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 1 - Expenses" sheetId="1" state="visible" r:id="rId1"/>
    <sheet name="Sheet 1 - Table 1" sheetId="2" state="visible" r:id="rId2"/>
    <sheet name="Sheet 1 - Categories Totals" sheetId="3" state="visible" r:id="rId3"/>
    <sheet name="Sheet 1 - Expense type" sheetId="4" state="visible" r:id="rId4"/>
    <sheet name="Sheet 1 - Drawings" sheetId="5" state="visible" r:id="rId5"/>
    <sheet name="Sheet 2" sheetId="6" state="visible" r:id="rId6"/>
    <sheet name="Sheet 3" sheetId="7" state="visible" r:id="rId7"/>
  </sheets>
  <definedNames/>
</workbook>
</file>

<file path=xl/styles.xml><?xml version="1.0" encoding="utf-8"?>
<styleSheet xmlns="http://schemas.openxmlformats.org/spreadsheetml/2006/main">
  <numFmts count="7">
    <numFmt numFmtId="164" formatCode="d mmm yyyy"/>
    <numFmt numFmtId="165" formatCode="[$₹-4009]#,##0;[Red][$₹-4009]#,##0"/>
    <numFmt numFmtId="166" formatCode="[$₹-4009]0;[Red][$₹-4009]0"/>
    <numFmt numFmtId="167" formatCode="[$₹-4009]#,##0.00"/>
    <numFmt numFmtId="168" formatCode="[$₹-4009]0.00"/>
    <numFmt numFmtId="169" formatCode="d mmm yyyy h:mm&quot; &quot;AM/PM"/>
    <numFmt numFmtId="170" formatCode="[$₹-4009]#,##0"/>
  </numFmts>
  <fonts count="11">
    <font>
      <name val="Helvetica Neue"/>
      <color indexed="8"/>
      <sz val="10"/>
    </font>
    <font>
      <name val="Helvetica Neue"/>
      <color indexed="8"/>
      <sz val="12"/>
    </font>
    <font>
      <name val="Helvetica Neue"/>
      <color indexed="8"/>
      <sz val="11"/>
    </font>
    <font>
      <name val="Helvetica Neue"/>
      <color indexed="8"/>
      <sz val="13"/>
    </font>
    <font>
      <name val="Avenir Next Demi Bold"/>
      <color indexed="10"/>
      <sz val="11"/>
    </font>
    <font>
      <name val="Helvetica Neue"/>
      <b val="1"/>
      <color indexed="8"/>
      <sz val="11"/>
    </font>
    <font>
      <name val="Avenir Next Regular"/>
      <color indexed="8"/>
      <sz val="11"/>
    </font>
    <font>
      <name val="Avenir Next Regular"/>
      <color indexed="10"/>
      <sz val="11"/>
    </font>
    <font>
      <name val="Helvetica Neue"/>
      <color indexed="17"/>
      <sz val="12"/>
    </font>
    <font>
      <name val="Helvetica Neue"/>
      <color indexed="17"/>
      <sz val="31"/>
    </font>
    <font>
      <name val="Helvetica Neue"/>
      <b val="1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Alignment="1">
      <alignment vertical="top" wrapText="1"/>
    </xf>
  </cellStyleXfs>
  <cellXfs count="59"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top" wrapText="1"/>
    </xf>
    <xf numFmtId="0" fontId="3" fillId="2" borderId="0" applyAlignment="1" pivotButton="0" quotePrefix="0" xfId="0">
      <alignment horizontal="center" vertical="center"/>
    </xf>
    <xf numFmtId="49" fontId="4" fillId="3" borderId="1" applyAlignment="1" pivotButton="0" quotePrefix="0" xfId="0">
      <alignment horizontal="center" vertical="top" wrapText="1"/>
    </xf>
    <xf numFmtId="49" fontId="5" fillId="3" borderId="1" applyAlignment="1" pivotButton="0" quotePrefix="0" xfId="0">
      <alignment horizontal="center" vertical="top" wrapText="1"/>
    </xf>
    <xf numFmtId="49" fontId="5" fillId="4" borderId="2" applyAlignment="1" pivotButton="0" quotePrefix="0" xfId="0">
      <alignment horizontal="center" vertical="top" wrapText="1"/>
    </xf>
    <xf numFmtId="164" fontId="6" fillId="2" borderId="3" applyAlignment="1" pivotButton="0" quotePrefix="0" xfId="0">
      <alignment horizontal="center" vertical="top" wrapText="1"/>
    </xf>
    <xf numFmtId="165" fontId="6" fillId="2" borderId="4" applyAlignment="1" pivotButton="0" quotePrefix="0" xfId="0">
      <alignment horizontal="center" vertical="top" wrapText="1"/>
    </xf>
    <xf numFmtId="49" fontId="7" fillId="2" borderId="4" applyAlignment="1" pivotButton="0" quotePrefix="0" xfId="0">
      <alignment horizontal="center" vertical="top" wrapText="1"/>
    </xf>
    <xf numFmtId="49" fontId="2" fillId="2" borderId="4" applyAlignment="1" pivotButton="0" quotePrefix="0" xfId="0">
      <alignment horizontal="center" vertical="top" wrapText="1"/>
    </xf>
    <xf numFmtId="49" fontId="5" fillId="4" borderId="5" applyAlignment="1" pivotButton="0" quotePrefix="0" xfId="0">
      <alignment horizontal="center" vertical="top" wrapText="1"/>
    </xf>
    <xf numFmtId="164" fontId="6" fillId="2" borderId="6" applyAlignment="1" pivotButton="0" quotePrefix="0" xfId="0">
      <alignment horizontal="center" vertical="top" wrapText="1"/>
    </xf>
    <xf numFmtId="165" fontId="6" fillId="2" borderId="7" applyAlignment="1" pivotButton="0" quotePrefix="0" xfId="0">
      <alignment horizontal="center" vertical="top" wrapText="1"/>
    </xf>
    <xf numFmtId="49" fontId="7" fillId="2" borderId="7" applyAlignment="1" pivotButton="0" quotePrefix="0" xfId="0">
      <alignment horizontal="center" vertical="top" wrapText="1"/>
    </xf>
    <xf numFmtId="49" fontId="2" fillId="2" borderId="7" applyAlignment="1" pivotButton="0" quotePrefix="0" xfId="0">
      <alignment horizontal="center" vertical="top" wrapText="1"/>
    </xf>
    <xf numFmtId="164" fontId="2" fillId="2" borderId="6" applyAlignment="1" pivotButton="0" quotePrefix="0" xfId="0">
      <alignment horizontal="center" vertical="top" wrapText="1"/>
    </xf>
    <xf numFmtId="165" fontId="2" fillId="2" borderId="7" applyAlignment="1" pivotButton="0" quotePrefix="0" xfId="0">
      <alignment horizontal="center" vertical="top" wrapText="1"/>
    </xf>
    <xf numFmtId="49" fontId="6" fillId="2" borderId="7" applyAlignment="1" pivotButton="0" quotePrefix="0" xfId="0">
      <alignment horizontal="center" vertical="top" wrapText="1"/>
    </xf>
    <xf numFmtId="166" fontId="2" fillId="2" borderId="7" applyAlignment="1" pivotButton="0" quotePrefix="0" xfId="0">
      <alignment horizontal="center" vertical="top" wrapText="1"/>
    </xf>
    <xf numFmtId="167" fontId="2" fillId="2" borderId="7" applyAlignment="1" pivotButton="0" quotePrefix="0" xfId="0">
      <alignment horizontal="center" vertical="top" wrapText="1"/>
    </xf>
    <xf numFmtId="168" fontId="2" fillId="2" borderId="7" applyAlignment="1" pivotButton="0" quotePrefix="0" xfId="0">
      <alignment horizontal="center" vertical="top" wrapText="1"/>
    </xf>
    <xf numFmtId="0" fontId="5" fillId="4" borderId="5" applyAlignment="1" pivotButton="0" quotePrefix="0" xfId="0">
      <alignment horizontal="center" vertical="top" wrapText="1"/>
    </xf>
    <xf numFmtId="169" fontId="2" fillId="2" borderId="6" applyAlignment="1" pivotButton="0" quotePrefix="0" xfId="0">
      <alignment horizontal="center" vertical="top" wrapText="1"/>
    </xf>
    <xf numFmtId="0" fontId="2" fillId="2" borderId="7" applyAlignment="1" pivotButton="0" quotePrefix="0" xfId="0">
      <alignment horizontal="center" vertical="top" wrapText="1"/>
    </xf>
    <xf numFmtId="0" fontId="0" fillId="2" borderId="0" applyAlignment="1" pivotButton="0" quotePrefix="0" xfId="0">
      <alignment vertical="top" wrapText="1"/>
    </xf>
    <xf numFmtId="49" fontId="0" fillId="2" borderId="7" applyAlignment="1" pivotButton="0" quotePrefix="0" xfId="0">
      <alignment vertical="top" wrapText="1"/>
    </xf>
    <xf numFmtId="170" fontId="5" fillId="2" borderId="7" applyAlignment="1" pivotButton="0" quotePrefix="0" xfId="0">
      <alignment horizontal="center" vertical="top" wrapText="1"/>
    </xf>
    <xf numFmtId="0" fontId="0" fillId="2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/>
    </xf>
    <xf numFmtId="49" fontId="5" fillId="2" borderId="7" applyAlignment="1" pivotButton="0" quotePrefix="0" xfId="0">
      <alignment horizontal="center" vertical="top" wrapText="1"/>
    </xf>
    <xf numFmtId="170" fontId="2" fillId="2" borderId="7" applyAlignment="1" pivotButton="0" quotePrefix="0" xfId="0">
      <alignment horizontal="center" vertical="top" wrapText="1"/>
    </xf>
    <xf numFmtId="0" fontId="0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10" fillId="3" borderId="1" applyAlignment="1" pivotButton="0" quotePrefix="0" xfId="0">
      <alignment vertical="top" wrapText="1"/>
    </xf>
    <xf numFmtId="0" fontId="10" fillId="4" borderId="2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10" fillId="4" borderId="5" applyAlignment="1" pivotButton="0" quotePrefix="0" xfId="0">
      <alignment vertical="top" wrapText="1"/>
    </xf>
    <xf numFmtId="49" fontId="0" fillId="0" borderId="6" applyAlignment="1" pivotButton="0" quotePrefix="0" xfId="0">
      <alignment vertical="top" wrapText="1"/>
    </xf>
    <xf numFmtId="49" fontId="0" fillId="0" borderId="7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7" applyAlignment="1" pivotButton="0" quotePrefix="0" xfId="0">
      <alignment vertical="top" wrapText="1"/>
    </xf>
    <xf numFmtId="0" fontId="0" fillId="0" borderId="0" pivotButton="0" quotePrefix="0" xfId="0"/>
    <xf numFmtId="164" fontId="6" fillId="2" borderId="3" applyAlignment="1" pivotButton="0" quotePrefix="0" xfId="0">
      <alignment horizontal="center" vertical="top" wrapText="1"/>
    </xf>
    <xf numFmtId="165" fontId="6" fillId="2" borderId="4" applyAlignment="1" pivotButton="0" quotePrefix="0" xfId="0">
      <alignment horizontal="center" vertical="top" wrapText="1"/>
    </xf>
    <xf numFmtId="164" fontId="6" fillId="2" borderId="6" applyAlignment="1" pivotButton="0" quotePrefix="0" xfId="0">
      <alignment horizontal="center" vertical="top" wrapText="1"/>
    </xf>
    <xf numFmtId="165" fontId="6" fillId="2" borderId="7" applyAlignment="1" pivotButton="0" quotePrefix="0" xfId="0">
      <alignment horizontal="center" vertical="top" wrapText="1"/>
    </xf>
    <xf numFmtId="164" fontId="2" fillId="2" borderId="6" applyAlignment="1" pivotButton="0" quotePrefix="0" xfId="0">
      <alignment horizontal="center" vertical="top" wrapText="1"/>
    </xf>
    <xf numFmtId="165" fontId="2" fillId="2" borderId="7" applyAlignment="1" pivotButton="0" quotePrefix="0" xfId="0">
      <alignment horizontal="center" vertical="top" wrapText="1"/>
    </xf>
    <xf numFmtId="166" fontId="2" fillId="2" borderId="7" applyAlignment="1" pivotButton="0" quotePrefix="0" xfId="0">
      <alignment horizontal="center" vertical="top" wrapText="1"/>
    </xf>
    <xf numFmtId="167" fontId="2" fillId="2" borderId="7" applyAlignment="1" pivotButton="0" quotePrefix="0" xfId="0">
      <alignment horizontal="center" vertical="top" wrapText="1"/>
    </xf>
    <xf numFmtId="168" fontId="2" fillId="2" borderId="7" applyAlignment="1" pivotButton="0" quotePrefix="0" xfId="0">
      <alignment horizontal="center" vertical="top" wrapText="1"/>
    </xf>
    <xf numFmtId="169" fontId="2" fillId="2" borderId="6" applyAlignment="1" pivotButton="0" quotePrefix="0" xfId="0">
      <alignment horizontal="center" vertical="top" wrapText="1"/>
    </xf>
    <xf numFmtId="170" fontId="5" fillId="2" borderId="7" applyAlignment="1" pivotButton="0" quotePrefix="0" xfId="0">
      <alignment horizontal="center" vertical="top" wrapText="1"/>
    </xf>
    <xf numFmtId="170" fontId="2" fillId="2" borderId="7" applyAlignment="1" pivotButton="0" quotePrefix="0" xfId="0">
      <alignment horizontal="center" vertical="top" wrapText="1"/>
    </xf>
  </cellXfs>
  <cellStyles count="1">
    <cellStyle name="Normal" xfId="0" builtinId="0"/>
  </cellStyles>
  <dxfs count="2">
    <dxf>
      <font>
        <b val="1"/>
        <color rgb="ffff4013"/>
      </font>
    </dxf>
    <dxf>
      <font>
        <b val="1"/>
        <color rgb="ff6b9027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0ffcb"/>
      <rgbColor rgb="ff323232"/>
      <rgbColor rgb="ffbdc0bf"/>
      <rgbColor rgb="ffa5a5a5"/>
      <rgbColor rgb="ff3f3f3f"/>
      <rgbColor rgb="ffdbdbdb"/>
      <rgbColor rgb="ffff4013"/>
      <rgbColor rgb="ff6b9027"/>
      <rgbColor rgb="fffefffe"/>
      <rgbColor rgb="ffb8b8b8"/>
      <rgbColor rgb="ffcb297b"/>
      <rgbColor rgb="ff83409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>
      <spPr>
        <a:noFill/>
        <a:ln>
          <a:noFill/>
          <a:prstDash val="solid"/>
        </a:ln>
        <a:sp3d/>
      </spPr>
    </floor>
    <sideWall>
      <spPr>
        <a:noFill/>
        <a:ln>
          <a:noFill/>
          <a:prstDash val="solid"/>
        </a:ln>
        <a:sp3d/>
      </spPr>
    </sideWall>
    <backWall>
      <spPr>
        <a:noFill/>
        <a:ln>
          <a:noFill/>
          <a:prstDash val="solid"/>
        </a:ln>
        <a:sp3d/>
      </spPr>
    </backWall>
    <plotArea>
      <layout>
        <manualLayout>
          <layoutTarget val="inner"/>
          <xMode val="edge"/>
          <yMode val="edge"/>
          <wMode val="factor"/>
          <hMode val="factor"/>
          <x val="0.005"/>
          <y val="0.218921"/>
          <w val="0.99"/>
          <h val="0.768579"/>
        </manualLayout>
      </layout>
      <bar3DChart>
        <barDir val="col"/>
        <grouping val="clustered"/>
        <varyColors val="0"/>
        <ser>
          <idx val="0"/>
          <order val="0"/>
          <tx>
            <v>Asset</v>
          </tx>
          <spPr>
            <a:solidFill>
              <a:srgbClr val="CB297B"/>
            </a:solidFill>
            <a:ln w="12700" cap="flat">
              <a:noFill/>
              <a:prstDash val="solid"/>
              <a:miter lim="400000"/>
            </a:ln>
            <a:sp3d prstMaterial="matte"/>
          </spPr>
          <invertIfNegative val="0"/>
          <dLbls>
            <numFmt formatCode="[$₹-4009]#,##0"/>
            <txPr>
              <a:bodyPr/>
              <a:lstStyle/>
              <a:p>
                <a:pPr>
                  <a:defRPr sz="1200" b="0" i="0" strike="noStrike">
                    <a:solidFill>
                      <a:srgbClr val="FFFFFF"/>
                    </a:solidFill>
                    <a:latin typeface="Helvetica Neue"/>
                  </a:defRPr>
                </a:pPr>
                <a:r>
                  <a:t/>
                </a:r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"/>
              <pt idx="0">
                <v>Expense</v>
              </pt>
              <pt idx="1">
                <v>None</v>
              </pt>
            </strLit>
          </cat>
          <val>
            <numRef>
              <f>'Sheet 1 - Expense type'!$A$2:$B$2</f>
              <numCache>
                <ptCount val="1"/>
                <pt idx="1">
                  <v>746365</v>
                </pt>
              </numCache>
            </numRef>
          </val>
          <shape val="box"/>
        </ser>
        <ser>
          <idx val="1"/>
          <order val="1"/>
          <tx>
            <v>Expense</v>
          </tx>
          <spPr>
            <a:solidFill>
              <a:srgbClr val="834190"/>
            </a:solidFill>
            <a:ln w="12700" cap="flat">
              <a:noFill/>
              <a:prstDash val="solid"/>
              <a:miter lim="400000"/>
            </a:ln>
            <a:sp3d prstMaterial="matte"/>
          </spPr>
          <invertIfNegative val="0"/>
          <dLbls>
            <numFmt formatCode="[$₹-4009]#,##0"/>
            <txPr>
              <a:bodyPr/>
              <a:lstStyle/>
              <a:p>
                <a:pPr>
                  <a:defRPr sz="1200" b="0" i="0" strike="noStrike">
                    <a:solidFill>
                      <a:srgbClr val="FFFFFF"/>
                    </a:solidFill>
                    <a:latin typeface="Helvetica Neue"/>
                  </a:defRPr>
                </a:pPr>
                <a:r>
                  <a:t/>
                </a:r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"/>
              <pt idx="0">
                <v>Expense</v>
              </pt>
              <pt idx="1">
                <v>None</v>
              </pt>
            </strLit>
          </cat>
          <val>
            <numRef>
              <f>'Sheet 1 - Expense type'!$A$3:$B$3</f>
              <numCache>
                <ptCount val="1"/>
                <pt idx="1">
                  <v>240510</v>
                </pt>
              </numCache>
            </numRef>
          </val>
          <shape val="box"/>
        </ser>
        <gapWidth val="40"/>
        <gapDepth val="150"/>
        <shape val="box"/>
        <axId val="2094734552"/>
        <axId val="2094734553"/>
        <axId val="2094734554"/>
      </bar3DChart>
      <catAx>
        <axId val="2094734552"/>
        <scaling>
          <orientation val="minMax"/>
        </scaling>
        <delete val="0"/>
        <axPos val="b"/>
        <numFmt formatCode="General" sourceLinked="1"/>
        <majorTickMark val="none"/>
        <minorTickMark val="none"/>
        <spPr>
          <a:ln w="12700" cap="flat">
            <a:noFill/>
            <a:prstDash val="solid"/>
            <a:miter lim="400000"/>
          </a:ln>
        </spPr>
        <txPr>
          <a:bodyPr rot="0"/>
          <a:lstStyle/>
          <a:p>
            <a:pPr>
              <a:defRPr sz="1000" b="0" i="0" strike="noStrike">
                <a:solidFill>
                  <a:srgbClr val="000000"/>
                </a:solidFill>
                <a:latin typeface="Helvetica Neue"/>
              </a:defRPr>
            </a:pPr>
            <a:r>
              <a:t/>
            </a:r>
          </a:p>
        </txPr>
        <crossAx val="2094734553"/>
        <crosses val="autoZero"/>
        <auto val="1"/>
        <lblAlgn val="ctr"/>
        <lblOffset val="100"/>
        <noMultiLvlLbl val="1"/>
      </catAx>
      <valAx>
        <axId val="2094734553"/>
        <scaling>
          <orientation val="minMax"/>
        </scaling>
        <delete val="0"/>
        <axPos val="l"/>
        <majorGridlines>
          <spPr>
            <a:ln w="6350" cap="flat">
              <a:solidFill>
                <a:srgbClr val="B8B8B8"/>
              </a:solidFill>
              <a:prstDash val="solid"/>
              <a:miter lim="400000"/>
            </a:ln>
          </spPr>
        </majorGridlines>
        <numFmt formatCode="General" sourceLinked="1"/>
        <majorTickMark val="none"/>
        <minorTickMark val="none"/>
        <tickLblPos val="nextTo"/>
        <spPr>
          <a:ln w="12700" cap="flat">
            <a:noFill/>
            <a:prstDash val="solid"/>
            <a:miter lim="400000"/>
          </a:ln>
        </spPr>
        <txPr>
          <a:bodyPr rot="0"/>
          <a:lstStyle/>
          <a:p>
            <a:pPr>
              <a:defRPr sz="1000" b="0" i="0" strike="noStrike">
                <a:solidFill>
                  <a:srgbClr val="000000"/>
                </a:solidFill>
                <a:latin typeface="Helvetica Neue"/>
              </a:defRPr>
            </a:pPr>
            <a:r>
              <a:t/>
            </a:r>
          </a:p>
        </txPr>
        <crossAx val="2094734552"/>
        <crosses val="autoZero"/>
        <crossBetween val="between"/>
        <majorUnit val="200000"/>
        <minorUnit val="100000"/>
      </valAx>
      <serAx>
        <axId val="2094734554"/>
        <scaling>
          <orientation val="minMax"/>
        </scaling>
        <delete val="0"/>
        <axPos val="b"/>
        <majorTickMark val="out"/>
        <minorTickMark val="none"/>
        <spPr>
          <a:ln w="12700" cap="flat">
            <a:noFill/>
            <a:prstDash val="solid"/>
            <a:miter lim="400000"/>
          </a:ln>
        </spPr>
        <crossAx val="2094734553"/>
        <crosses val="autoZero"/>
        <tickLblSkip val="1"/>
      </serAx>
    </plotArea>
    <legend>
      <legendPos val="t"/>
      <layout>
        <manualLayout>
          <xMode val="edge"/>
          <yMode val="edge"/>
          <wMode val="factor"/>
          <hMode val="factor"/>
          <x val="0.0935483"/>
          <y val="0"/>
          <w val="0.874485"/>
          <h val="0.0706981"/>
        </manualLayout>
      </layout>
      <overlay val="1"/>
      <spPr>
        <a:noFill/>
        <a:ln w="12700" cap="flat">
          <a:noFill/>
          <a:prstDash val="solid"/>
          <a:miter lim="400000"/>
        </a:ln>
      </spPr>
      <txPr>
        <a:bodyPr rot="0"/>
        <a:lstStyle/>
        <a:p>
          <a:pPr>
            <a:defRPr sz="1000" b="0" i="0" strike="noStrike">
              <a:solidFill>
                <a:srgbClr val="000000"/>
              </a:solidFill>
              <a:latin typeface="Helvetica Neue"/>
            </a:defRPr>
          </a:pPr>
          <a:r>
            <a:t/>
          </a:r>
        </a:p>
      </txPr>
    </legend>
    <plotVisOnly val="1"/>
    <dispBlanksAs val="gap"/>
  </chart>
  <spPr>
    <a:noFill/>
    <a:ln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92746"/>
          <y val="0.0492746"/>
          <w val="0.901451"/>
          <h val="0.888951"/>
        </manualLayout>
      </layout>
      <pieChart>
        <varyColors val="0"/>
        <ser>
          <idx val="0"/>
          <order val="0"/>
          <tx>
            <v>Total Expense</v>
          </tx>
          <spPr>
            <a:solidFill>
              <a:schemeClr val="accent1"/>
            </a:solidFill>
            <a:ln w="12700" cap="flat">
              <a:noFill/>
              <a:prstDash val="solid"/>
              <a:miter lim="400000"/>
            </a:ln>
          </spPr>
          <explosion val="0"/>
          <dPt>
            <idx val="0"/>
            <explosion val="0"/>
            <spPr>
              <a:solidFill>
                <a:schemeClr val="accent1"/>
              </a:solidFill>
              <a:ln w="12700" cap="flat">
                <a:noFill/>
                <a:prstDash val="solid"/>
                <a:miter lim="400000"/>
              </a:ln>
            </spPr>
          </dPt>
          <dPt>
            <idx val="1"/>
            <explosion val="0"/>
            <spPr>
              <a:solidFill>
                <a:schemeClr val="accent3"/>
              </a:solidFill>
              <a:ln w="12700" cap="flat">
                <a:noFill/>
                <a:prstDash val="solid"/>
                <a:miter lim="400000"/>
              </a:ln>
            </spPr>
          </dPt>
          <dLbls>
            <dLbl>
              <idx val="0"/>
              <numFmt formatCode="[$₹-4009]#,##0"/>
              <txPr>
                <a:bodyPr/>
                <a:lstStyle/>
                <a:p>
                  <a:pPr>
                    <a:defRPr sz="1200" b="0" i="0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r>
                    <a:t/>
                  </a:r>
                </a:p>
              </txPr>
              <dLblPos val="ctr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1"/>
              <numFmt formatCode="[$₹-4009]#,##0"/>
              <txPr>
                <a:bodyPr/>
                <a:lstStyle/>
                <a:p>
                  <a:pPr>
                    <a:defRPr sz="3100" b="0" i="0" strike="noStrike">
                      <a:solidFill>
                        <a:srgbClr val="FFFFFF"/>
                      </a:solidFill>
                      <a:latin typeface="Helvetica Neue"/>
                    </a:defRPr>
                  </a:pPr>
                  <a:r>
                    <a:t/>
                  </a:r>
                </a:p>
              </txPr>
              <dLblPos val="ctr"/>
              <showLegendKey val="0"/>
              <showVal val="1"/>
              <showCatName val="1"/>
              <showSerName val="0"/>
              <showPercent val="0"/>
              <showBubbleSize val="0"/>
            </dLbl>
            <numFmt formatCode="[$₹-4009]#,##0"/>
            <txPr>
              <a:bodyPr/>
              <a:lstStyle/>
              <a:p>
                <a:pPr>
                  <a:defRPr sz="1200" b="0" i="0" strike="noStrike">
                    <a:solidFill>
                      <a:srgbClr val="FFFFFF"/>
                    </a:solidFill>
                    <a:latin typeface="Helvetica Neue"/>
                  </a:defRPr>
                </a:pPr>
                <a:r>
                  <a:t/>
                </a:r>
              </a:p>
            </txPr>
            <dLblPos val="ctr"/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Lit>
              <ptCount val="1"/>
              <pt idx="1">
                <v>Total Expense</v>
              </pt>
            </strLit>
          </cat>
          <val>
            <numRef>
              <f>'Sheet 1 - Table 1'!$A$1:$B$1</f>
              <numCache>
                <ptCount val="1"/>
                <pt idx="1">
                  <v>986875</v>
                </pt>
              </numCache>
            </numRef>
          </val>
        </ser>
        <firstSliceAng val="0"/>
      </pieChart>
    </plotArea>
    <plotVisOnly val="1"/>
    <dispBlanksAs val="gap"/>
  </chart>
  <spPr>
    <a:noFill/>
    <a:ln>
      <a:noFill/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>
      <spPr>
        <a:noFill/>
        <a:ln>
          <a:noFill/>
          <a:prstDash val="solid"/>
        </a:ln>
        <a:sp3d/>
      </spPr>
    </floor>
    <sideWall>
      <spPr>
        <a:noFill/>
        <a:ln>
          <a:noFill/>
          <a:prstDash val="solid"/>
        </a:ln>
        <a:sp3d/>
      </spPr>
    </sideWall>
    <backWall>
      <spPr>
        <a:noFill/>
        <a:ln>
          <a:noFill/>
          <a:prstDash val="solid"/>
        </a:ln>
        <a:sp3d/>
      </spPr>
    </backWall>
    <plotArea>
      <layout>
        <manualLayout>
          <layoutTarget val="inner"/>
          <xMode val="edge"/>
          <yMode val="edge"/>
          <wMode val="factor"/>
          <hMode val="factor"/>
          <x val="0.005"/>
          <y val="0.005"/>
          <w val="0.99"/>
          <h val="0.9875"/>
        </manualLayout>
      </layout>
      <bar3DChart>
        <barDir val="bar"/>
        <grouping val="clustered"/>
        <varyColors val="0"/>
        <ser>
          <idx val="0"/>
          <order val="0"/>
          <tx>
            <v>Series1</v>
          </tx>
          <spPr>
            <a:solidFill>
              <a:schemeClr val="accent1"/>
            </a:solidFill>
            <a:ln w="12700" cap="flat">
              <a:noFill/>
              <a:prstDash val="solid"/>
              <a:miter lim="400000"/>
            </a:ln>
            <a:sp3d prstMaterial="matte"/>
          </spPr>
          <invertIfNegative val="0"/>
          <dLbls>
            <numFmt formatCode="#,##0"/>
            <txPr>
              <a:bodyPr/>
              <a:lstStyle/>
              <a:p>
                <a:pPr>
                  <a:defRPr sz="1200" b="0" i="0" strike="noStrike">
                    <a:solidFill>
                      <a:srgbClr val="FFFFFF"/>
                    </a:solidFill>
                    <a:latin typeface="Helvetica Neue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BubbleSize val="0"/>
            <showLeaderLines val="0"/>
          </dLbls>
          <cat>
            <strLit>
              <ptCount val="7"/>
              <pt idx="0">
                <v>Pillars</v>
              </pt>
              <pt idx="1">
                <v>Plantation</v>
              </pt>
              <pt idx="2">
                <v>Water Tank</v>
              </pt>
              <pt idx="3">
                <v>Cow Shed</v>
              </pt>
              <pt idx="4">
                <v>Plants Maintenance</v>
              </pt>
              <pt idx="5">
                <v>Farm Maintenance</v>
              </pt>
              <pt idx="6">
                <v>Pillar Ring</v>
              </pt>
            </strLit>
          </cat>
          <val>
            <numRef>
              <f>'Sheet 1 - Categories Totals'!$A$2:$A$8</f>
              <numCache>
                <ptCount val="0"/>
              </numCache>
            </numRef>
          </val>
          <shape val="box"/>
        </ser>
        <ser>
          <idx val="1"/>
          <order val="1"/>
          <tx>
            <v>Series2</v>
          </tx>
          <spPr>
            <a:solidFill>
              <a:schemeClr val="accent3"/>
            </a:solidFill>
            <a:ln w="12700" cap="flat">
              <a:noFill/>
              <a:prstDash val="solid"/>
              <a:miter lim="400000"/>
            </a:ln>
            <a:sp3d prstMaterial="matte"/>
          </spPr>
          <invertIfNegative val="0"/>
          <dLbls>
            <numFmt formatCode="#,##0"/>
            <txPr>
              <a:bodyPr/>
              <a:lstStyle/>
              <a:p>
                <a:pPr>
                  <a:defRPr sz="1200" b="0" i="0" strike="noStrike">
                    <a:solidFill>
                      <a:srgbClr val="FFFFFF"/>
                    </a:solidFill>
                    <a:latin typeface="Helvetica Neue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BubbleSize val="0"/>
            <showLeaderLines val="0"/>
          </dLbls>
          <cat>
            <strLit>
              <ptCount val="7"/>
              <pt idx="0">
                <v>Pillars</v>
              </pt>
              <pt idx="1">
                <v>Plantation</v>
              </pt>
              <pt idx="2">
                <v>Water Tank</v>
              </pt>
              <pt idx="3">
                <v>Cow Shed</v>
              </pt>
              <pt idx="4">
                <v>Plants Maintenance</v>
              </pt>
              <pt idx="5">
                <v>Farm Maintenance</v>
              </pt>
              <pt idx="6">
                <v>Pillar Ring</v>
              </pt>
            </strLit>
          </cat>
          <val>
            <numRef>
              <f>'Sheet 1 - Categories Totals'!$B$2:$B$8</f>
              <numCache>
                <ptCount val="7"/>
                <pt idx="0">
                  <v>147940</v>
                </pt>
                <pt idx="1">
                  <v>190775</v>
                </pt>
                <pt idx="2">
                  <v>22675</v>
                </pt>
                <pt idx="3">
                  <v>53075</v>
                </pt>
                <pt idx="4">
                  <v>134777</v>
                </pt>
                <pt idx="5">
                  <v>357600</v>
                </pt>
                <pt idx="6">
                  <v>80033</v>
                </pt>
              </numCache>
            </numRef>
          </val>
          <shape val="box"/>
        </ser>
        <gapWidth val="40"/>
        <gapDepth val="150"/>
        <shape val="box"/>
        <axId val="2094734552"/>
        <axId val="2094734553"/>
        <axId val="2094734554"/>
      </bar3DChart>
      <catAx>
        <axId val="209473455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ln w="12700" cap="flat">
            <a:noFill/>
            <a:prstDash val="solid"/>
            <a:miter lim="400000"/>
          </a:ln>
        </spPr>
        <txPr>
          <a:bodyPr rot="-18900000"/>
          <a:lstStyle/>
          <a:p>
            <a:pPr>
              <a:defRPr sz="1000" b="0" i="0" strike="noStrike">
                <a:solidFill>
                  <a:srgbClr val="000000"/>
                </a:solidFill>
                <a:latin typeface="Helvetica Neue"/>
              </a:defRPr>
            </a:pPr>
            <a:r>
              <a:t/>
            </a:r>
          </a:p>
        </txPr>
        <crossAx val="2094734553"/>
        <crosses val="autoZero"/>
        <auto val="1"/>
        <lblAlgn val="ctr"/>
        <lblOffset val="100"/>
        <noMultiLvlLbl val="1"/>
      </catAx>
      <valAx>
        <axId val="2094734553"/>
        <scaling>
          <orientation val="minMax"/>
        </scaling>
        <delete val="0"/>
        <axPos val="b"/>
        <majorGridlines>
          <spPr>
            <a:ln w="6350" cap="flat">
              <a:solidFill>
                <a:srgbClr val="B8B8B8"/>
              </a:solidFill>
              <a:prstDash val="solid"/>
              <a:miter lim="400000"/>
            </a:ln>
          </spPr>
        </majorGridlines>
        <numFmt formatCode="General" sourceLinked="1"/>
        <majorTickMark val="none"/>
        <minorTickMark val="none"/>
        <tickLblPos val="nextTo"/>
        <spPr>
          <a:ln w="12700" cap="flat">
            <a:noFill/>
            <a:prstDash val="solid"/>
            <a:miter lim="400000"/>
          </a:ln>
        </spPr>
        <txPr>
          <a:bodyPr rot="0"/>
          <a:lstStyle/>
          <a:p>
            <a:pPr>
              <a:defRPr sz="1000" b="0" i="0" strike="noStrike">
                <a:solidFill>
                  <a:srgbClr val="000000"/>
                </a:solidFill>
                <a:latin typeface="Helvetica Neue"/>
              </a:defRPr>
            </a:pPr>
            <a:r>
              <a:t/>
            </a:r>
          </a:p>
        </txPr>
        <crossAx val="2094734552"/>
        <crosses val="autoZero"/>
        <crossBetween val="between"/>
        <majorUnit val="100000"/>
        <minorUnit val="50000"/>
      </valAx>
      <serAx>
        <axId val="2094734554"/>
        <scaling>
          <orientation val="minMax"/>
        </scaling>
        <delete val="0"/>
        <axPos val="b"/>
        <majorTickMark val="out"/>
        <minorTickMark val="none"/>
        <spPr>
          <a:ln w="12700" cap="flat">
            <a:noFill/>
            <a:prstDash val="solid"/>
            <a:miter lim="400000"/>
          </a:ln>
        </spPr>
        <crossAx val="2094734553"/>
        <crosses val="autoZero"/>
        <tickLblSkip val="1"/>
      </serAx>
    </plotArea>
    <plotVisOnly val="1"/>
    <dispBlanksAs val="gap"/>
  </chart>
  <spPr>
    <a:noFill/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18859500" cy="142779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443126</colOff>
      <row>28</row>
      <rowOff>16481</rowOff>
    </from>
    <to>
      <col>16</col>
      <colOff>213683</colOff>
      <row>47</row>
      <rowOff>136699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17</col>
      <colOff>588206</colOff>
      <row>11</row>
      <rowOff>128201</rowOff>
    </from>
    <to>
      <col>22</col>
      <colOff>163487</colOff>
      <row>32</row>
      <rowOff>46382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534712</colOff>
      <row>0</row>
      <rowOff>0</rowOff>
    </from>
    <to>
      <col>17</col>
      <colOff>359579</colOff>
      <row>29</row>
      <rowOff>50328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3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21.1" customHeight="1" outlineLevelRow="0"/>
  <cols>
    <col width="24.0312" customWidth="1" style="1" min="1" max="1"/>
    <col width="16.3516" customWidth="1" style="1" min="2" max="2"/>
    <col width="19.6562" customWidth="1" style="1" min="3" max="3"/>
    <col width="23.9922" customWidth="1" style="1" min="4" max="4"/>
    <col width="16.3516" customWidth="1" style="1" min="5" max="5"/>
    <col width="16.3516" customWidth="1" style="1" min="6" max="16384"/>
  </cols>
  <sheetData>
    <row r="1" ht="28.6" customHeight="1" s="46">
      <c r="A1" s="2" t="inlineStr">
        <is>
          <t>Expenses</t>
        </is>
      </c>
    </row>
    <row r="2" ht="23.55" customHeight="1" s="46">
      <c r="A2" s="3" t="inlineStr">
        <is>
          <t>Description</t>
        </is>
      </c>
      <c r="B2" s="3" t="inlineStr">
        <is>
          <t>Date</t>
        </is>
      </c>
      <c r="C2" s="3" t="inlineStr">
        <is>
          <t>Actual</t>
        </is>
      </c>
      <c r="D2" s="3" t="inlineStr">
        <is>
          <t>Notes</t>
        </is>
      </c>
      <c r="E2" s="4" t="inlineStr">
        <is>
          <t>Category</t>
        </is>
      </c>
    </row>
    <row r="3" ht="23.55" customHeight="1" s="46">
      <c r="A3" s="5" t="inlineStr">
        <is>
          <t>Pillar</t>
        </is>
      </c>
      <c r="B3" s="47" t="n">
        <v>45292</v>
      </c>
      <c r="C3" s="48" t="n">
        <v>1900</v>
      </c>
      <c r="D3" s="8" t="inlineStr">
        <is>
          <t>Pillar Frame</t>
        </is>
      </c>
      <c r="E3" s="9" t="inlineStr">
        <is>
          <t>Asset</t>
        </is>
      </c>
    </row>
    <row r="4" ht="23.35" customHeight="1" s="46">
      <c r="A4" s="10" t="inlineStr">
        <is>
          <t>Pillar</t>
        </is>
      </c>
      <c r="B4" s="49" t="n">
        <v>45292</v>
      </c>
      <c r="C4" s="50" t="n">
        <v>1200</v>
      </c>
      <c r="D4" s="13" t="inlineStr">
        <is>
          <t>Carpainter</t>
        </is>
      </c>
      <c r="E4" s="14" t="inlineStr">
        <is>
          <t>Expense</t>
        </is>
      </c>
    </row>
    <row r="5" ht="23.35" customHeight="1" s="46">
      <c r="A5" s="10" t="inlineStr">
        <is>
          <t>Pillar</t>
        </is>
      </c>
      <c r="B5" s="49" t="n">
        <v>45292</v>
      </c>
      <c r="C5" s="50" t="n">
        <v>170</v>
      </c>
      <c r="D5" s="13" t="inlineStr">
        <is>
          <t>Paint</t>
        </is>
      </c>
      <c r="E5" s="14" t="inlineStr">
        <is>
          <t>Asset</t>
        </is>
      </c>
    </row>
    <row r="6" ht="23.35" customHeight="1" s="46">
      <c r="A6" s="10" t="inlineStr">
        <is>
          <t>Pillar</t>
        </is>
      </c>
      <c r="B6" s="49" t="n">
        <v>45315</v>
      </c>
      <c r="C6" s="50" t="n">
        <v>30000</v>
      </c>
      <c r="D6" s="13" t="inlineStr">
        <is>
          <t>Hardware store</t>
        </is>
      </c>
      <c r="E6" s="14" t="inlineStr">
        <is>
          <t>Asset</t>
        </is>
      </c>
    </row>
    <row r="7" ht="23.35" customHeight="1" s="46">
      <c r="A7" s="10" t="inlineStr">
        <is>
          <t>Pillar</t>
        </is>
      </c>
      <c r="B7" s="49" t="n">
        <v>45315</v>
      </c>
      <c r="C7" s="50" t="n">
        <v>4000</v>
      </c>
      <c r="D7" s="13" t="inlineStr">
        <is>
          <t>Bajri</t>
        </is>
      </c>
      <c r="E7" s="14" t="inlineStr">
        <is>
          <t>Asset</t>
        </is>
      </c>
    </row>
    <row r="8" ht="23.35" customHeight="1" s="46">
      <c r="A8" s="10" t="inlineStr">
        <is>
          <t>Pillar</t>
        </is>
      </c>
      <c r="B8" s="49" t="n">
        <v>45315</v>
      </c>
      <c r="C8" s="50" t="n">
        <v>15000</v>
      </c>
      <c r="D8" s="13" t="inlineStr">
        <is>
          <t>Hardware store</t>
        </is>
      </c>
      <c r="E8" s="14" t="inlineStr">
        <is>
          <t>Asset</t>
        </is>
      </c>
    </row>
    <row r="9" ht="23.35" customHeight="1" s="46">
      <c r="A9" s="10" t="inlineStr">
        <is>
          <t>Pillar</t>
        </is>
      </c>
      <c r="B9" s="49" t="n">
        <v>45315</v>
      </c>
      <c r="C9" s="50" t="n">
        <v>11000</v>
      </c>
      <c r="D9" s="13" t="inlineStr">
        <is>
          <t>Iron work Kapil</t>
        </is>
      </c>
      <c r="E9" s="14" t="inlineStr">
        <is>
          <t>Expense</t>
        </is>
      </c>
    </row>
    <row r="10" ht="23.35" customHeight="1" s="46">
      <c r="A10" s="10" t="inlineStr">
        <is>
          <t>Pillar</t>
        </is>
      </c>
      <c r="B10" s="49" t="n">
        <v>45315</v>
      </c>
      <c r="C10" s="50" t="n">
        <v>7870</v>
      </c>
      <c r="D10" s="13" t="inlineStr">
        <is>
          <t>Hardware store</t>
        </is>
      </c>
      <c r="E10" s="14" t="inlineStr">
        <is>
          <t>Asset</t>
        </is>
      </c>
    </row>
    <row r="11" ht="23.35" customHeight="1" s="46">
      <c r="A11" s="10" t="inlineStr">
        <is>
          <t>Pillar</t>
        </is>
      </c>
      <c r="B11" s="49" t="n">
        <v>45315</v>
      </c>
      <c r="C11" s="50" t="n">
        <v>9000</v>
      </c>
      <c r="D11" s="13" t="inlineStr">
        <is>
          <t>Bajri</t>
        </is>
      </c>
      <c r="E11" s="14" t="inlineStr">
        <is>
          <t>Asset</t>
        </is>
      </c>
    </row>
    <row r="12" ht="23.35" customHeight="1" s="46">
      <c r="A12" s="10" t="inlineStr">
        <is>
          <t>Pillar</t>
        </is>
      </c>
      <c r="B12" s="49" t="n">
        <v>45315</v>
      </c>
      <c r="C12" s="50" t="n">
        <v>9000</v>
      </c>
      <c r="D12" s="13" t="inlineStr">
        <is>
          <t>Labour Purushottam</t>
        </is>
      </c>
      <c r="E12" s="13" t="inlineStr">
        <is>
          <t>Expense</t>
        </is>
      </c>
    </row>
    <row r="13" ht="23.35" customHeight="1" s="46">
      <c r="A13" s="10" t="inlineStr">
        <is>
          <t>Pillar</t>
        </is>
      </c>
      <c r="B13" s="49" t="n">
        <v>45315</v>
      </c>
      <c r="C13" s="50" t="n">
        <v>10000</v>
      </c>
      <c r="D13" s="13" t="inlineStr">
        <is>
          <t>Labour Sushil</t>
        </is>
      </c>
      <c r="E13" s="14" t="inlineStr">
        <is>
          <t>Expense</t>
        </is>
      </c>
    </row>
    <row r="14" ht="23.35" customHeight="1" s="46">
      <c r="A14" s="10" t="inlineStr">
        <is>
          <t>Pillar</t>
        </is>
      </c>
      <c r="B14" s="51" t="n">
        <v>45315</v>
      </c>
      <c r="C14" s="52" t="n">
        <v>8500</v>
      </c>
      <c r="D14" s="17" t="inlineStr">
        <is>
          <t>Cement</t>
        </is>
      </c>
      <c r="E14" s="14" t="inlineStr">
        <is>
          <t>Asset</t>
        </is>
      </c>
    </row>
    <row r="15" ht="23.35" customHeight="1" s="46">
      <c r="A15" s="10" t="inlineStr">
        <is>
          <t>Pillar</t>
        </is>
      </c>
      <c r="B15" s="49" t="n">
        <v>45315</v>
      </c>
      <c r="C15" s="50" t="n">
        <v>6100</v>
      </c>
      <c r="D15" s="13" t="inlineStr">
        <is>
          <t>Iron work Manohar</t>
        </is>
      </c>
      <c r="E15" s="14" t="inlineStr">
        <is>
          <t>Expense</t>
        </is>
      </c>
    </row>
    <row r="16" ht="23.35" customHeight="1" s="46">
      <c r="A16" s="10" t="inlineStr">
        <is>
          <t>Plantation</t>
        </is>
      </c>
      <c r="B16" s="49" t="n">
        <v>45346</v>
      </c>
      <c r="C16" s="50" t="n">
        <v>11000</v>
      </c>
      <c r="D16" s="13" t="inlineStr">
        <is>
          <t>Auger Machine</t>
        </is>
      </c>
      <c r="E16" s="14" t="inlineStr">
        <is>
          <t>Asset</t>
        </is>
      </c>
    </row>
    <row r="17" ht="23.35" customHeight="1" s="46">
      <c r="A17" s="10" t="inlineStr">
        <is>
          <t>Plantation</t>
        </is>
      </c>
      <c r="B17" s="49" t="n">
        <v>45346</v>
      </c>
      <c r="C17" s="50" t="n">
        <v>2500</v>
      </c>
      <c r="D17" s="13" t="inlineStr">
        <is>
          <t>Manure</t>
        </is>
      </c>
      <c r="E17" s="14" t="inlineStr">
        <is>
          <t>Expense</t>
        </is>
      </c>
    </row>
    <row r="18" ht="23.35" customHeight="1" s="46">
      <c r="A18" s="10" t="inlineStr">
        <is>
          <t>Plantation</t>
        </is>
      </c>
      <c r="B18" s="49" t="n">
        <v>45346</v>
      </c>
      <c r="C18" s="50" t="n">
        <v>2500</v>
      </c>
      <c r="D18" s="13" t="inlineStr">
        <is>
          <t>Manure</t>
        </is>
      </c>
      <c r="E18" s="14" t="inlineStr">
        <is>
          <t>Expense</t>
        </is>
      </c>
    </row>
    <row r="19" ht="23.35" customHeight="1" s="46">
      <c r="A19" s="10" t="inlineStr">
        <is>
          <t>Plantation</t>
        </is>
      </c>
      <c r="B19" s="49" t="n">
        <v>45347</v>
      </c>
      <c r="C19" s="50" t="n">
        <v>1600</v>
      </c>
      <c r="D19" s="13" t="inlineStr">
        <is>
          <t>JCB</t>
        </is>
      </c>
      <c r="E19" s="14" t="inlineStr">
        <is>
          <t>Expense</t>
        </is>
      </c>
    </row>
    <row r="20" ht="23.35" customHeight="1" s="46">
      <c r="A20" s="10" t="inlineStr">
        <is>
          <t>Pillar</t>
        </is>
      </c>
      <c r="B20" s="49" t="n">
        <v>45350</v>
      </c>
      <c r="C20" s="50" t="n">
        <v>4200</v>
      </c>
      <c r="D20" s="13" t="inlineStr">
        <is>
          <t>Bajri</t>
        </is>
      </c>
      <c r="E20" s="14" t="inlineStr">
        <is>
          <t>Asset</t>
        </is>
      </c>
    </row>
    <row r="21" ht="23.35" customHeight="1" s="46">
      <c r="A21" s="10" t="inlineStr">
        <is>
          <t>Pillar</t>
        </is>
      </c>
      <c r="B21" s="49" t="n">
        <v>45351</v>
      </c>
      <c r="C21" s="50" t="n">
        <v>25000</v>
      </c>
      <c r="D21" s="13" t="inlineStr">
        <is>
          <t>Hardware store</t>
        </is>
      </c>
      <c r="E21" s="14" t="inlineStr">
        <is>
          <t>Asset</t>
        </is>
      </c>
    </row>
    <row r="22" ht="21" customHeight="1" s="46">
      <c r="A22" s="10" t="inlineStr">
        <is>
          <t>Plantation</t>
        </is>
      </c>
      <c r="B22" s="51" t="n">
        <v>45352</v>
      </c>
      <c r="C22" s="53" t="n">
        <v>1800</v>
      </c>
      <c r="D22" s="14" t="inlineStr">
        <is>
          <t>Labour Kuka</t>
        </is>
      </c>
      <c r="E22" s="14" t="inlineStr">
        <is>
          <t>Expense</t>
        </is>
      </c>
    </row>
    <row r="23" ht="21" customHeight="1" s="46">
      <c r="A23" s="10" t="inlineStr">
        <is>
          <t>Plantation</t>
        </is>
      </c>
      <c r="B23" s="51" t="n">
        <v>45352</v>
      </c>
      <c r="C23" s="53" t="n">
        <v>1350</v>
      </c>
      <c r="D23" s="14" t="inlineStr">
        <is>
          <t>Labour Ashoku</t>
        </is>
      </c>
      <c r="E23" s="14" t="inlineStr">
        <is>
          <t>Expense</t>
        </is>
      </c>
    </row>
    <row r="24" ht="21" customHeight="1" s="46">
      <c r="A24" s="10" t="inlineStr">
        <is>
          <t>Pillar</t>
        </is>
      </c>
      <c r="B24" s="51" t="n">
        <v>45353</v>
      </c>
      <c r="C24" s="53" t="n">
        <v>5000</v>
      </c>
      <c r="D24" s="14" t="inlineStr">
        <is>
          <t>Labour Iron Manohar</t>
        </is>
      </c>
      <c r="E24" s="14" t="inlineStr">
        <is>
          <t>Expense</t>
        </is>
      </c>
    </row>
    <row r="25" ht="23.35" customHeight="1" s="46">
      <c r="A25" s="10" t="inlineStr">
        <is>
          <t>Plantation</t>
        </is>
      </c>
      <c r="B25" s="49" t="n">
        <v>45353</v>
      </c>
      <c r="C25" s="50" t="n">
        <v>10000</v>
      </c>
      <c r="D25" s="13" t="inlineStr">
        <is>
          <t>Labour Sushil</t>
        </is>
      </c>
      <c r="E25" s="14" t="inlineStr">
        <is>
          <t>Expense</t>
        </is>
      </c>
    </row>
    <row r="26" ht="21" customHeight="1" s="46">
      <c r="A26" s="10" t="inlineStr">
        <is>
          <t>Plantation</t>
        </is>
      </c>
      <c r="B26" s="51" t="n">
        <v>45357</v>
      </c>
      <c r="C26" s="53" t="n">
        <v>7650</v>
      </c>
      <c r="D26" s="14" t="inlineStr">
        <is>
          <t>Labour Purushotam</t>
        </is>
      </c>
      <c r="E26" s="14" t="inlineStr">
        <is>
          <t>Expense</t>
        </is>
      </c>
    </row>
    <row r="27" ht="21" customHeight="1" s="46">
      <c r="A27" s="10" t="inlineStr">
        <is>
          <t>Plantation</t>
        </is>
      </c>
      <c r="B27" s="51" t="n">
        <v>45361</v>
      </c>
      <c r="C27" s="53" t="n">
        <v>3400</v>
      </c>
      <c r="D27" s="14" t="inlineStr">
        <is>
          <t>JCB</t>
        </is>
      </c>
      <c r="E27" s="14" t="inlineStr">
        <is>
          <t>Expense</t>
        </is>
      </c>
    </row>
    <row r="28" ht="21" customHeight="1" s="46">
      <c r="A28" s="10" t="inlineStr">
        <is>
          <t>Water tank</t>
        </is>
      </c>
      <c r="B28" s="51" t="n">
        <v>45361</v>
      </c>
      <c r="C28" s="53" t="n">
        <v>3450</v>
      </c>
      <c r="D28" s="14" t="inlineStr">
        <is>
          <t>Mistry</t>
        </is>
      </c>
      <c r="E28" s="14" t="inlineStr">
        <is>
          <t>Expense</t>
        </is>
      </c>
    </row>
    <row r="29" ht="21" customHeight="1" s="46">
      <c r="A29" s="10" t="inlineStr">
        <is>
          <t>Plantation</t>
        </is>
      </c>
      <c r="B29" s="51" t="n">
        <v>45362</v>
      </c>
      <c r="C29" s="53" t="n">
        <v>25000</v>
      </c>
      <c r="D29" s="14" t="inlineStr">
        <is>
          <t>Plants</t>
        </is>
      </c>
      <c r="E29" s="14" t="inlineStr">
        <is>
          <t>Asset</t>
        </is>
      </c>
    </row>
    <row r="30" ht="21" customHeight="1" s="46">
      <c r="A30" s="10" t="inlineStr">
        <is>
          <t>Plantation</t>
        </is>
      </c>
      <c r="B30" s="51" t="n">
        <v>45367</v>
      </c>
      <c r="C30" s="53" t="n">
        <v>2600</v>
      </c>
      <c r="D30" s="14" t="inlineStr">
        <is>
          <t>Labour Pali</t>
        </is>
      </c>
      <c r="E30" s="14" t="inlineStr">
        <is>
          <t>Expense</t>
        </is>
      </c>
    </row>
    <row r="31" ht="21" customHeight="1" s="46">
      <c r="A31" s="10" t="inlineStr">
        <is>
          <t>Plantation</t>
        </is>
      </c>
      <c r="B31" s="51" t="n">
        <v>45373</v>
      </c>
      <c r="C31" s="53" t="n">
        <v>1100</v>
      </c>
      <c r="D31" s="14" t="inlineStr">
        <is>
          <t>Labour Purushottam</t>
        </is>
      </c>
      <c r="E31" s="14" t="inlineStr">
        <is>
          <t>Expense</t>
        </is>
      </c>
    </row>
    <row r="32" ht="21" customHeight="1" s="46">
      <c r="A32" s="10" t="inlineStr">
        <is>
          <t>Plantation</t>
        </is>
      </c>
      <c r="B32" s="51" t="n">
        <v>45378</v>
      </c>
      <c r="C32" s="53" t="n">
        <v>86000</v>
      </c>
      <c r="D32" s="14" t="inlineStr">
        <is>
          <t>Plants</t>
        </is>
      </c>
      <c r="E32" s="14" t="inlineStr">
        <is>
          <t>Asset</t>
        </is>
      </c>
    </row>
    <row r="33" ht="23.35" customHeight="1" s="46">
      <c r="A33" s="10" t="inlineStr">
        <is>
          <t>Plantation</t>
        </is>
      </c>
      <c r="B33" s="51" t="n">
        <v>45378</v>
      </c>
      <c r="C33" s="50" t="n">
        <v>5200</v>
      </c>
      <c r="D33" s="13" t="inlineStr">
        <is>
          <t>Manure</t>
        </is>
      </c>
      <c r="E33" s="14" t="inlineStr">
        <is>
          <t>Expense</t>
        </is>
      </c>
    </row>
    <row r="34" ht="23.35" customHeight="1" s="46">
      <c r="A34" s="10" t="inlineStr">
        <is>
          <t>Water tank</t>
        </is>
      </c>
      <c r="B34" s="51" t="n">
        <v>45381</v>
      </c>
      <c r="C34" s="50" t="n">
        <v>1000</v>
      </c>
      <c r="D34" s="13" t="inlineStr">
        <is>
          <t>labour Manoj Plumber</t>
        </is>
      </c>
      <c r="E34" s="14" t="inlineStr">
        <is>
          <t>Expense</t>
        </is>
      </c>
    </row>
    <row r="35" ht="23.35" customHeight="1" s="46">
      <c r="A35" s="10" t="inlineStr">
        <is>
          <t>Water tank</t>
        </is>
      </c>
      <c r="B35" s="51" t="n">
        <v>45381</v>
      </c>
      <c r="C35" s="50" t="n">
        <v>12895</v>
      </c>
      <c r="D35" s="13" t="inlineStr">
        <is>
          <t>Hardware</t>
        </is>
      </c>
      <c r="E35" s="14" t="inlineStr">
        <is>
          <t>Asset</t>
        </is>
      </c>
    </row>
    <row r="36" ht="23.35" customHeight="1" s="46">
      <c r="A36" s="10" t="inlineStr">
        <is>
          <t>Plantation</t>
        </is>
      </c>
      <c r="B36" s="51" t="n">
        <v>45386</v>
      </c>
      <c r="C36" s="50" t="n">
        <v>10000</v>
      </c>
      <c r="D36" s="13" t="inlineStr">
        <is>
          <t>Labour Sushil</t>
        </is>
      </c>
      <c r="E36" s="14" t="inlineStr">
        <is>
          <t>Expense</t>
        </is>
      </c>
    </row>
    <row r="37" ht="23.35" customHeight="1" s="46">
      <c r="A37" s="10" t="inlineStr">
        <is>
          <t>Cow shed</t>
        </is>
      </c>
      <c r="B37" s="51" t="n">
        <v>45387</v>
      </c>
      <c r="C37" s="50" t="n">
        <v>23150</v>
      </c>
      <c r="D37" s="13" t="inlineStr">
        <is>
          <t>Cement Iron</t>
        </is>
      </c>
      <c r="E37" s="14" t="inlineStr">
        <is>
          <t>Asset</t>
        </is>
      </c>
    </row>
    <row r="38" ht="23.35" customHeight="1" s="46">
      <c r="A38" s="10" t="inlineStr">
        <is>
          <t>Plantation</t>
        </is>
      </c>
      <c r="B38" s="51" t="n">
        <v>45389</v>
      </c>
      <c r="C38" s="50" t="n">
        <v>2000</v>
      </c>
      <c r="D38" s="13" t="inlineStr">
        <is>
          <t>Labour Pali</t>
        </is>
      </c>
      <c r="E38" s="14" t="inlineStr">
        <is>
          <t>Expense</t>
        </is>
      </c>
    </row>
    <row r="39" ht="23.35" customHeight="1" s="46">
      <c r="A39" s="10" t="inlineStr">
        <is>
          <t>Plantation</t>
        </is>
      </c>
      <c r="B39" s="51" t="n">
        <v>45389</v>
      </c>
      <c r="C39" s="50" t="n">
        <v>10500</v>
      </c>
      <c r="D39" s="13" t="inlineStr">
        <is>
          <t>Labour Purushotam</t>
        </is>
      </c>
      <c r="E39" s="14" t="inlineStr">
        <is>
          <t>Expense</t>
        </is>
      </c>
    </row>
    <row r="40" ht="23.35" customHeight="1" s="46">
      <c r="A40" s="10" t="inlineStr">
        <is>
          <t>Plantation</t>
        </is>
      </c>
      <c r="B40" s="51" t="n">
        <v>45389</v>
      </c>
      <c r="C40" s="50" t="n">
        <v>6575</v>
      </c>
      <c r="D40" s="13" t="inlineStr">
        <is>
          <t>Labour Pali</t>
        </is>
      </c>
      <c r="E40" s="14" t="inlineStr">
        <is>
          <t>Expense</t>
        </is>
      </c>
    </row>
    <row r="41" ht="23.35" customHeight="1" s="46">
      <c r="A41" s="10" t="inlineStr">
        <is>
          <t>Cow shed</t>
        </is>
      </c>
      <c r="B41" s="51" t="n">
        <v>45390</v>
      </c>
      <c r="C41" s="50" t="n">
        <v>12100</v>
      </c>
      <c r="D41" s="13" t="inlineStr">
        <is>
          <t>Cement</t>
        </is>
      </c>
      <c r="E41" s="14" t="inlineStr">
        <is>
          <t>Asset</t>
        </is>
      </c>
    </row>
    <row r="42" ht="23.35" customHeight="1" s="46">
      <c r="A42" s="10" t="inlineStr">
        <is>
          <t>Water tank</t>
        </is>
      </c>
      <c r="B42" s="51" t="n">
        <v>45391</v>
      </c>
      <c r="C42" s="50" t="n">
        <v>500</v>
      </c>
      <c r="D42" s="13" t="inlineStr">
        <is>
          <t>labour Manoj Plumber</t>
        </is>
      </c>
      <c r="E42" s="14" t="inlineStr">
        <is>
          <t>Expense</t>
        </is>
      </c>
    </row>
    <row r="43" ht="23.35" customHeight="1" s="46">
      <c r="A43" s="10" t="inlineStr">
        <is>
          <t>Water tank</t>
        </is>
      </c>
      <c r="B43" s="51" t="n">
        <v>45391</v>
      </c>
      <c r="C43" s="50" t="n">
        <v>4030</v>
      </c>
      <c r="D43" s="13" t="inlineStr">
        <is>
          <t>Hardware</t>
        </is>
      </c>
      <c r="E43" s="14" t="inlineStr">
        <is>
          <t>Asset</t>
        </is>
      </c>
    </row>
    <row r="44" ht="23.35" customHeight="1" s="46">
      <c r="A44" s="10" t="inlineStr">
        <is>
          <t>Cow shed</t>
        </is>
      </c>
      <c r="B44" s="51" t="n">
        <v>45391</v>
      </c>
      <c r="C44" s="50" t="n">
        <v>17825</v>
      </c>
      <c r="D44" s="13" t="inlineStr">
        <is>
          <t>Foundation labour</t>
        </is>
      </c>
      <c r="E44" s="14" t="inlineStr">
        <is>
          <t>Expense</t>
        </is>
      </c>
    </row>
    <row r="45" ht="23.35" customHeight="1" s="46">
      <c r="A45" s="10" t="inlineStr">
        <is>
          <t>Water tank</t>
        </is>
      </c>
      <c r="B45" s="51" t="n">
        <v>45391</v>
      </c>
      <c r="C45" s="50" t="n">
        <v>800</v>
      </c>
      <c r="D45" s="13" t="inlineStr">
        <is>
          <t>Hardware drums</t>
        </is>
      </c>
      <c r="E45" s="14" t="inlineStr">
        <is>
          <t>Asset</t>
        </is>
      </c>
    </row>
    <row r="46" ht="21" customHeight="1" s="46">
      <c r="A46" s="10" t="inlineStr">
        <is>
          <t>Plants Maintenance</t>
        </is>
      </c>
      <c r="B46" s="51" t="n">
        <v>45429</v>
      </c>
      <c r="C46" s="54" t="n">
        <v>849</v>
      </c>
      <c r="D46" s="14" t="inlineStr">
        <is>
          <t>Fertiliser - Green miracle</t>
        </is>
      </c>
      <c r="E46" s="14" t="inlineStr">
        <is>
          <t>Expense</t>
        </is>
      </c>
    </row>
    <row r="47" ht="21" customHeight="1" s="46">
      <c r="A47" s="10" t="inlineStr">
        <is>
          <t>Plants Maintenance</t>
        </is>
      </c>
      <c r="B47" s="51" t="n">
        <v>45435</v>
      </c>
      <c r="C47" s="54" t="n">
        <v>48000</v>
      </c>
      <c r="D47" s="14" t="inlineStr">
        <is>
          <t>Drip irrigation</t>
        </is>
      </c>
      <c r="E47" s="14" t="inlineStr">
        <is>
          <t>Asset</t>
        </is>
      </c>
    </row>
    <row r="48" ht="21" customHeight="1" s="46">
      <c r="A48" s="10" t="inlineStr">
        <is>
          <t>Plants Maintenance</t>
        </is>
      </c>
      <c r="B48" s="51" t="n">
        <v>45442</v>
      </c>
      <c r="C48" s="54" t="n">
        <v>500</v>
      </c>
      <c r="D48" s="14" t="inlineStr">
        <is>
          <t>Drip irrigation tool</t>
        </is>
      </c>
      <c r="E48" s="14" t="inlineStr">
        <is>
          <t>Asset</t>
        </is>
      </c>
    </row>
    <row r="49" ht="21" customHeight="1" s="46">
      <c r="A49" s="10" t="inlineStr">
        <is>
          <t>Plants Maintenance</t>
        </is>
      </c>
      <c r="B49" s="51" t="n">
        <v>45444</v>
      </c>
      <c r="C49" s="54" t="n">
        <v>7000</v>
      </c>
      <c r="D49" s="14" t="inlineStr">
        <is>
          <t>Labour Purushotam</t>
        </is>
      </c>
      <c r="E49" s="14" t="inlineStr">
        <is>
          <t>Expense</t>
        </is>
      </c>
    </row>
    <row r="50" ht="21" customHeight="1" s="46">
      <c r="A50" s="10" t="inlineStr">
        <is>
          <t>Plants Maintenance</t>
        </is>
      </c>
      <c r="B50" s="51" t="n">
        <v>45444</v>
      </c>
      <c r="C50" s="54" t="n">
        <v>5550</v>
      </c>
      <c r="D50" s="14" t="inlineStr">
        <is>
          <t>Labour Pali</t>
        </is>
      </c>
      <c r="E50" s="14" t="inlineStr">
        <is>
          <t>Expense</t>
        </is>
      </c>
    </row>
    <row r="51" ht="21" customHeight="1" s="46">
      <c r="A51" s="10" t="inlineStr">
        <is>
          <t>Plants Maintenance</t>
        </is>
      </c>
      <c r="B51" s="51" t="n">
        <v>45451</v>
      </c>
      <c r="C51" s="54" t="n">
        <v>100</v>
      </c>
      <c r="D51" s="14" t="inlineStr">
        <is>
          <t>Antifungal - Saaf</t>
        </is>
      </c>
      <c r="E51" s="14" t="inlineStr">
        <is>
          <t>Expense</t>
        </is>
      </c>
    </row>
    <row r="52" ht="21" customHeight="1" s="46">
      <c r="A52" s="10" t="inlineStr">
        <is>
          <t>Pillar ring</t>
        </is>
      </c>
      <c r="B52" s="51" t="n">
        <v>45453</v>
      </c>
      <c r="C52" s="54" t="n">
        <v>1700</v>
      </c>
      <c r="D52" s="14" t="inlineStr">
        <is>
          <t>Ring Frame sheet</t>
        </is>
      </c>
      <c r="E52" s="14" t="inlineStr">
        <is>
          <t>Asset</t>
        </is>
      </c>
    </row>
    <row r="53" ht="21" customHeight="1" s="46">
      <c r="A53" s="10" t="inlineStr">
        <is>
          <t>Pillar ring</t>
        </is>
      </c>
      <c r="B53" s="51" t="n">
        <v>45453</v>
      </c>
      <c r="C53" s="54" t="n">
        <v>970</v>
      </c>
      <c r="D53" s="14" t="inlineStr">
        <is>
          <t>Ring Frame lines</t>
        </is>
      </c>
      <c r="E53" s="14" t="inlineStr">
        <is>
          <t>Asset</t>
        </is>
      </c>
    </row>
    <row r="54" ht="21" customHeight="1" s="46">
      <c r="A54" s="10" t="inlineStr">
        <is>
          <t>Plants Maintenance</t>
        </is>
      </c>
      <c r="B54" s="51" t="n">
        <v>45454</v>
      </c>
      <c r="C54" s="54" t="n">
        <v>1900</v>
      </c>
      <c r="D54" s="14" t="inlineStr">
        <is>
          <t>Parali + carriage</t>
        </is>
      </c>
      <c r="E54" s="14" t="inlineStr">
        <is>
          <t>Expense</t>
        </is>
      </c>
    </row>
    <row r="55" ht="21" customHeight="1" s="46">
      <c r="A55" s="10" t="inlineStr">
        <is>
          <t>Pillar ring</t>
        </is>
      </c>
      <c r="B55" s="51" t="n">
        <v>45477</v>
      </c>
      <c r="C55" s="54" t="n">
        <v>29506</v>
      </c>
      <c r="D55" s="14" t="inlineStr">
        <is>
          <t>Sariya</t>
        </is>
      </c>
      <c r="E55" s="14" t="inlineStr">
        <is>
          <t>Asset</t>
        </is>
      </c>
    </row>
    <row r="56" ht="21" customHeight="1" s="46">
      <c r="A56" s="10" t="inlineStr">
        <is>
          <t>Pillar ring</t>
        </is>
      </c>
      <c r="B56" s="51" t="n">
        <v>45480</v>
      </c>
      <c r="C56" s="54" t="n">
        <v>7500</v>
      </c>
      <c r="D56" s="14" t="inlineStr">
        <is>
          <t>Square pipe</t>
        </is>
      </c>
      <c r="E56" s="14" t="inlineStr">
        <is>
          <t>Asset</t>
        </is>
      </c>
    </row>
    <row r="57" ht="21" customHeight="1" s="46">
      <c r="A57" s="10" t="inlineStr">
        <is>
          <t>Plants Maintenance</t>
        </is>
      </c>
      <c r="B57" s="51" t="n">
        <v>45480</v>
      </c>
      <c r="C57" s="54" t="n">
        <v>1250</v>
      </c>
      <c r="D57" s="14" t="inlineStr">
        <is>
          <t>6 inch bit Auger</t>
        </is>
      </c>
      <c r="E57" s="14" t="inlineStr">
        <is>
          <t>Asset</t>
        </is>
      </c>
    </row>
    <row r="58" ht="21" customHeight="1" s="46">
      <c r="A58" s="10" t="inlineStr">
        <is>
          <t>Plants Maintenance</t>
        </is>
      </c>
      <c r="B58" s="51" t="n">
        <v>45498</v>
      </c>
      <c r="C58" s="54" t="n">
        <v>626</v>
      </c>
      <c r="D58" s="14" t="inlineStr">
        <is>
          <t>Humid Acid</t>
        </is>
      </c>
      <c r="E58" s="14" t="inlineStr">
        <is>
          <t>Expense</t>
        </is>
      </c>
    </row>
    <row r="59" ht="21" customHeight="1" s="46">
      <c r="A59" s="10" t="inlineStr">
        <is>
          <t>Plants Maintenance</t>
        </is>
      </c>
      <c r="B59" s="51" t="n">
        <v>45502</v>
      </c>
      <c r="C59" s="54" t="n">
        <v>2500</v>
      </c>
      <c r="D59" s="14" t="inlineStr">
        <is>
          <t>Labour Purushotam</t>
        </is>
      </c>
      <c r="E59" s="14" t="inlineStr">
        <is>
          <t>Expense</t>
        </is>
      </c>
    </row>
    <row r="60" ht="21" customHeight="1" s="46">
      <c r="A60" s="10" t="inlineStr">
        <is>
          <t>Plants Maintenance</t>
        </is>
      </c>
      <c r="B60" s="51" t="n">
        <v>45508</v>
      </c>
      <c r="C60" s="54" t="n">
        <v>5800</v>
      </c>
      <c r="D60" s="14" t="inlineStr">
        <is>
          <t>Labour Purushotam</t>
        </is>
      </c>
      <c r="E60" s="14" t="inlineStr">
        <is>
          <t>Expense</t>
        </is>
      </c>
    </row>
    <row r="61" ht="21" customHeight="1" s="46">
      <c r="A61" s="10" t="inlineStr">
        <is>
          <t>Pillar ring</t>
        </is>
      </c>
      <c r="B61" s="51" t="n">
        <v>45509</v>
      </c>
      <c r="C61" s="54" t="n">
        <v>10500</v>
      </c>
      <c r="D61" s="14" t="inlineStr">
        <is>
          <t>Labour Iron Manohar</t>
        </is>
      </c>
      <c r="E61" s="14" t="inlineStr">
        <is>
          <t>Expense</t>
        </is>
      </c>
    </row>
    <row r="62" ht="21" customHeight="1" s="46">
      <c r="A62" s="10" t="inlineStr">
        <is>
          <t>Pillar ring</t>
        </is>
      </c>
      <c r="B62" s="51" t="n">
        <v>45525</v>
      </c>
      <c r="C62" s="54" t="n">
        <v>3250</v>
      </c>
      <c r="D62" s="14" t="inlineStr">
        <is>
          <t>Labour Sushil</t>
        </is>
      </c>
      <c r="E62" s="14" t="inlineStr">
        <is>
          <t>Expense</t>
        </is>
      </c>
    </row>
    <row r="63" ht="21" customHeight="1" s="46">
      <c r="A63" s="10" t="inlineStr">
        <is>
          <t>Plants Maintenance</t>
        </is>
      </c>
      <c r="B63" s="51" t="n">
        <v>45539</v>
      </c>
      <c r="C63" s="54" t="n">
        <v>8000</v>
      </c>
      <c r="D63" s="14" t="inlineStr">
        <is>
          <t>Labour Pali</t>
        </is>
      </c>
      <c r="E63" s="14" t="inlineStr">
        <is>
          <t>Expense</t>
        </is>
      </c>
    </row>
    <row r="64" ht="21" customHeight="1" s="46">
      <c r="A64" s="10" t="inlineStr">
        <is>
          <t>Plants Maintenance</t>
        </is>
      </c>
      <c r="B64" s="51" t="n">
        <v>45539</v>
      </c>
      <c r="C64" s="54" t="n">
        <v>2025</v>
      </c>
      <c r="D64" s="14" t="inlineStr">
        <is>
          <t>Labour Mando</t>
        </is>
      </c>
      <c r="E64" s="14" t="inlineStr">
        <is>
          <t>Expense</t>
        </is>
      </c>
    </row>
    <row r="65" ht="21" customHeight="1" s="46">
      <c r="A65" s="10" t="inlineStr">
        <is>
          <t>Pillar ring</t>
        </is>
      </c>
      <c r="B65" s="51" t="n">
        <v>45555</v>
      </c>
      <c r="C65" s="54" t="n">
        <v>2500</v>
      </c>
      <c r="D65" s="14" t="inlineStr">
        <is>
          <t>Sand</t>
        </is>
      </c>
      <c r="E65" s="14" t="inlineStr">
        <is>
          <t>Asset</t>
        </is>
      </c>
    </row>
    <row r="66" ht="21" customHeight="1" s="46">
      <c r="A66" s="10" t="inlineStr">
        <is>
          <t>Pillar ring</t>
        </is>
      </c>
      <c r="B66" s="51" t="n">
        <v>45555</v>
      </c>
      <c r="C66" s="54" t="n">
        <v>2500</v>
      </c>
      <c r="D66" s="14" t="inlineStr">
        <is>
          <t>Cement</t>
        </is>
      </c>
      <c r="E66" s="14" t="inlineStr">
        <is>
          <t>Asset</t>
        </is>
      </c>
    </row>
    <row r="67" ht="21" customHeight="1" s="46">
      <c r="A67" s="10" t="inlineStr">
        <is>
          <t>Pillar ring</t>
        </is>
      </c>
      <c r="B67" s="51" t="n">
        <v>45557</v>
      </c>
      <c r="C67" s="54" t="n">
        <v>7340</v>
      </c>
      <c r="D67" s="14" t="inlineStr">
        <is>
          <t>sariya</t>
        </is>
      </c>
      <c r="E67" s="14" t="inlineStr">
        <is>
          <t>Asset</t>
        </is>
      </c>
    </row>
    <row r="68" ht="21" customHeight="1" s="46">
      <c r="A68" s="10" t="inlineStr">
        <is>
          <t>Pillar ring</t>
        </is>
      </c>
      <c r="B68" s="51" t="n">
        <v>45563</v>
      </c>
      <c r="C68" s="54" t="n">
        <v>400</v>
      </c>
      <c r="D68" s="14" t="inlineStr">
        <is>
          <t>Paint</t>
        </is>
      </c>
      <c r="E68" s="14" t="inlineStr">
        <is>
          <t>Expense</t>
        </is>
      </c>
    </row>
    <row r="69" ht="21" customHeight="1" s="46">
      <c r="A69" s="10" t="inlineStr">
        <is>
          <t>Pillar ring</t>
        </is>
      </c>
      <c r="B69" s="51" t="n">
        <v>45563</v>
      </c>
      <c r="C69" s="54" t="n">
        <v>437</v>
      </c>
      <c r="D69" s="14" t="inlineStr">
        <is>
          <t>Cement</t>
        </is>
      </c>
      <c r="E69" s="14" t="inlineStr">
        <is>
          <t>Expense</t>
        </is>
      </c>
    </row>
    <row r="70" ht="21" customHeight="1" s="46">
      <c r="A70" s="10" t="inlineStr">
        <is>
          <t>Plants Maintenance</t>
        </is>
      </c>
      <c r="B70" s="51" t="n">
        <v>45564</v>
      </c>
      <c r="C70" s="54" t="n">
        <v>6000</v>
      </c>
      <c r="D70" s="14" t="inlineStr">
        <is>
          <t>Labour Pali</t>
        </is>
      </c>
      <c r="E70" s="14" t="inlineStr">
        <is>
          <t>Expense</t>
        </is>
      </c>
    </row>
    <row r="71" ht="21" customHeight="1" s="46">
      <c r="A71" s="10" t="inlineStr">
        <is>
          <t>Plants Maintenance</t>
        </is>
      </c>
      <c r="B71" s="51" t="n">
        <v>45564</v>
      </c>
      <c r="C71" s="54" t="n">
        <v>5625</v>
      </c>
      <c r="D71" s="14" t="inlineStr">
        <is>
          <t>Labour Sonu Husband</t>
        </is>
      </c>
      <c r="E71" s="14" t="inlineStr">
        <is>
          <t>Expense</t>
        </is>
      </c>
    </row>
    <row r="72" ht="21" customHeight="1" s="46">
      <c r="A72" s="10" t="inlineStr">
        <is>
          <t>Pillar ring</t>
        </is>
      </c>
      <c r="B72" s="51" t="n">
        <v>45565</v>
      </c>
      <c r="C72" s="54" t="n">
        <v>8130</v>
      </c>
      <c r="D72" s="14" t="inlineStr">
        <is>
          <t>Sariya pipes</t>
        </is>
      </c>
      <c r="E72" s="14" t="inlineStr">
        <is>
          <t>Asset</t>
        </is>
      </c>
    </row>
    <row r="73" ht="21" customHeight="1" s="46">
      <c r="A73" s="10" t="inlineStr">
        <is>
          <t>Pillar ring</t>
        </is>
      </c>
      <c r="B73" s="51" t="n">
        <v>45565</v>
      </c>
      <c r="C73" s="54" t="n">
        <v>700</v>
      </c>
      <c r="D73" s="14" t="inlineStr">
        <is>
          <t>Sariya pipes carriage</t>
        </is>
      </c>
      <c r="E73" s="14" t="inlineStr">
        <is>
          <t>Expense</t>
        </is>
      </c>
    </row>
    <row r="74" ht="21" customHeight="1" s="46">
      <c r="A74" s="10" t="inlineStr">
        <is>
          <t>Plants Maintenance</t>
        </is>
      </c>
      <c r="B74" s="51" t="n">
        <v>45566</v>
      </c>
      <c r="C74" s="54" t="n">
        <v>3000</v>
      </c>
      <c r="D74" s="14" t="inlineStr">
        <is>
          <t>Labour Pali</t>
        </is>
      </c>
      <c r="E74" s="14" t="inlineStr">
        <is>
          <t>Expense</t>
        </is>
      </c>
    </row>
    <row r="75" ht="21" customHeight="1" s="46">
      <c r="A75" s="10" t="inlineStr">
        <is>
          <t>Pillar ring</t>
        </is>
      </c>
      <c r="B75" s="51" t="n">
        <v>45589</v>
      </c>
      <c r="C75" s="55" t="n">
        <v>3000</v>
      </c>
      <c r="D75" s="14" t="inlineStr">
        <is>
          <t>Labour Sushil</t>
        </is>
      </c>
      <c r="E75" s="14" t="inlineStr">
        <is>
          <t>Expense</t>
        </is>
      </c>
    </row>
    <row r="76" ht="21" customHeight="1" s="46">
      <c r="A76" s="10" t="inlineStr">
        <is>
          <t>Pillar ring</t>
        </is>
      </c>
      <c r="B76" s="51" t="n">
        <v>45606</v>
      </c>
      <c r="C76" s="55" t="n">
        <v>1600</v>
      </c>
      <c r="D76" s="14" t="inlineStr">
        <is>
          <t>Drip Pipe</t>
        </is>
      </c>
      <c r="E76" s="14" t="inlineStr">
        <is>
          <t>Asset</t>
        </is>
      </c>
    </row>
    <row r="77" ht="21" customHeight="1" s="46">
      <c r="A77" s="10" t="inlineStr">
        <is>
          <t>Plants Maintenance</t>
        </is>
      </c>
      <c r="B77" s="51" t="n">
        <v>45616</v>
      </c>
      <c r="C77" s="54" t="n">
        <v>8000</v>
      </c>
      <c r="D77" s="14" t="inlineStr">
        <is>
          <t>Labour Pali</t>
        </is>
      </c>
      <c r="E77" s="14" t="inlineStr">
        <is>
          <t>Expense</t>
        </is>
      </c>
    </row>
    <row r="78" ht="21" customHeight="1" s="46">
      <c r="A78" s="10" t="inlineStr">
        <is>
          <t>Plants Maintenance</t>
        </is>
      </c>
      <c r="B78" s="51" t="n">
        <v>45628</v>
      </c>
      <c r="C78" s="54" t="n">
        <v>6000</v>
      </c>
      <c r="D78" s="14" t="inlineStr">
        <is>
          <t>Labour Pali</t>
        </is>
      </c>
      <c r="E78" s="14" t="inlineStr">
        <is>
          <t>Expense</t>
        </is>
      </c>
    </row>
    <row r="79" ht="21" customHeight="1" s="46">
      <c r="A79" s="10" t="inlineStr">
        <is>
          <t>Plants Maintenance</t>
        </is>
      </c>
      <c r="B79" s="51" t="n">
        <v>45641</v>
      </c>
      <c r="C79" s="55" t="n">
        <v>10100</v>
      </c>
      <c r="D79" s="14" t="inlineStr">
        <is>
          <t>Fertiliser</t>
        </is>
      </c>
      <c r="E79" s="14" t="inlineStr">
        <is>
          <t>Expense</t>
        </is>
      </c>
    </row>
    <row r="80" ht="21" customHeight="1" s="46">
      <c r="A80" s="10" t="inlineStr">
        <is>
          <t>Farm Maintenance</t>
        </is>
      </c>
      <c r="B80" s="51" t="n">
        <v>45660</v>
      </c>
      <c r="C80" s="54" t="n">
        <v>2800</v>
      </c>
      <c r="D80" s="14" t="inlineStr">
        <is>
          <t>Land demarcation</t>
        </is>
      </c>
      <c r="E80" s="14" t="inlineStr">
        <is>
          <t>Expense</t>
        </is>
      </c>
    </row>
    <row r="81" ht="21" customHeight="1" s="46">
      <c r="A81" s="10" t="inlineStr">
        <is>
          <t>Plants Maintenance</t>
        </is>
      </c>
      <c r="B81" s="51" t="n">
        <v>45663</v>
      </c>
      <c r="C81" s="54" t="n">
        <v>10000</v>
      </c>
      <c r="D81" s="14" t="inlineStr">
        <is>
          <t>Labour Pali</t>
        </is>
      </c>
      <c r="E81" s="14" t="inlineStr">
        <is>
          <t>Expense</t>
        </is>
      </c>
    </row>
    <row r="82" ht="21" customHeight="1" s="46">
      <c r="A82" s="10" t="inlineStr">
        <is>
          <t>Farm Maintenance</t>
        </is>
      </c>
      <c r="B82" s="51" t="n">
        <v>45663</v>
      </c>
      <c r="C82" s="54" t="n">
        <v>75000</v>
      </c>
      <c r="D82" s="14" t="inlineStr">
        <is>
          <t>Power Tiller</t>
        </is>
      </c>
      <c r="E82" s="14" t="inlineStr">
        <is>
          <t>Asset</t>
        </is>
      </c>
    </row>
    <row r="83" ht="21" customHeight="1" s="46">
      <c r="A83" s="10" t="inlineStr">
        <is>
          <t>Farm Maintenance</t>
        </is>
      </c>
      <c r="B83" s="51" t="n">
        <v>45663</v>
      </c>
      <c r="C83" s="54" t="n">
        <v>500</v>
      </c>
      <c r="D83" s="14" t="inlineStr">
        <is>
          <t>Power Tiller setup</t>
        </is>
      </c>
      <c r="E83" s="14" t="inlineStr">
        <is>
          <t>Expense</t>
        </is>
      </c>
    </row>
    <row r="84" ht="21" customHeight="1" s="46">
      <c r="A84" s="10" t="inlineStr">
        <is>
          <t>Farm Maintenance</t>
        </is>
      </c>
      <c r="B84" s="51" t="n">
        <v>45663</v>
      </c>
      <c r="C84" s="54" t="n">
        <v>300</v>
      </c>
      <c r="D84" s="14" t="inlineStr">
        <is>
          <t>Power Tiller delivery</t>
        </is>
      </c>
      <c r="E84" s="14" t="inlineStr">
        <is>
          <t>Expense</t>
        </is>
      </c>
    </row>
    <row r="85" ht="21" customHeight="1" s="46">
      <c r="A85" s="10" t="inlineStr">
        <is>
          <t>Plants Maintenance</t>
        </is>
      </c>
      <c r="B85" s="51" t="n">
        <v>45710</v>
      </c>
      <c r="C85" s="54" t="n">
        <v>254</v>
      </c>
      <c r="D85" s="14" t="inlineStr">
        <is>
          <t>Precision blade</t>
        </is>
      </c>
      <c r="E85" s="14" t="inlineStr">
        <is>
          <t>Asset</t>
        </is>
      </c>
    </row>
    <row r="86" ht="21" customHeight="1" s="46">
      <c r="A86" s="10" t="inlineStr">
        <is>
          <t>Plants Maintenance</t>
        </is>
      </c>
      <c r="B86" s="51" t="n">
        <v>45708</v>
      </c>
      <c r="C86" s="54" t="n">
        <v>899</v>
      </c>
      <c r="D86" s="14" t="inlineStr">
        <is>
          <t>SAAF</t>
        </is>
      </c>
      <c r="E86" s="14" t="inlineStr">
        <is>
          <t>Expense</t>
        </is>
      </c>
    </row>
    <row r="87" ht="21" customHeight="1" s="46">
      <c r="A87" s="21" t="n"/>
      <c r="B87" s="56" t="n"/>
      <c r="C87" s="54" t="n"/>
      <c r="D87" s="23" t="n"/>
      <c r="E87" s="23" t="n"/>
    </row>
    <row r="88" ht="21" customHeight="1" s="46">
      <c r="A88" s="10" t="inlineStr">
        <is>
          <t>Farm Maintenance</t>
        </is>
      </c>
      <c r="B88" s="51" t="n">
        <v>45741</v>
      </c>
      <c r="C88" s="54" t="n">
        <v>225000</v>
      </c>
      <c r="D88" s="14" t="inlineStr">
        <is>
          <t>Bore setup</t>
        </is>
      </c>
      <c r="E88" s="14" t="inlineStr">
        <is>
          <t>Asset</t>
        </is>
      </c>
    </row>
    <row r="89" ht="21" customHeight="1" s="46">
      <c r="A89" s="10" t="inlineStr">
        <is>
          <t>Farm Maintenance</t>
        </is>
      </c>
      <c r="B89" s="51" t="n">
        <v>45754</v>
      </c>
      <c r="C89" s="54" t="n">
        <v>54000</v>
      </c>
      <c r="D89" s="14" t="inlineStr">
        <is>
          <t>Bore motor fitting</t>
        </is>
      </c>
      <c r="E89" s="14" t="inlineStr">
        <is>
          <t>Asset</t>
        </is>
      </c>
    </row>
    <row r="90" ht="32" customHeight="1" s="46">
      <c r="A90" s="10" t="inlineStr">
        <is>
          <t>Plants Maintenance</t>
        </is>
      </c>
      <c r="B90" s="51" t="n">
        <v>45755</v>
      </c>
      <c r="C90" s="54" t="n">
        <v>799</v>
      </c>
      <c r="D90" s="14" t="inlineStr">
        <is>
          <t>Fertiliser magnesium sulphate</t>
        </is>
      </c>
      <c r="E90" s="14" t="inlineStr">
        <is>
          <t>Expense</t>
        </is>
      </c>
    </row>
    <row r="91" ht="21" customHeight="1" s="46">
      <c r="A91" s="21" t="n"/>
      <c r="B91" s="56" t="n"/>
      <c r="C91" s="54" t="n"/>
      <c r="D91" s="23" t="n"/>
      <c r="E91" s="23" t="n"/>
    </row>
    <row r="92" ht="21" customHeight="1" s="46">
      <c r="A92" s="21" t="n"/>
      <c r="B92" s="56" t="n"/>
      <c r="C92" s="54" t="n"/>
      <c r="D92" s="23" t="n"/>
      <c r="E92" s="23" t="n"/>
    </row>
    <row r="93" ht="21" customHeight="1" s="46">
      <c r="A93" s="21" t="n"/>
      <c r="B93" s="56" t="n"/>
      <c r="C93" s="54" t="n"/>
      <c r="D93" s="23" t="n"/>
      <c r="E93" s="23" t="n"/>
    </row>
    <row r="94" ht="21" customHeight="1" s="46">
      <c r="A94" s="21" t="n"/>
      <c r="B94" s="56" t="n"/>
      <c r="C94" s="54" t="n"/>
      <c r="D94" s="23" t="n"/>
      <c r="E94" s="23" t="n"/>
    </row>
    <row r="95" ht="21" customHeight="1" s="46">
      <c r="A95" s="21" t="n"/>
      <c r="B95" s="56" t="n"/>
      <c r="C95" s="54" t="n"/>
      <c r="D95" s="23" t="n"/>
      <c r="E95" s="23" t="n"/>
    </row>
    <row r="96" ht="21" customHeight="1" s="46">
      <c r="A96" s="21" t="n"/>
      <c r="B96" s="56" t="n"/>
      <c r="C96" s="54" t="n"/>
      <c r="D96" s="23" t="n"/>
      <c r="E96" s="23" t="n"/>
    </row>
    <row r="97" ht="21" customHeight="1" s="46">
      <c r="A97" s="21" t="n"/>
      <c r="B97" s="56" t="n"/>
      <c r="C97" s="54" t="n"/>
      <c r="D97" s="23" t="n"/>
      <c r="E97" s="23" t="n"/>
    </row>
    <row r="98" ht="21" customHeight="1" s="46">
      <c r="A98" s="21" t="n"/>
      <c r="B98" s="56" t="n"/>
      <c r="C98" s="54" t="n"/>
      <c r="D98" s="23" t="n"/>
      <c r="E98" s="23" t="n"/>
    </row>
    <row r="99" ht="21" customHeight="1" s="46">
      <c r="A99" s="21" t="n"/>
      <c r="B99" s="56" t="n"/>
      <c r="C99" s="54" t="n"/>
      <c r="D99" s="23" t="n"/>
      <c r="E99" s="23" t="n"/>
    </row>
    <row r="100" ht="21" customHeight="1" s="46">
      <c r="A100" s="21" t="n"/>
      <c r="B100" s="56" t="n"/>
      <c r="C100" s="54" t="n"/>
      <c r="D100" s="23" t="n"/>
      <c r="E100" s="23" t="n"/>
    </row>
    <row r="101" ht="21" customHeight="1" s="46">
      <c r="A101" s="21" t="n"/>
      <c r="B101" s="56" t="n"/>
      <c r="C101" s="54" t="n"/>
      <c r="D101" s="23" t="n"/>
      <c r="E101" s="23" t="n"/>
    </row>
    <row r="102" ht="21" customHeight="1" s="46">
      <c r="A102" s="21" t="n"/>
      <c r="B102" s="56" t="n"/>
      <c r="C102" s="54" t="n"/>
      <c r="D102" s="23" t="n"/>
      <c r="E102" s="23" t="n"/>
    </row>
    <row r="103" ht="21" customHeight="1" s="46">
      <c r="A103" s="21" t="n"/>
      <c r="B103" s="56" t="n"/>
      <c r="C103" s="54" t="n"/>
      <c r="D103" s="23" t="n"/>
      <c r="E103" s="23" t="n"/>
    </row>
    <row r="104" ht="21" customHeight="1" s="46">
      <c r="A104" s="21" t="n"/>
      <c r="B104" s="56" t="n"/>
      <c r="C104" s="54" t="n"/>
      <c r="D104" s="23" t="n"/>
      <c r="E104" s="23" t="n"/>
    </row>
    <row r="105" ht="21" customHeight="1" s="46">
      <c r="A105" s="21" t="n"/>
      <c r="B105" s="56" t="n"/>
      <c r="C105" s="54" t="n"/>
      <c r="D105" s="23" t="n"/>
      <c r="E105" s="23" t="n"/>
    </row>
    <row r="106" ht="21" customHeight="1" s="46">
      <c r="A106" s="21" t="n"/>
      <c r="B106" s="56" t="n"/>
      <c r="C106" s="54" t="n"/>
      <c r="D106" s="23" t="n"/>
      <c r="E106" s="23" t="n"/>
    </row>
    <row r="107" ht="21" customHeight="1" s="46">
      <c r="A107" s="21" t="n"/>
      <c r="B107" s="56" t="n"/>
      <c r="C107" s="54" t="n"/>
      <c r="D107" s="23" t="n"/>
      <c r="E107" s="23" t="n"/>
    </row>
    <row r="108" ht="21" customHeight="1" s="46">
      <c r="A108" s="21" t="n"/>
      <c r="B108" s="56" t="n"/>
      <c r="C108" s="54" t="n"/>
      <c r="D108" s="23" t="n"/>
      <c r="E108" s="23" t="n"/>
    </row>
    <row r="109" ht="21" customHeight="1" s="46">
      <c r="A109" s="21" t="n"/>
      <c r="B109" s="56" t="n"/>
      <c r="C109" s="23" t="n"/>
      <c r="D109" s="23" t="n"/>
      <c r="E109" s="23" t="n"/>
    </row>
    <row r="110" ht="21" customHeight="1" s="46">
      <c r="A110" s="21" t="n"/>
      <c r="B110" s="56" t="n"/>
      <c r="C110" s="23" t="n"/>
      <c r="D110" s="23" t="n"/>
      <c r="E110" s="23" t="n"/>
    </row>
    <row r="111" ht="21" customHeight="1" s="46">
      <c r="A111" s="21" t="n"/>
      <c r="B111" s="56" t="n"/>
      <c r="C111" s="23" t="n"/>
      <c r="D111" s="23" t="n"/>
      <c r="E111" s="23" t="n"/>
    </row>
    <row r="112" ht="21" customHeight="1" s="46">
      <c r="A112" s="21" t="n"/>
      <c r="B112" s="56" t="n"/>
      <c r="C112" s="23" t="n"/>
      <c r="D112" s="23" t="n"/>
      <c r="E112" s="23" t="n"/>
    </row>
    <row r="113" ht="21" customHeight="1" s="46">
      <c r="A113" s="21" t="n"/>
      <c r="B113" s="56" t="n"/>
      <c r="C113" s="23" t="n"/>
      <c r="D113" s="23" t="n"/>
      <c r="E113" s="23" t="n"/>
    </row>
    <row r="114" ht="21" customHeight="1" s="46">
      <c r="A114" s="21" t="n"/>
      <c r="B114" s="56" t="n"/>
      <c r="C114" s="23" t="n"/>
      <c r="D114" s="23" t="n"/>
      <c r="E114" s="23" t="n"/>
    </row>
    <row r="115" ht="21" customHeight="1" s="46">
      <c r="A115" s="21" t="n"/>
      <c r="B115" s="56" t="n"/>
      <c r="C115" s="23" t="n"/>
      <c r="D115" s="23" t="n"/>
      <c r="E115" s="23" t="n"/>
    </row>
    <row r="116" ht="21" customHeight="1" s="46">
      <c r="A116" s="21" t="n"/>
      <c r="B116" s="56" t="n"/>
      <c r="C116" s="23" t="n"/>
      <c r="D116" s="23" t="n"/>
      <c r="E116" s="23" t="n"/>
    </row>
    <row r="117" ht="21" customHeight="1" s="46">
      <c r="A117" s="21" t="n"/>
      <c r="B117" s="56" t="n"/>
      <c r="C117" s="23" t="n"/>
      <c r="D117" s="23" t="n"/>
      <c r="E117" s="23" t="n"/>
    </row>
    <row r="118" ht="21" customHeight="1" s="46">
      <c r="A118" s="21" t="n"/>
      <c r="B118" s="56" t="n"/>
      <c r="C118" s="23" t="n"/>
      <c r="D118" s="23" t="n"/>
      <c r="E118" s="23" t="n"/>
    </row>
    <row r="119" ht="21" customHeight="1" s="46">
      <c r="A119" s="21" t="n"/>
      <c r="B119" s="56" t="n"/>
      <c r="C119" s="23" t="n"/>
      <c r="D119" s="23" t="n"/>
      <c r="E119" s="23" t="n"/>
    </row>
    <row r="120" ht="21" customHeight="1" s="46">
      <c r="A120" s="21" t="n"/>
      <c r="B120" s="56" t="n"/>
      <c r="C120" s="23" t="n"/>
      <c r="D120" s="23" t="n"/>
      <c r="E120" s="23" t="n"/>
    </row>
    <row r="121" ht="21" customHeight="1" s="46">
      <c r="A121" s="21" t="n"/>
      <c r="B121" s="56" t="n"/>
      <c r="C121" s="23" t="n"/>
      <c r="D121" s="23" t="n"/>
      <c r="E121" s="23" t="n"/>
    </row>
    <row r="122" ht="21" customHeight="1" s="46">
      <c r="A122" s="21" t="n"/>
      <c r="B122" s="56" t="n"/>
      <c r="C122" s="23" t="n"/>
      <c r="D122" s="23" t="n"/>
      <c r="E122" s="23" t="n"/>
    </row>
    <row r="123" ht="21" customHeight="1" s="46">
      <c r="A123" s="21" t="n"/>
      <c r="B123" s="56" t="n"/>
      <c r="C123" s="23" t="n"/>
      <c r="D123" s="23" t="n"/>
      <c r="E123" s="23" t="n"/>
    </row>
    <row r="124" ht="21" customHeight="1" s="46">
      <c r="A124" s="21" t="n"/>
      <c r="B124" s="56" t="n"/>
      <c r="C124" s="23" t="n"/>
      <c r="D124" s="23" t="n"/>
      <c r="E124" s="23" t="n"/>
    </row>
    <row r="125" ht="21" customHeight="1" s="46">
      <c r="A125" s="21" t="n"/>
      <c r="B125" s="56" t="n"/>
      <c r="C125" s="23" t="n"/>
      <c r="D125" s="23" t="n"/>
      <c r="E125" s="23" t="n"/>
    </row>
    <row r="126" ht="21" customHeight="1" s="46">
      <c r="A126" s="21" t="n"/>
      <c r="B126" s="56" t="n"/>
      <c r="C126" s="23" t="n"/>
      <c r="D126" s="23" t="n"/>
      <c r="E126" s="23" t="n"/>
    </row>
    <row r="127" ht="21" customHeight="1" s="46">
      <c r="A127" s="21" t="n"/>
      <c r="B127" s="56" t="n"/>
      <c r="C127" s="23" t="n"/>
      <c r="D127" s="23" t="n"/>
      <c r="E127" s="23" t="n"/>
    </row>
    <row r="128" ht="21" customHeight="1" s="46">
      <c r="A128" s="21" t="n"/>
      <c r="B128" s="56" t="n"/>
      <c r="C128" s="23" t="n"/>
      <c r="D128" s="23" t="n"/>
      <c r="E128" s="23" t="n"/>
    </row>
    <row r="129" ht="21" customHeight="1" s="46">
      <c r="A129" s="21" t="n"/>
      <c r="B129" s="56" t="n"/>
      <c r="C129" s="23" t="n"/>
      <c r="D129" s="23" t="n"/>
      <c r="E129" s="23" t="n"/>
    </row>
    <row r="130" ht="21" customHeight="1" s="46">
      <c r="A130" s="21" t="n"/>
      <c r="B130" s="56" t="n"/>
      <c r="C130" s="23" t="n"/>
      <c r="D130" s="23" t="n"/>
      <c r="E130" s="23" t="n"/>
    </row>
    <row r="131" ht="21" customHeight="1" s="46">
      <c r="A131" s="21" t="n"/>
      <c r="B131" s="56" t="n"/>
      <c r="C131" s="23" t="n"/>
      <c r="D131" s="23" t="n"/>
      <c r="E131" s="23" t="n"/>
    </row>
    <row r="132" ht="21" customHeight="1" s="46">
      <c r="A132" s="21" t="n"/>
      <c r="B132" s="56" t="n"/>
      <c r="C132" s="23" t="n"/>
      <c r="D132" s="23" t="n"/>
      <c r="E132" s="23" t="n"/>
    </row>
    <row r="133" ht="21" customHeight="1" s="46">
      <c r="A133" s="21" t="n"/>
      <c r="B133" s="56" t="n"/>
      <c r="C133" s="23" t="n"/>
      <c r="D133" s="23" t="n"/>
      <c r="E133" s="23" t="n"/>
    </row>
    <row r="134" ht="21" customHeight="1" s="46">
      <c r="A134" s="21" t="n"/>
      <c r="B134" s="56" t="n"/>
      <c r="C134" s="23" t="n"/>
      <c r="D134" s="23" t="n"/>
      <c r="E134" s="23" t="n"/>
    </row>
    <row r="135" ht="21" customHeight="1" s="46">
      <c r="A135" s="21" t="n"/>
      <c r="B135" s="56" t="n"/>
      <c r="C135" s="23" t="n"/>
      <c r="D135" s="23" t="n"/>
      <c r="E135" s="23" t="n"/>
    </row>
    <row r="136" ht="21" customHeight="1" s="46">
      <c r="A136" s="21" t="n"/>
      <c r="B136" s="56" t="n"/>
      <c r="C136" s="23" t="n"/>
      <c r="D136" s="23" t="n"/>
      <c r="E136" s="23" t="n"/>
    </row>
    <row r="137" ht="21" customHeight="1" s="46">
      <c r="A137" s="21" t="n"/>
      <c r="B137" s="56" t="n"/>
      <c r="C137" s="23" t="n"/>
      <c r="D137" s="23" t="n"/>
      <c r="E137" s="23" t="n"/>
    </row>
    <row r="138" ht="21" customHeight="1" s="46">
      <c r="A138" s="21" t="n"/>
      <c r="B138" s="56" t="n"/>
      <c r="C138" s="23" t="n"/>
      <c r="D138" s="23" t="n"/>
      <c r="E138" s="23" t="n"/>
    </row>
    <row r="139" ht="21" customHeight="1" s="46">
      <c r="A139" s="21" t="n"/>
      <c r="B139" s="56" t="n"/>
      <c r="C139" s="23" t="n"/>
      <c r="D139" s="23" t="n"/>
      <c r="E139" s="23" t="n"/>
    </row>
    <row r="140" ht="21" customHeight="1" s="46">
      <c r="A140" s="21" t="n"/>
      <c r="B140" s="56" t="n"/>
      <c r="C140" s="23" t="n"/>
      <c r="D140" s="23" t="n"/>
      <c r="E140" s="23" t="n"/>
    </row>
    <row r="141" ht="21" customHeight="1" s="46">
      <c r="A141" s="21" t="n"/>
      <c r="B141" s="56" t="n"/>
      <c r="C141" s="23" t="n"/>
      <c r="D141" s="23" t="n"/>
      <c r="E141" s="23" t="n"/>
    </row>
    <row r="142" ht="21" customHeight="1" s="46">
      <c r="A142" s="21" t="n"/>
      <c r="B142" s="56" t="n"/>
      <c r="C142" s="23" t="n"/>
      <c r="D142" s="23" t="n"/>
      <c r="E142" s="23" t="n"/>
    </row>
    <row r="143" ht="21" customHeight="1" s="46">
      <c r="A143" s="21" t="n"/>
      <c r="B143" s="56" t="n"/>
      <c r="C143" s="23" t="n"/>
      <c r="D143" s="23" t="n"/>
      <c r="E143" s="23" t="n"/>
    </row>
    <row r="144" ht="21" customHeight="1" s="46">
      <c r="A144" s="21" t="n"/>
      <c r="B144" s="56" t="n"/>
      <c r="C144" s="23" t="n"/>
      <c r="D144" s="23" t="n"/>
      <c r="E144" s="23" t="n"/>
    </row>
    <row r="145" ht="21" customHeight="1" s="46">
      <c r="A145" s="21" t="n"/>
      <c r="B145" s="56" t="n"/>
      <c r="C145" s="23" t="n"/>
      <c r="D145" s="23" t="n"/>
      <c r="E145" s="23" t="n"/>
    </row>
    <row r="146" ht="21" customHeight="1" s="46">
      <c r="A146" s="21" t="n"/>
      <c r="B146" s="56" t="n"/>
      <c r="C146" s="23" t="n"/>
      <c r="D146" s="23" t="n"/>
      <c r="E146" s="23" t="n"/>
    </row>
    <row r="147" ht="21" customHeight="1" s="46">
      <c r="A147" s="21" t="n"/>
      <c r="B147" s="56" t="n"/>
      <c r="C147" s="23" t="n"/>
      <c r="D147" s="23" t="n"/>
      <c r="E147" s="23" t="n"/>
    </row>
    <row r="148" ht="21" customHeight="1" s="46">
      <c r="A148" s="21" t="n"/>
      <c r="B148" s="56" t="n"/>
      <c r="C148" s="23" t="n"/>
      <c r="D148" s="23" t="n"/>
      <c r="E148" s="23" t="n"/>
    </row>
    <row r="149" ht="21" customHeight="1" s="46">
      <c r="A149" s="21" t="n"/>
      <c r="B149" s="56" t="n"/>
      <c r="C149" s="23" t="n"/>
      <c r="D149" s="23" t="n"/>
      <c r="E149" s="23" t="n"/>
    </row>
    <row r="150" ht="21" customHeight="1" s="46">
      <c r="A150" s="21" t="n"/>
      <c r="B150" s="56" t="n"/>
      <c r="C150" s="23" t="n"/>
      <c r="D150" s="23" t="n"/>
      <c r="E150" s="23" t="n"/>
    </row>
    <row r="151" ht="21" customHeight="1" s="46">
      <c r="A151" s="21" t="n"/>
      <c r="B151" s="56" t="n"/>
      <c r="C151" s="23" t="n"/>
      <c r="D151" s="23" t="n"/>
      <c r="E151" s="23" t="n"/>
    </row>
    <row r="152" ht="21" customHeight="1" s="46">
      <c r="A152" s="21" t="n"/>
      <c r="B152" s="56" t="n"/>
      <c r="C152" s="23" t="n"/>
      <c r="D152" s="23" t="n"/>
      <c r="E152" s="23" t="n"/>
    </row>
    <row r="153" ht="21" customHeight="1" s="46">
      <c r="A153" s="21" t="n"/>
      <c r="B153" s="56" t="n"/>
      <c r="C153" s="23" t="n"/>
      <c r="D153" s="23" t="n"/>
      <c r="E153" s="23" t="n"/>
    </row>
    <row r="154" ht="21" customHeight="1" s="46">
      <c r="A154" s="21" t="n"/>
      <c r="B154" s="56" t="n"/>
      <c r="C154" s="23" t="n"/>
      <c r="D154" s="23" t="n"/>
      <c r="E154" s="23" t="n"/>
    </row>
    <row r="155" ht="21" customHeight="1" s="46">
      <c r="A155" s="21" t="n"/>
      <c r="B155" s="56" t="n"/>
      <c r="C155" s="23" t="n"/>
      <c r="D155" s="23" t="n"/>
      <c r="E155" s="23" t="n"/>
    </row>
    <row r="156" ht="21" customHeight="1" s="46">
      <c r="A156" s="21" t="n"/>
      <c r="B156" s="56" t="n"/>
      <c r="C156" s="23" t="n"/>
      <c r="D156" s="23" t="n"/>
      <c r="E156" s="23" t="n"/>
    </row>
    <row r="157" ht="21" customHeight="1" s="46">
      <c r="A157" s="21" t="n"/>
      <c r="B157" s="56" t="n"/>
      <c r="C157" s="23" t="n"/>
      <c r="D157" s="23" t="n"/>
      <c r="E157" s="23" t="n"/>
    </row>
    <row r="158" ht="21" customHeight="1" s="46">
      <c r="A158" s="21" t="n"/>
      <c r="B158" s="56" t="n"/>
      <c r="C158" s="23" t="n"/>
      <c r="D158" s="23" t="n"/>
      <c r="E158" s="23" t="n"/>
    </row>
    <row r="159" ht="21" customHeight="1" s="46">
      <c r="A159" s="21" t="n"/>
      <c r="B159" s="56" t="n"/>
      <c r="C159" s="23" t="n"/>
      <c r="D159" s="23" t="n"/>
      <c r="E159" s="23" t="n"/>
    </row>
    <row r="160" ht="21" customHeight="1" s="46">
      <c r="A160" s="21" t="n"/>
      <c r="B160" s="56" t="n"/>
      <c r="C160" s="23" t="n"/>
      <c r="D160" s="23" t="n"/>
      <c r="E160" s="23" t="n"/>
    </row>
    <row r="161" ht="21" customHeight="1" s="46">
      <c r="A161" s="21" t="n"/>
      <c r="B161" s="56" t="n"/>
      <c r="C161" s="23" t="n"/>
      <c r="D161" s="23" t="n"/>
      <c r="E161" s="23" t="n"/>
    </row>
    <row r="162" ht="21" customHeight="1" s="46">
      <c r="A162" s="21" t="n"/>
      <c r="B162" s="56" t="n"/>
      <c r="C162" s="23" t="n"/>
      <c r="D162" s="23" t="n"/>
      <c r="E162" s="23" t="n"/>
    </row>
    <row r="163" ht="21" customHeight="1" s="46">
      <c r="A163" s="21" t="n"/>
      <c r="B163" s="56" t="n"/>
      <c r="C163" s="23" t="n"/>
      <c r="D163" s="23" t="n"/>
      <c r="E163" s="23" t="n"/>
    </row>
    <row r="164" ht="21" customHeight="1" s="46">
      <c r="A164" s="21" t="n"/>
      <c r="B164" s="56" t="n"/>
      <c r="C164" s="23" t="n"/>
      <c r="D164" s="23" t="n"/>
      <c r="E164" s="23" t="n"/>
    </row>
    <row r="165" ht="21" customHeight="1" s="46">
      <c r="A165" s="21" t="n"/>
      <c r="B165" s="56" t="n"/>
      <c r="C165" s="23" t="n"/>
      <c r="D165" s="23" t="n"/>
      <c r="E165" s="23" t="n"/>
    </row>
    <row r="166" ht="21" customHeight="1" s="46">
      <c r="A166" s="21" t="n"/>
      <c r="B166" s="56" t="n"/>
      <c r="C166" s="23" t="n"/>
      <c r="D166" s="23" t="n"/>
      <c r="E166" s="23" t="n"/>
    </row>
    <row r="167" ht="21" customHeight="1" s="46">
      <c r="A167" s="21" t="n"/>
      <c r="B167" s="56" t="n"/>
      <c r="C167" s="23" t="n"/>
      <c r="D167" s="23" t="n"/>
      <c r="E167" s="23" t="n"/>
    </row>
    <row r="168" ht="21" customHeight="1" s="46">
      <c r="A168" s="21" t="n"/>
      <c r="B168" s="56" t="n"/>
      <c r="C168" s="23" t="n"/>
      <c r="D168" s="23" t="n"/>
      <c r="E168" s="23" t="n"/>
    </row>
    <row r="169" ht="21" customHeight="1" s="46">
      <c r="A169" s="21" t="n"/>
      <c r="B169" s="56" t="n"/>
      <c r="C169" s="23" t="n"/>
      <c r="D169" s="23" t="n"/>
      <c r="E169" s="23" t="n"/>
    </row>
    <row r="170" ht="21" customHeight="1" s="46">
      <c r="A170" s="21" t="n"/>
      <c r="B170" s="56" t="n"/>
      <c r="C170" s="23" t="n"/>
      <c r="D170" s="23" t="n"/>
      <c r="E170" s="23" t="n"/>
    </row>
    <row r="171" ht="21" customHeight="1" s="46">
      <c r="A171" s="21" t="n"/>
      <c r="B171" s="56" t="n"/>
      <c r="C171" s="23" t="n"/>
      <c r="D171" s="23" t="n"/>
      <c r="E171" s="23" t="n"/>
    </row>
    <row r="172" ht="21" customHeight="1" s="46">
      <c r="A172" s="21" t="n"/>
      <c r="B172" s="56" t="n"/>
      <c r="C172" s="23" t="n"/>
      <c r="D172" s="23" t="n"/>
      <c r="E172" s="23" t="n"/>
    </row>
    <row r="173" ht="21" customHeight="1" s="46">
      <c r="A173" s="21" t="n"/>
      <c r="B173" s="56" t="n"/>
      <c r="C173" s="23" t="n"/>
      <c r="D173" s="23" t="n"/>
      <c r="E173" s="23" t="n"/>
    </row>
    <row r="174" ht="21" customHeight="1" s="46">
      <c r="A174" s="21" t="n"/>
      <c r="B174" s="56" t="n"/>
      <c r="C174" s="23" t="n"/>
      <c r="D174" s="23" t="n"/>
      <c r="E174" s="23" t="n"/>
    </row>
    <row r="175" ht="21" customHeight="1" s="46">
      <c r="A175" s="21" t="n"/>
      <c r="B175" s="56" t="n"/>
      <c r="C175" s="23" t="n"/>
      <c r="D175" s="23" t="n"/>
      <c r="E175" s="23" t="n"/>
    </row>
    <row r="176" ht="21" customHeight="1" s="46">
      <c r="A176" s="21" t="n"/>
      <c r="B176" s="56" t="n"/>
      <c r="C176" s="23" t="n"/>
      <c r="D176" s="23" t="n"/>
      <c r="E176" s="23" t="n"/>
    </row>
    <row r="177" ht="21" customHeight="1" s="46">
      <c r="A177" s="21" t="n"/>
      <c r="B177" s="56" t="n"/>
      <c r="C177" s="23" t="n"/>
      <c r="D177" s="23" t="n"/>
      <c r="E177" s="23" t="n"/>
    </row>
    <row r="178" ht="21" customHeight="1" s="46">
      <c r="A178" s="21" t="n"/>
      <c r="B178" s="56" t="n"/>
      <c r="C178" s="23" t="n"/>
      <c r="D178" s="23" t="n"/>
      <c r="E178" s="23" t="n"/>
    </row>
    <row r="179" ht="21" customHeight="1" s="46">
      <c r="A179" s="21" t="n"/>
      <c r="B179" s="56" t="n"/>
      <c r="C179" s="23" t="n"/>
      <c r="D179" s="23" t="n"/>
      <c r="E179" s="23" t="n"/>
    </row>
    <row r="180" ht="21" customHeight="1" s="46">
      <c r="A180" s="21" t="n"/>
      <c r="B180" s="56" t="n"/>
      <c r="C180" s="23" t="n"/>
      <c r="D180" s="23" t="n"/>
      <c r="E180" s="23" t="n"/>
    </row>
    <row r="181" ht="21" customHeight="1" s="46">
      <c r="A181" s="21" t="n"/>
      <c r="B181" s="56" t="n"/>
      <c r="C181" s="23" t="n"/>
      <c r="D181" s="23" t="n"/>
      <c r="E181" s="23" t="n"/>
    </row>
    <row r="182" ht="21" customHeight="1" s="46">
      <c r="A182" s="21" t="n"/>
      <c r="B182" s="56" t="n"/>
      <c r="C182" s="23" t="n"/>
      <c r="D182" s="23" t="n"/>
      <c r="E182" s="23" t="n"/>
    </row>
    <row r="183" ht="21" customHeight="1" s="46">
      <c r="A183" s="21" t="n"/>
      <c r="B183" s="56" t="n"/>
      <c r="C183" s="23" t="n"/>
      <c r="D183" s="23" t="n"/>
      <c r="E183" s="23" t="n"/>
    </row>
    <row r="184" ht="21" customHeight="1" s="46">
      <c r="A184" s="21" t="n"/>
      <c r="B184" s="56" t="n"/>
      <c r="C184" s="23" t="n"/>
      <c r="D184" s="23" t="n"/>
      <c r="E184" s="23" t="n"/>
    </row>
    <row r="185" ht="21" customHeight="1" s="46">
      <c r="A185" s="21" t="n"/>
      <c r="B185" s="56" t="n"/>
      <c r="C185" s="23" t="n"/>
      <c r="D185" s="23" t="n"/>
      <c r="E185" s="23" t="n"/>
    </row>
    <row r="186" ht="21" customHeight="1" s="46">
      <c r="A186" s="21" t="n"/>
      <c r="B186" s="56" t="n"/>
      <c r="C186" s="23" t="n"/>
      <c r="D186" s="23" t="n"/>
      <c r="E186" s="23" t="n"/>
    </row>
    <row r="187" ht="21" customHeight="1" s="46">
      <c r="A187" s="21" t="n"/>
      <c r="B187" s="56" t="n"/>
      <c r="C187" s="23" t="n"/>
      <c r="D187" s="23" t="n"/>
      <c r="E187" s="23" t="n"/>
    </row>
    <row r="188" ht="21" customHeight="1" s="46">
      <c r="A188" s="21" t="n"/>
      <c r="B188" s="56" t="n"/>
      <c r="C188" s="23" t="n"/>
      <c r="D188" s="23" t="n"/>
      <c r="E188" s="23" t="n"/>
    </row>
    <row r="189" ht="21" customHeight="1" s="46">
      <c r="A189" s="21" t="n"/>
      <c r="B189" s="56" t="n"/>
      <c r="C189" s="23" t="n"/>
      <c r="D189" s="23" t="n"/>
      <c r="E189" s="23" t="n"/>
    </row>
    <row r="190" ht="21" customHeight="1" s="46">
      <c r="A190" s="21" t="n"/>
      <c r="B190" s="56" t="n"/>
      <c r="C190" s="23" t="n"/>
      <c r="D190" s="23" t="n"/>
      <c r="E190" s="23" t="n"/>
    </row>
    <row r="191" ht="21" customHeight="1" s="46">
      <c r="A191" s="21" t="n"/>
      <c r="B191" s="56" t="n"/>
      <c r="C191" s="23" t="n"/>
      <c r="D191" s="23" t="n"/>
      <c r="E191" s="23" t="n"/>
    </row>
    <row r="192" ht="21" customHeight="1" s="46">
      <c r="A192" s="21" t="n"/>
      <c r="B192" s="56" t="n"/>
      <c r="C192" s="23" t="n"/>
      <c r="D192" s="23" t="n"/>
      <c r="E192" s="23" t="n"/>
    </row>
    <row r="193" ht="21" customHeight="1" s="46">
      <c r="A193" s="21" t="n"/>
      <c r="B193" s="56" t="n"/>
      <c r="C193" s="23" t="n"/>
      <c r="D193" s="23" t="n"/>
      <c r="E193" s="23" t="n"/>
    </row>
    <row r="194" ht="21" customHeight="1" s="46">
      <c r="A194" s="21" t="n"/>
      <c r="B194" s="56" t="n"/>
      <c r="C194" s="23" t="n"/>
      <c r="D194" s="23" t="n"/>
      <c r="E194" s="23" t="n"/>
    </row>
    <row r="195" ht="21" customHeight="1" s="46">
      <c r="A195" s="21" t="n"/>
      <c r="B195" s="56" t="n"/>
      <c r="C195" s="23" t="n"/>
      <c r="D195" s="23" t="n"/>
      <c r="E195" s="23" t="n"/>
    </row>
    <row r="196" ht="21" customHeight="1" s="46">
      <c r="A196" s="21" t="n"/>
      <c r="B196" s="56" t="n"/>
      <c r="C196" s="23" t="n"/>
      <c r="D196" s="23" t="n"/>
      <c r="E196" s="23" t="n"/>
    </row>
    <row r="197" ht="21" customHeight="1" s="46">
      <c r="A197" s="21" t="n"/>
      <c r="B197" s="56" t="n"/>
      <c r="C197" s="23" t="n"/>
      <c r="D197" s="23" t="n"/>
      <c r="E197" s="23" t="n"/>
    </row>
    <row r="198" ht="21" customHeight="1" s="46">
      <c r="A198" s="21" t="n"/>
      <c r="B198" s="56" t="n"/>
      <c r="C198" s="23" t="n"/>
      <c r="D198" s="23" t="n"/>
      <c r="E198" s="23" t="n"/>
    </row>
    <row r="199" ht="21" customHeight="1" s="46">
      <c r="A199" s="21" t="n"/>
      <c r="B199" s="56" t="n"/>
      <c r="C199" s="23" t="n"/>
      <c r="D199" s="23" t="n"/>
      <c r="E199" s="23" t="n"/>
    </row>
    <row r="200" ht="21" customHeight="1" s="46">
      <c r="A200" s="21" t="n"/>
      <c r="B200" s="56" t="n"/>
      <c r="C200" s="23" t="n"/>
      <c r="D200" s="23" t="n"/>
      <c r="E200" s="23" t="n"/>
    </row>
    <row r="201" ht="21" customHeight="1" s="46">
      <c r="A201" s="21" t="n"/>
      <c r="B201" s="56" t="n"/>
      <c r="C201" s="23" t="n"/>
      <c r="D201" s="23" t="n"/>
      <c r="E201" s="23" t="n"/>
    </row>
    <row r="202" ht="21" customHeight="1" s="46">
      <c r="A202" s="21" t="n"/>
      <c r="B202" s="56" t="n"/>
      <c r="C202" s="23" t="n"/>
      <c r="D202" s="23" t="n"/>
      <c r="E202" s="23" t="n"/>
    </row>
    <row r="203" ht="21" customHeight="1" s="46">
      <c r="A203" s="21" t="n"/>
      <c r="B203" s="56" t="n"/>
      <c r="C203" s="23" t="n"/>
      <c r="D203" s="23" t="n"/>
      <c r="E203" s="23" t="n"/>
    </row>
  </sheetData>
  <mergeCells count="1">
    <mergeCell ref="A1:E1"/>
  </mergeCells>
  <conditionalFormatting sqref="D3:D13 D15:D21 D25 D33:D45 E12">
    <cfRule type="cellIs" priority="1" operator="greaterThan" dxfId="0" stopIfTrue="1">
      <formula>0</formula>
    </cfRule>
    <cfRule type="cellIs" priority="2" operator="lessThan" dxfId="1" stopIfTrue="1">
      <formula>0</formula>
    </cfRule>
  </conditionalFormatting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showGridLines="0" defaultGridColor="1" workbookViewId="0">
      <selection activeCell="A1" sqref="A1"/>
    </sheetView>
  </sheetViews>
  <sheetFormatPr baseColWidth="8" defaultColWidth="16.3333" defaultRowHeight="19.9" customHeight="1" outlineLevelRow="0"/>
  <cols>
    <col width="16.3516" customWidth="1" style="32" min="1" max="2"/>
    <col width="16.3516" customWidth="1" style="32" min="3" max="16384"/>
  </cols>
  <sheetData>
    <row r="1" ht="21" customHeight="1" s="46">
      <c r="A1" s="25" t="inlineStr">
        <is>
          <t>Total</t>
        </is>
      </c>
      <c r="B1" s="57">
        <f>SUM('Sheet 1 - Expenses'!C3:C203)</f>
        <v/>
      </c>
    </row>
  </sheetData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showGridLines="0" defaultGridColor="1" workbookViewId="0">
      <selection activeCell="A1" sqref="A1"/>
    </sheetView>
  </sheetViews>
  <sheetFormatPr baseColWidth="8" defaultColWidth="16.3333" defaultRowHeight="19.9" customHeight="1" outlineLevelRow="0"/>
  <cols>
    <col width="16.3516" customWidth="1" style="32" min="1" max="2"/>
    <col width="16.3516" customWidth="1" style="32" min="3" max="16384"/>
  </cols>
  <sheetData>
    <row r="1" ht="27.65" customHeight="1" s="46">
      <c r="A1" s="28" t="inlineStr">
        <is>
          <t>Categories Totals</t>
        </is>
      </c>
    </row>
    <row r="2" ht="21" customHeight="1" s="46">
      <c r="A2" s="29" t="inlineStr">
        <is>
          <t>Pillar</t>
        </is>
      </c>
      <c r="B2" s="58">
        <f>SUMIF('Sheet 1 - Expenses'!$A3:$A203,"=Pillar",'Sheet 1 - Expenses'!C3:C203)</f>
        <v/>
      </c>
    </row>
    <row r="3" ht="21" customHeight="1" s="46">
      <c r="A3" s="29" t="inlineStr">
        <is>
          <t>Plantation</t>
        </is>
      </c>
      <c r="B3" s="58">
        <f>SUMIF('Sheet 1 - Expenses'!$A3:$A203,"=Plantation",'Sheet 1 - Expenses'!C3:C203)</f>
        <v/>
      </c>
    </row>
    <row r="4" ht="21" customHeight="1" s="46">
      <c r="A4" s="29" t="inlineStr">
        <is>
          <t>Water tank</t>
        </is>
      </c>
      <c r="B4" s="58">
        <f>SUMIF('Sheet 1 - Expenses'!$A3:$A203,"=Water tank",'Sheet 1 - Expenses'!C3:C203)</f>
        <v/>
      </c>
    </row>
    <row r="5" ht="21" customHeight="1" s="46">
      <c r="A5" s="29" t="inlineStr">
        <is>
          <t>Cow shed</t>
        </is>
      </c>
      <c r="B5" s="58">
        <f>SUMIF('Sheet 1 - Expenses'!$A3:$A203,"=Cow shed",'Sheet 1 - Expenses'!C3:C203)</f>
        <v/>
      </c>
    </row>
    <row r="6" ht="34" customHeight="1" s="46">
      <c r="A6" s="29" t="inlineStr">
        <is>
          <t>Plants Maintenance</t>
        </is>
      </c>
      <c r="B6" s="58">
        <f>SUMIF('Sheet 1 - Expenses'!$A3:$A203,"=Plants Maintenance",'Sheet 1 - Expenses'!C3:C203)</f>
        <v/>
      </c>
    </row>
    <row r="7" ht="34" customHeight="1" s="46">
      <c r="A7" s="29" t="inlineStr">
        <is>
          <t>Farm Maintenance</t>
        </is>
      </c>
      <c r="B7" s="58">
        <f>SUMIF('Sheet 1 - Expenses'!$A3:$A203,"=Farm Maintenance",'Sheet 1 - Expenses'!C3:C203)</f>
        <v/>
      </c>
    </row>
    <row r="8" ht="21" customHeight="1" s="46">
      <c r="A8" s="29" t="inlineStr">
        <is>
          <t>Pillar ring</t>
        </is>
      </c>
      <c r="B8" s="58">
        <f>SUMIF('Sheet 1 - Expenses'!$A3:$A203,"=Pillar ring",'Sheet 1 - Expenses'!C3:C203)</f>
        <v/>
      </c>
    </row>
  </sheetData>
  <mergeCells count="1">
    <mergeCell ref="A1:B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showGridLines="0" defaultGridColor="1" workbookViewId="0">
      <selection activeCell="A1" sqref="A1"/>
    </sheetView>
  </sheetViews>
  <sheetFormatPr baseColWidth="8" defaultColWidth="16.3333" defaultRowHeight="19.9" customHeight="1" outlineLevelRow="0"/>
  <cols>
    <col width="16.3516" customWidth="1" style="32" min="1" max="2"/>
    <col width="16.3516" customWidth="1" style="32" min="3" max="16384"/>
  </cols>
  <sheetData>
    <row r="1" ht="27.65" customHeight="1" s="46">
      <c r="A1" s="28" t="inlineStr">
        <is>
          <t>Expense type</t>
        </is>
      </c>
    </row>
    <row r="2" ht="21" customHeight="1" s="46">
      <c r="A2" s="29" t="inlineStr">
        <is>
          <t>Asset</t>
        </is>
      </c>
      <c r="B2" s="58">
        <f>SUMIF('Sheet 1 - Expenses'!$E3:$E203,"=Asset",'Sheet 1 - Expenses'!C3:$C203)</f>
        <v/>
      </c>
    </row>
    <row r="3" ht="21" customHeight="1" s="46">
      <c r="A3" s="29" t="inlineStr">
        <is>
          <t>Expense</t>
        </is>
      </c>
      <c r="B3" s="58">
        <f>SUMIF('Sheet 1 - Expenses'!$E3:$E203,"=Expense",'Sheet 1 - Expenses'!C3:$C203)</f>
        <v/>
      </c>
    </row>
  </sheetData>
  <mergeCells count="1">
    <mergeCell ref="A1:B1"/>
  </mergeCells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defaultGridColor="1" workbookViewId="0">
      <selection activeCell="A1" sqref="A1"/>
    </sheetView>
  </sheetViews>
  <sheetFormatPr baseColWidth="8" defaultColWidth="10" defaultRowHeight="13" customHeight="1" outlineLevelRow="0"/>
  <cols>
    <col width="10" customWidth="1" style="32" min="1" max="16384"/>
  </cols>
  <sheetData/>
  <pageMargins left="0.5" right="0.5" top="0.75" bottom="0.75" header="0.277778" footer="0.277778"/>
  <pageSetup orientation="portrait" scale="72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44" min="1" max="5"/>
    <col width="16.3516" customWidth="1" style="44" min="6" max="16384"/>
  </cols>
  <sheetData>
    <row r="1" ht="27.65" customHeight="1" s="46">
      <c r="A1" s="34" t="inlineStr">
        <is>
          <t>Table 1</t>
        </is>
      </c>
    </row>
    <row r="2" ht="20.25" customHeight="1" s="46">
      <c r="A2" s="35" t="n"/>
      <c r="B2" s="35" t="n"/>
      <c r="C2" s="35" t="n"/>
      <c r="D2" s="35" t="n"/>
      <c r="E2" s="35" t="n"/>
    </row>
    <row r="3" ht="20.25" customHeight="1" s="46">
      <c r="A3" s="36" t="n"/>
      <c r="B3" s="37" t="n"/>
      <c r="C3" s="38" t="n"/>
      <c r="D3" s="38" t="n"/>
      <c r="E3" s="38" t="n"/>
    </row>
    <row r="4" ht="20.05" customHeight="1" s="46">
      <c r="A4" s="39" t="n"/>
      <c r="B4" s="40" t="inlineStr">
        <is>
          <t>Function</t>
        </is>
      </c>
      <c r="C4" s="41" t="inlineStr">
        <is>
          <t>Function Value</t>
        </is>
      </c>
      <c r="D4" s="41" t="inlineStr">
        <is>
          <t>Multiple f</t>
        </is>
      </c>
      <c r="E4" s="45" t="n"/>
    </row>
    <row r="5" ht="20.05" customHeight="1" s="46">
      <c r="A5" s="39" t="n"/>
      <c r="B5" s="40" t="inlineStr">
        <is>
          <t>Mean</t>
        </is>
      </c>
      <c r="C5" s="41" t="inlineStr">
        <is>
          <t>x</t>
        </is>
      </c>
      <c r="D5" s="45" t="n"/>
      <c r="E5" s="45" t="n"/>
    </row>
    <row r="6" ht="20.05" customHeight="1" s="46">
      <c r="A6" s="39" t="n"/>
      <c r="B6" s="43" t="n"/>
      <c r="C6" s="45" t="n"/>
      <c r="D6" s="45" t="n"/>
      <c r="E6" s="45" t="n"/>
    </row>
    <row r="7" ht="20.05" customHeight="1" s="46">
      <c r="A7" s="39" t="n"/>
      <c r="B7" s="43" t="n"/>
      <c r="C7" s="45" t="n"/>
      <c r="D7" s="45" t="n"/>
      <c r="E7" s="45" t="n"/>
    </row>
    <row r="8" ht="20.05" customHeight="1" s="46">
      <c r="A8" s="39" t="n"/>
      <c r="B8" s="43" t="n"/>
      <c r="C8" s="45" t="n"/>
      <c r="D8" s="45" t="n"/>
      <c r="E8" s="45" t="n"/>
    </row>
    <row r="9" ht="20.05" customHeight="1" s="46">
      <c r="A9" s="39" t="n"/>
      <c r="B9" s="43" t="n"/>
      <c r="C9" s="45" t="n"/>
      <c r="D9" s="45" t="n"/>
      <c r="E9" s="45" t="n"/>
    </row>
    <row r="10" ht="20.05" customHeight="1" s="46">
      <c r="A10" s="39" t="n"/>
      <c r="B10" s="43" t="n"/>
      <c r="C10" s="45" t="n"/>
      <c r="D10" s="45" t="n"/>
      <c r="E10" s="45" t="n"/>
    </row>
    <row r="11" ht="20.05" customHeight="1" s="46">
      <c r="A11" s="39" t="n"/>
      <c r="B11" s="43" t="n"/>
      <c r="C11" s="45" t="n"/>
      <c r="D11" s="45" t="n"/>
      <c r="E11" s="45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1"/>
  <sheetViews>
    <sheetView showGridLines="0" defaultGridColor="1" workbookViewId="0">
      <pane xSplit="1" ySplit="2" topLeftCell="B3" activePane="bottomRight" state="frozen"/>
      <selection activeCell="A1" sqref="A1"/>
    </sheetView>
  </sheetViews>
  <sheetFormatPr baseColWidth="8" defaultColWidth="16.3333" defaultRowHeight="19.9" customHeight="1" outlineLevelRow="0"/>
  <cols>
    <col width="16.3516" customWidth="1" style="44" min="1" max="5"/>
    <col width="16.3516" customWidth="1" style="44" min="6" max="16384"/>
  </cols>
  <sheetData>
    <row r="1" ht="27.65" customHeight="1" s="46">
      <c r="A1" s="34" t="inlineStr">
        <is>
          <t>Table 1</t>
        </is>
      </c>
    </row>
    <row r="2" ht="20.25" customHeight="1" s="46">
      <c r="A2" s="35" t="n"/>
      <c r="B2" s="35" t="n"/>
      <c r="C2" s="35" t="n"/>
      <c r="D2" s="35" t="n"/>
      <c r="E2" s="35" t="n"/>
    </row>
    <row r="3" ht="20.25" customHeight="1" s="46">
      <c r="A3" s="36" t="n"/>
      <c r="B3" s="37" t="n"/>
      <c r="C3" s="38" t="n"/>
      <c r="D3" s="38" t="n"/>
      <c r="E3" s="38" t="n"/>
    </row>
    <row r="4" ht="20.05" customHeight="1" s="46">
      <c r="A4" s="39" t="n"/>
      <c r="B4" s="43" t="n"/>
      <c r="C4" s="41" t="inlineStr">
        <is>
          <t>For 30 hrs</t>
        </is>
      </c>
      <c r="D4" s="45" t="n"/>
      <c r="E4" s="45" t="n"/>
    </row>
    <row r="5" ht="20.05" customHeight="1" s="46">
      <c r="A5" s="39" t="n"/>
      <c r="B5" s="40" t="inlineStr">
        <is>
          <t>Petrol</t>
        </is>
      </c>
      <c r="C5" s="45">
        <f>94*30</f>
        <v/>
      </c>
      <c r="D5" s="45" t="n"/>
      <c r="E5" s="45">
        <f>800/1.4</f>
        <v/>
      </c>
    </row>
    <row r="6" ht="20.05" customHeight="1" s="46">
      <c r="A6" s="39" t="n"/>
      <c r="B6" s="40" t="inlineStr">
        <is>
          <t>Engine oil</t>
        </is>
      </c>
      <c r="C6" s="45" t="n">
        <v>700</v>
      </c>
      <c r="D6" s="45" t="n"/>
      <c r="E6" s="45" t="n"/>
    </row>
    <row r="7" ht="20.05" customHeight="1" s="46">
      <c r="A7" s="39" t="n"/>
      <c r="B7" s="40" t="inlineStr">
        <is>
          <t>Gear oil</t>
        </is>
      </c>
      <c r="C7" s="45" t="n">
        <v>1140</v>
      </c>
      <c r="D7" s="45" t="n"/>
      <c r="E7" s="45" t="n"/>
    </row>
    <row r="8" ht="20.05" customHeight="1" s="46">
      <c r="A8" s="39" t="n"/>
      <c r="B8" s="43" t="n"/>
      <c r="C8" s="45" t="n"/>
      <c r="D8" s="45" t="n"/>
      <c r="E8" s="45" t="n"/>
    </row>
    <row r="9" ht="20.05" customHeight="1" s="46">
      <c r="A9" s="39" t="n"/>
      <c r="B9" s="43" t="n"/>
      <c r="C9" s="45">
        <f>SUM(C5:C7)</f>
        <v/>
      </c>
      <c r="D9" s="45">
        <f>C9+400</f>
        <v/>
      </c>
      <c r="E9" s="45" t="n"/>
    </row>
    <row r="10" ht="20.05" customHeight="1" s="46">
      <c r="A10" s="39" t="n"/>
      <c r="B10" s="40" t="inlineStr">
        <is>
          <t>Per hour</t>
        </is>
      </c>
      <c r="C10" s="45">
        <f>C9/30</f>
        <v/>
      </c>
      <c r="D10" s="45">
        <f>D9/30</f>
        <v/>
      </c>
      <c r="E10" s="45" t="n"/>
    </row>
    <row r="11" ht="20.05" customHeight="1" s="46">
      <c r="A11" s="39" t="n"/>
      <c r="B11" s="43" t="n"/>
      <c r="C11" s="45" t="n"/>
      <c r="D11" s="45" t="n"/>
      <c r="E11" s="45" t="n"/>
    </row>
  </sheetData>
  <mergeCells count="1">
    <mergeCell ref="A1:E1"/>
  </mergeCells>
  <pageMargins left="1" right="1" top="1" bottom="1" header="0.25" footer="0.2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2025-05-27T20:47:10Z</dcterms:created>
  <dcterms:modified xsi:type="dcterms:W3CDTF">2025-05-27T20:47:13Z</dcterms:modified>
</cp:coreProperties>
</file>