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<sst xmlns="http://schemas.openxmlformats.org/spreadsheetml/2006/main" count="168" uniqueCount="50">
  <si>
    <t>Object-Centric Petri Net</t>
  </si>
  <si>
    <t>Object-Centric Sankey Diagram</t>
  </si>
  <si>
    <t>Please indicate your level of education</t>
  </si>
  <si>
    <t>Indicate the degree of your familiarity with the field under study (process mining)</t>
  </si>
  <si>
    <t>Which event has the least number of "order" type objects involved?</t>
  </si>
  <si>
    <t>What types of objects are involved in the "confirm order" event?</t>
  </si>
  <si>
    <t>How many times have "order" type objects been involved in the "payment reminder" event?</t>
  </si>
  <si>
    <t>How difficult was it for you to navigate the visualization to find answers?</t>
  </si>
  <si>
    <t>Estimate the time spent on the answers</t>
  </si>
  <si>
    <t>How many "order" type objects were involved in the "payment reminder" event exactly 4 times?</t>
  </si>
  <si>
    <t>Specify the order number (order) that contains the item with the number 880437</t>
  </si>
  <si>
    <t>Have you received a payment reminder (order) with the number 990188?</t>
  </si>
  <si>
    <t>Which visualization was more convenient for you to use to find answers to questions?</t>
  </si>
  <si>
    <t>Which visualization, in your opinion, helps you better understand the behavior of objects in the process?</t>
  </si>
  <si>
    <t>I don't mind that my answers will be used in the research. I understand that the data will be processed anonymously and only for scientific purposes.</t>
  </si>
  <si>
    <t>Participant 1</t>
  </si>
  <si>
    <t>Graduate of the Master's degree</t>
  </si>
  <si>
    <t>Not familiar at all</t>
  </si>
  <si>
    <t>payment reminder</t>
  </si>
  <si>
    <t>item, order</t>
  </si>
  <si>
    <t>Up to 10 minutes</t>
  </si>
  <si>
    <t>Yes</t>
  </si>
  <si>
    <t>I give my consent</t>
  </si>
  <si>
    <t>Participant 2</t>
  </si>
  <si>
    <t>Bachelor's Degree graduate</t>
  </si>
  <si>
    <t>confirm order</t>
  </si>
  <si>
    <t>order</t>
  </si>
  <si>
    <t>Up to 15 minutes</t>
  </si>
  <si>
    <t>Participant 3</t>
  </si>
  <si>
    <t>Less than 5 minutes</t>
  </si>
  <si>
    <t>No</t>
  </si>
  <si>
    <t>Participant 4</t>
  </si>
  <si>
    <t>The proportion of correct answers, %</t>
  </si>
  <si>
    <t>Participant 5</t>
  </si>
  <si>
    <t>Master's Degree student</t>
  </si>
  <si>
    <t>I have practical experience – I have worked(a) with tools or used(a) in projects</t>
  </si>
  <si>
    <t>Participant 6</t>
  </si>
  <si>
    <t>Graduate student</t>
  </si>
  <si>
    <t>I conduct research – I study methods in depth, publish papers, or develop new approaches.</t>
  </si>
  <si>
    <t>Participant 7</t>
  </si>
  <si>
    <t>An expert in the field – I am professionally engaged in process mining, implement solutions, and advise.</t>
  </si>
  <si>
    <t>Both methods</t>
  </si>
  <si>
    <t>Participant 8</t>
  </si>
  <si>
    <t>I'm learning the basics – I've been reading(a) articles, watched(a) introductory materials, but did not apply(a) in practice</t>
  </si>
  <si>
    <t>Participant 9</t>
  </si>
  <si>
    <t>Participant 10</t>
  </si>
  <si>
    <t>Doctor of Sciences</t>
  </si>
  <si>
    <t>Participant 11</t>
  </si>
  <si>
    <t>Participant 12</t>
  </si>
  <si>
    <t>Candidate of Sciences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</si>
</sst>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&quot;HSE Sans&quot;"/>
    </font>
    <font>
      <b/>
      <sz val="16.0"/>
      <color theme="1"/>
      <name val="&quot;HSE Sans&quot;"/>
    </font>
    <font>
      <b/>
      <color theme="1"/>
      <name val="&quot;HSE Sans&quot;"/>
    </font>
    <font>
      <color theme="1"/>
      <name val="Arial"/>
    </font>
    <font>
      <color theme="1"/>
      <name val="HSE Sans"/>
    </font>
    <font>
      <color theme="1"/>
      <name val="&quot;HSE Sans&quot;"/>
    </font>
  </fonts>
  <fills count="13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2" numFmtId="0" xfId="0" applyAlignment="1" applyFill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0" fillId="5" fontId="4" numFmtId="0" xfId="0" applyAlignment="1" applyFill="1" applyFont="1">
      <alignment readingOrder="0" shrinkToFit="0" wrapText="1"/>
    </xf>
    <xf borderId="0" fillId="6" fontId="4" numFmtId="0" xfId="0" applyAlignment="1" applyFill="1" applyFont="1">
      <alignment readingOrder="0" shrinkToFit="0" wrapText="1"/>
    </xf>
    <xf borderId="0" fillId="7" fontId="4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5" numFmtId="0" xfId="0" applyAlignment="1" applyFont="1">
      <alignment horizontal="center" readingOrder="0"/>
    </xf>
    <xf borderId="0" fillId="9" fontId="1" numFmtId="0" xfId="0" applyAlignment="1" applyFill="1" applyFont="1">
      <alignment readingOrder="0"/>
    </xf>
    <xf borderId="0" fillId="0" fontId="5" numFmtId="0" xfId="0" applyAlignment="1" applyFont="1">
      <alignment vertical="bottom"/>
    </xf>
    <xf borderId="0" fillId="10" fontId="1" numFmtId="0" xfId="0" applyAlignment="1" applyFill="1" applyFont="1">
      <alignment readingOrder="0"/>
    </xf>
    <xf borderId="0" fillId="10" fontId="1" numFmtId="0" xfId="0" applyAlignment="1" applyFont="1">
      <alignment readingOrder="0" shrinkToFit="0" wrapText="1"/>
    </xf>
    <xf borderId="0" fillId="10" fontId="5" numFmtId="0" xfId="0" applyAlignment="1" applyFont="1">
      <alignment vertical="bottom"/>
    </xf>
    <xf borderId="0" fillId="10" fontId="1" numFmtId="0" xfId="0" applyFont="1"/>
    <xf borderId="0" fillId="10" fontId="1" numFmtId="0" xfId="0" applyAlignment="1" applyFont="1">
      <alignment horizontal="center"/>
    </xf>
    <xf borderId="0" fillId="11" fontId="1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/>
    </xf>
    <xf borderId="0" fillId="12" fontId="1" numFmtId="0" xfId="0" applyAlignment="1" applyFill="1" applyFont="1">
      <alignment readingOrder="0"/>
    </xf>
    <xf borderId="0" fillId="12" fontId="1" numFmtId="0" xfId="0" applyFont="1"/>
    <xf borderId="0" fillId="12" fontId="7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25"/>
    <col customWidth="1" min="2" max="2" width="19.5"/>
    <col customWidth="1" min="3" max="3" width="32.5"/>
    <col customWidth="1" min="4" max="4" width="14.25"/>
    <col customWidth="1" min="7" max="7" width="16.38"/>
    <col customWidth="1" min="8" max="8" width="15.88"/>
    <col customWidth="1" min="9" max="9" width="14.5"/>
    <col customWidth="1" min="16" max="16" width="16.13"/>
    <col customWidth="1" min="17" max="17" width="24.25"/>
    <col customWidth="1" min="18" max="18" width="16.75"/>
    <col customWidth="1" min="19" max="19" width="20.13"/>
  </cols>
  <sheetData>
    <row r="2">
      <c r="B2" s="1"/>
      <c r="D2" s="2" t="s">
        <v>0</v>
      </c>
      <c r="I2" s="3" t="s">
        <v>1</v>
      </c>
      <c r="Q2" s="1"/>
    </row>
    <row r="3">
      <c r="B3" s="4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6" t="s">
        <v>4</v>
      </c>
      <c r="J3" s="6" t="s">
        <v>5</v>
      </c>
      <c r="K3" s="6" t="s">
        <v>6</v>
      </c>
      <c r="L3" s="6" t="s">
        <v>9</v>
      </c>
      <c r="M3" s="6" t="s">
        <v>10</v>
      </c>
      <c r="N3" s="6" t="s">
        <v>11</v>
      </c>
      <c r="O3" s="6" t="s">
        <v>7</v>
      </c>
      <c r="P3" s="6" t="s">
        <v>8</v>
      </c>
      <c r="Q3" s="4" t="s">
        <v>12</v>
      </c>
      <c r="R3" s="4" t="s">
        <v>13</v>
      </c>
      <c r="S3" s="4" t="s">
        <v>14</v>
      </c>
    </row>
    <row r="4">
      <c r="A4" s="7" t="s">
        <v>15</v>
      </c>
      <c r="B4" s="8" t="s">
        <v>16</v>
      </c>
      <c r="C4" s="8" t="s">
        <v>17</v>
      </c>
      <c r="D4" s="9" t="s">
        <v>18</v>
      </c>
      <c r="E4" s="9" t="s">
        <v>19</v>
      </c>
      <c r="F4" s="9">
        <v>514.0</v>
      </c>
      <c r="G4" s="10">
        <v>5.0</v>
      </c>
      <c r="H4" s="11" t="s">
        <v>20</v>
      </c>
      <c r="I4" s="9" t="s">
        <v>18</v>
      </c>
      <c r="J4" s="9" t="s">
        <v>19</v>
      </c>
      <c r="K4" s="12">
        <v>155.0</v>
      </c>
      <c r="L4" s="12">
        <v>6.0</v>
      </c>
      <c r="M4" s="9">
        <v>990053.0</v>
      </c>
      <c r="N4" s="10" t="s">
        <v>21</v>
      </c>
      <c r="O4" s="12">
        <v>2.0</v>
      </c>
      <c r="P4" s="13" t="s">
        <v>20</v>
      </c>
      <c r="Q4" s="14" t="s">
        <v>1</v>
      </c>
      <c r="S4" s="10" t="s">
        <v>22</v>
      </c>
    </row>
    <row r="5">
      <c r="A5" s="7" t="s">
        <v>23</v>
      </c>
      <c r="B5" s="8" t="s">
        <v>24</v>
      </c>
      <c r="C5" s="8" t="s">
        <v>17</v>
      </c>
      <c r="D5" s="15" t="s">
        <v>25</v>
      </c>
      <c r="E5" s="15" t="s">
        <v>26</v>
      </c>
      <c r="F5" s="15">
        <v>2000.0</v>
      </c>
      <c r="G5" s="12">
        <v>5.0</v>
      </c>
      <c r="H5" s="16" t="s">
        <v>20</v>
      </c>
      <c r="I5" s="15" t="s">
        <v>25</v>
      </c>
      <c r="J5" s="9" t="s">
        <v>19</v>
      </c>
      <c r="K5" s="12">
        <v>155.0</v>
      </c>
      <c r="L5" s="12">
        <v>6.0</v>
      </c>
      <c r="M5" s="9">
        <v>990053.0</v>
      </c>
      <c r="N5" s="10" t="s">
        <v>21</v>
      </c>
      <c r="O5" s="12">
        <v>4.0</v>
      </c>
      <c r="P5" s="10" t="s">
        <v>27</v>
      </c>
      <c r="Q5" s="14" t="s">
        <v>1</v>
      </c>
      <c r="S5" s="10" t="s">
        <v>22</v>
      </c>
    </row>
    <row r="6">
      <c r="A6" s="7" t="s">
        <v>28</v>
      </c>
      <c r="B6" s="8" t="s">
        <v>16</v>
      </c>
      <c r="C6" s="8" t="s">
        <v>17</v>
      </c>
      <c r="D6" s="9" t="s">
        <v>18</v>
      </c>
      <c r="E6" s="15" t="s">
        <v>26</v>
      </c>
      <c r="F6" s="15">
        <v>414.0</v>
      </c>
      <c r="G6" s="9">
        <v>5.0</v>
      </c>
      <c r="H6" s="16" t="s">
        <v>29</v>
      </c>
      <c r="I6" s="9" t="s">
        <v>18</v>
      </c>
      <c r="J6" s="9" t="s">
        <v>19</v>
      </c>
      <c r="K6" s="12">
        <v>155.0</v>
      </c>
      <c r="L6" s="15">
        <v>8.0</v>
      </c>
      <c r="M6" s="9">
        <v>990053.0</v>
      </c>
      <c r="N6" s="15" t="s">
        <v>30</v>
      </c>
      <c r="O6" s="12">
        <v>3.0</v>
      </c>
      <c r="P6" s="13" t="s">
        <v>20</v>
      </c>
      <c r="Q6" s="14" t="s">
        <v>1</v>
      </c>
      <c r="S6" s="10" t="s">
        <v>22</v>
      </c>
    </row>
    <row r="7">
      <c r="A7" s="7" t="s">
        <v>31</v>
      </c>
      <c r="B7" s="8" t="s">
        <v>16</v>
      </c>
      <c r="C7" s="8" t="s">
        <v>17</v>
      </c>
      <c r="D7" s="15" t="s">
        <v>25</v>
      </c>
      <c r="E7" s="9" t="s">
        <v>19</v>
      </c>
      <c r="F7" s="15">
        <v>2000.0</v>
      </c>
      <c r="G7" s="12">
        <v>5.0</v>
      </c>
      <c r="H7" s="16" t="s">
        <v>20</v>
      </c>
      <c r="I7" s="9" t="s">
        <v>18</v>
      </c>
      <c r="J7" s="9" t="s">
        <v>19</v>
      </c>
      <c r="K7" s="15">
        <v>90.0</v>
      </c>
      <c r="L7" s="12">
        <v>6.0</v>
      </c>
      <c r="M7" s="9">
        <v>990053.0</v>
      </c>
      <c r="N7" s="10" t="s">
        <v>21</v>
      </c>
      <c r="O7" s="12">
        <v>3.0</v>
      </c>
      <c r="P7" s="13" t="s">
        <v>20</v>
      </c>
      <c r="Q7" s="14" t="s">
        <v>1</v>
      </c>
      <c r="S7" s="10" t="s">
        <v>22</v>
      </c>
    </row>
    <row r="8">
      <c r="A8" s="17" t="s">
        <v>32</v>
      </c>
      <c r="B8" s="18"/>
      <c r="C8" s="18"/>
      <c r="D8" s="17">
        <f t="shared" ref="D8:E8" si="1">2*100/4</f>
        <v>50</v>
      </c>
      <c r="E8" s="17">
        <f t="shared" si="1"/>
        <v>50</v>
      </c>
      <c r="F8" s="17">
        <f>1*100/4</f>
        <v>25</v>
      </c>
      <c r="G8" s="17"/>
      <c r="H8" s="19"/>
      <c r="I8" s="17">
        <f>3*100/4</f>
        <v>75</v>
      </c>
      <c r="J8" s="17">
        <v>100.0</v>
      </c>
      <c r="K8" s="17">
        <f t="shared" ref="K8:L8" si="2">3*100/4</f>
        <v>75</v>
      </c>
      <c r="L8" s="17">
        <f t="shared" si="2"/>
        <v>75</v>
      </c>
      <c r="M8" s="17">
        <v>100.0</v>
      </c>
      <c r="N8" s="17">
        <f>3*100/4</f>
        <v>75</v>
      </c>
      <c r="O8" s="20"/>
      <c r="P8" s="20"/>
      <c r="Q8" s="21"/>
      <c r="R8" s="21"/>
      <c r="S8" s="20"/>
      <c r="T8" s="20"/>
      <c r="U8" s="20"/>
      <c r="V8" s="20"/>
      <c r="W8" s="20"/>
      <c r="X8" s="20"/>
      <c r="Y8" s="20"/>
      <c r="Z8" s="20"/>
    </row>
    <row r="9">
      <c r="A9" s="22" t="s">
        <v>33</v>
      </c>
      <c r="B9" s="8" t="s">
        <v>34</v>
      </c>
      <c r="C9" s="23" t="s">
        <v>35</v>
      </c>
      <c r="D9" s="9" t="s">
        <v>18</v>
      </c>
      <c r="E9" s="9" t="s">
        <v>19</v>
      </c>
      <c r="F9" s="9">
        <v>514.0</v>
      </c>
      <c r="G9" s="9">
        <v>3.0</v>
      </c>
      <c r="H9" s="16" t="s">
        <v>29</v>
      </c>
      <c r="I9" s="9" t="s">
        <v>18</v>
      </c>
      <c r="J9" s="9" t="s">
        <v>19</v>
      </c>
      <c r="K9" s="12">
        <v>155.0</v>
      </c>
      <c r="L9" s="12">
        <v>6.0</v>
      </c>
      <c r="M9" s="9">
        <v>990053.0</v>
      </c>
      <c r="N9" s="10" t="s">
        <v>21</v>
      </c>
      <c r="O9" s="12">
        <v>1.0</v>
      </c>
      <c r="P9" s="13" t="s">
        <v>20</v>
      </c>
      <c r="Q9" s="14" t="s">
        <v>1</v>
      </c>
      <c r="S9" s="10" t="s">
        <v>22</v>
      </c>
    </row>
    <row r="10">
      <c r="A10" s="22" t="s">
        <v>36</v>
      </c>
      <c r="B10" s="8" t="s">
        <v>37</v>
      </c>
      <c r="C10" s="23" t="s">
        <v>38</v>
      </c>
      <c r="D10" s="9" t="s">
        <v>18</v>
      </c>
      <c r="E10" s="9" t="s">
        <v>19</v>
      </c>
      <c r="F10" s="9">
        <v>514.0</v>
      </c>
      <c r="G10" s="9">
        <v>3.0</v>
      </c>
      <c r="H10" s="16" t="s">
        <v>29</v>
      </c>
      <c r="I10" s="9" t="s">
        <v>18</v>
      </c>
      <c r="J10" s="9" t="s">
        <v>19</v>
      </c>
      <c r="K10" s="12">
        <v>155.0</v>
      </c>
      <c r="L10" s="12">
        <v>6.0</v>
      </c>
      <c r="M10" s="9">
        <v>990053.0</v>
      </c>
      <c r="N10" s="10" t="s">
        <v>21</v>
      </c>
      <c r="O10" s="12">
        <v>2.0</v>
      </c>
      <c r="P10" s="13" t="s">
        <v>20</v>
      </c>
      <c r="Q10" s="14" t="s">
        <v>1</v>
      </c>
      <c r="S10" s="10" t="s">
        <v>22</v>
      </c>
    </row>
    <row r="11">
      <c r="A11" s="22" t="s">
        <v>39</v>
      </c>
      <c r="B11" s="8" t="s">
        <v>37</v>
      </c>
      <c r="C11" s="23" t="s">
        <v>40</v>
      </c>
      <c r="D11" s="9" t="s">
        <v>18</v>
      </c>
      <c r="E11" s="9" t="s">
        <v>19</v>
      </c>
      <c r="F11" s="9">
        <v>514.0</v>
      </c>
      <c r="G11" s="9">
        <v>2.0</v>
      </c>
      <c r="H11" s="16" t="s">
        <v>29</v>
      </c>
      <c r="I11" s="9" t="s">
        <v>18</v>
      </c>
      <c r="J11" s="9" t="s">
        <v>19</v>
      </c>
      <c r="K11" s="12">
        <v>155.0</v>
      </c>
      <c r="L11" s="12">
        <v>6.0</v>
      </c>
      <c r="M11" s="9">
        <v>990053.0</v>
      </c>
      <c r="N11" s="10" t="s">
        <v>21</v>
      </c>
      <c r="O11" s="12">
        <v>1.0</v>
      </c>
      <c r="P11" s="9" t="s">
        <v>29</v>
      </c>
      <c r="Q11" s="24" t="s">
        <v>41</v>
      </c>
      <c r="S11" s="10" t="s">
        <v>22</v>
      </c>
    </row>
    <row r="12">
      <c r="A12" s="22" t="s">
        <v>42</v>
      </c>
      <c r="B12" s="8" t="s">
        <v>24</v>
      </c>
      <c r="C12" s="23" t="s">
        <v>43</v>
      </c>
      <c r="D12" s="15" t="s">
        <v>25</v>
      </c>
      <c r="E12" s="9" t="s">
        <v>19</v>
      </c>
      <c r="F12" s="15">
        <v>414.0</v>
      </c>
      <c r="G12" s="12">
        <v>5.0</v>
      </c>
      <c r="H12" s="16" t="s">
        <v>20</v>
      </c>
      <c r="I12" s="9" t="s">
        <v>18</v>
      </c>
      <c r="J12" s="9" t="s">
        <v>19</v>
      </c>
      <c r="K12" s="12">
        <v>155.0</v>
      </c>
      <c r="L12" s="12">
        <v>6.0</v>
      </c>
      <c r="M12" s="9">
        <v>990053.0</v>
      </c>
      <c r="N12" s="10" t="s">
        <v>21</v>
      </c>
      <c r="O12" s="12">
        <v>3.0</v>
      </c>
      <c r="P12" s="13" t="s">
        <v>20</v>
      </c>
      <c r="Q12" s="14" t="s">
        <v>1</v>
      </c>
      <c r="S12" s="10" t="s">
        <v>22</v>
      </c>
    </row>
    <row r="13">
      <c r="A13" s="22" t="s">
        <v>44</v>
      </c>
      <c r="B13" s="8" t="s">
        <v>34</v>
      </c>
      <c r="C13" s="23" t="s">
        <v>38</v>
      </c>
      <c r="D13" s="9" t="s">
        <v>18</v>
      </c>
      <c r="E13" s="9" t="s">
        <v>19</v>
      </c>
      <c r="F13" s="9">
        <v>514.0</v>
      </c>
      <c r="G13" s="9">
        <v>4.0</v>
      </c>
      <c r="H13" s="16" t="s">
        <v>29</v>
      </c>
      <c r="I13" s="9" t="s">
        <v>18</v>
      </c>
      <c r="J13" s="9" t="s">
        <v>19</v>
      </c>
      <c r="K13" s="15">
        <v>90.0</v>
      </c>
      <c r="L13" s="12">
        <v>6.0</v>
      </c>
      <c r="M13" s="9">
        <v>990053.0</v>
      </c>
      <c r="N13" s="10" t="s">
        <v>21</v>
      </c>
      <c r="O13" s="12">
        <v>3.0</v>
      </c>
      <c r="P13" s="13" t="s">
        <v>20</v>
      </c>
      <c r="Q13" s="14" t="s">
        <v>1</v>
      </c>
      <c r="S13" s="10" t="s">
        <v>22</v>
      </c>
    </row>
    <row r="14">
      <c r="A14" s="22" t="s">
        <v>45</v>
      </c>
      <c r="B14" s="8" t="s">
        <v>46</v>
      </c>
      <c r="C14" s="23" t="s">
        <v>40</v>
      </c>
      <c r="D14" s="9" t="s">
        <v>18</v>
      </c>
      <c r="E14" s="9" t="s">
        <v>19</v>
      </c>
      <c r="F14" s="9">
        <v>514.0</v>
      </c>
      <c r="G14" s="9">
        <v>3.0</v>
      </c>
      <c r="H14" s="16" t="s">
        <v>29</v>
      </c>
      <c r="I14" s="9" t="s">
        <v>18</v>
      </c>
      <c r="J14" s="9" t="s">
        <v>19</v>
      </c>
      <c r="K14" s="12">
        <v>155.0</v>
      </c>
      <c r="L14" s="12">
        <v>6.0</v>
      </c>
      <c r="M14" s="9">
        <v>990053.0</v>
      </c>
      <c r="N14" s="10" t="s">
        <v>21</v>
      </c>
      <c r="O14" s="12">
        <v>2.0</v>
      </c>
      <c r="P14" s="13" t="s">
        <v>20</v>
      </c>
      <c r="Q14" s="14" t="s">
        <v>1</v>
      </c>
      <c r="R14" s="24" t="s">
        <v>41</v>
      </c>
      <c r="S14" s="10" t="s">
        <v>22</v>
      </c>
    </row>
    <row r="15">
      <c r="A15" s="22" t="s">
        <v>47</v>
      </c>
      <c r="B15" s="8" t="s">
        <v>34</v>
      </c>
      <c r="C15" s="23" t="s">
        <v>38</v>
      </c>
      <c r="D15" s="9" t="s">
        <v>18</v>
      </c>
      <c r="E15" s="9" t="s">
        <v>19</v>
      </c>
      <c r="F15" s="15">
        <v>414.0</v>
      </c>
      <c r="G15" s="10">
        <v>2.0</v>
      </c>
      <c r="H15" s="16" t="s">
        <v>20</v>
      </c>
      <c r="I15" s="9" t="s">
        <v>18</v>
      </c>
      <c r="J15" s="9" t="s">
        <v>19</v>
      </c>
      <c r="K15" s="12">
        <v>155.0</v>
      </c>
      <c r="L15" s="12">
        <v>6.0</v>
      </c>
      <c r="M15" s="9">
        <v>990053.0</v>
      </c>
      <c r="N15" s="10" t="s">
        <v>21</v>
      </c>
      <c r="O15" s="12">
        <v>2.0</v>
      </c>
      <c r="P15" s="9" t="s">
        <v>29</v>
      </c>
      <c r="Q15" s="24" t="s">
        <v>41</v>
      </c>
      <c r="S15" s="10" t="s">
        <v>22</v>
      </c>
    </row>
    <row r="16">
      <c r="A16" s="22" t="s">
        <v>48</v>
      </c>
      <c r="B16" s="8" t="s">
        <v>49</v>
      </c>
      <c r="C16" s="23" t="s">
        <v>40</v>
      </c>
      <c r="D16" s="9" t="s">
        <v>18</v>
      </c>
      <c r="E16" s="9" t="s">
        <v>19</v>
      </c>
      <c r="F16" s="9">
        <v>514.0</v>
      </c>
      <c r="G16" s="9">
        <v>3.0</v>
      </c>
      <c r="H16" s="16" t="s">
        <v>29</v>
      </c>
      <c r="I16" s="9" t="s">
        <v>18</v>
      </c>
      <c r="J16" s="9" t="s">
        <v>19</v>
      </c>
      <c r="K16" s="12">
        <v>155.0</v>
      </c>
      <c r="L16" s="12">
        <v>6.0</v>
      </c>
      <c r="M16" s="9">
        <v>990053.0</v>
      </c>
      <c r="N16" s="10" t="s">
        <v>21</v>
      </c>
      <c r="O16" s="12">
        <v>1.0</v>
      </c>
      <c r="P16" s="9" t="s">
        <v>29</v>
      </c>
      <c r="Q16" s="14" t="s">
        <v>1</v>
      </c>
      <c r="S16" s="10" t="s">
        <v>22</v>
      </c>
    </row>
    <row r="17">
      <c r="A17" s="25" t="s">
        <v>32</v>
      </c>
      <c r="B17" s="26"/>
      <c r="C17" s="26"/>
      <c r="D17" s="26">
        <f>7*100/8</f>
        <v>87.5</v>
      </c>
      <c r="E17" s="25">
        <v>100.0</v>
      </c>
      <c r="F17" s="26">
        <f>6*100/8</f>
        <v>75</v>
      </c>
      <c r="G17" s="26"/>
      <c r="H17" s="26"/>
      <c r="I17" s="26">
        <f>8*100/8</f>
        <v>100</v>
      </c>
      <c r="J17" s="25">
        <v>100.0</v>
      </c>
      <c r="K17" s="26">
        <f>7*100/8</f>
        <v>87.5</v>
      </c>
      <c r="L17" s="25">
        <v>100.0</v>
      </c>
      <c r="M17" s="25">
        <v>100.0</v>
      </c>
      <c r="N17" s="25">
        <v>100.0</v>
      </c>
      <c r="O17" s="26"/>
      <c r="P17" s="27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12" t="s">
        <v>32</v>
      </c>
      <c r="D18" s="28">
        <f>9*100/12</f>
        <v>75</v>
      </c>
      <c r="E18" s="28">
        <f>10*100/12</f>
        <v>83.33333333</v>
      </c>
      <c r="F18" s="28">
        <f>7*100/12</f>
        <v>58.33333333</v>
      </c>
      <c r="I18" s="28">
        <f>11*100/12</f>
        <v>91.66666667</v>
      </c>
      <c r="J18" s="12">
        <v>100.0</v>
      </c>
      <c r="K18" s="12">
        <f>10*100/12</f>
        <v>83.33333333</v>
      </c>
      <c r="L18" s="28">
        <f>11*100/12</f>
        <v>91.66666667</v>
      </c>
      <c r="M18" s="12">
        <v>100.0</v>
      </c>
      <c r="N18" s="28">
        <f>11*100/12</f>
        <v>91.66666667</v>
      </c>
    </row>
  </sheetData>
  <mergeCells count="15">
    <mergeCell ref="Q7:R7"/>
    <mergeCell ref="Q9:R9"/>
    <mergeCell ref="Q10:R10"/>
    <mergeCell ref="Q12:R12"/>
    <mergeCell ref="Q13:R13"/>
    <mergeCell ref="Q11:R11"/>
    <mergeCell ref="Q15:R15"/>
    <mergeCell ref="Q16:R16"/>
    <mergeCell ref="D2:H2"/>
    <mergeCell ref="B2:C2"/>
    <mergeCell ref="I2:P2"/>
    <mergeCell ref="Q2:S2"/>
    <mergeCell ref="Q4:R4"/>
    <mergeCell ref="Q5:R5"/>
    <mergeCell ref="Q6:R6"/>
  </mergeCells>
  <drawing r:id="rId1"/>
</worksheet>
</file>