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imulationX 4.2\Modelica\CoSES ProHMo\Data\Generators\"/>
    </mc:Choice>
  </mc:AlternateContent>
  <xr:revisionPtr revIDLastSave="0" documentId="13_ncr:1_{4B112724-A85E-4FE5-BB8C-A86F31E814F2}" xr6:coauthVersionLast="47" xr6:coauthVersionMax="47" xr10:uidLastSave="{00000000-0000-0000-0000-000000000000}"/>
  <bookViews>
    <workbookView xWindow="-30828" yWindow="-108" windowWidth="30936" windowHeight="16896" activeTab="1" xr2:uid="{F3C9FD61-841F-4BB7-BA53-24EE64EC4000}"/>
  </bookViews>
  <sheets>
    <sheet name="StartUp" sheetId="1" r:id="rId1"/>
    <sheet name="CoolDown" sheetId="2" r:id="rId2"/>
    <sheet name="Effici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13" i="3" l="1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C11" i="1"/>
  <c r="C12" i="1"/>
  <c r="C13" i="1"/>
  <c r="C14" i="1"/>
  <c r="E27" i="1"/>
  <c r="E28" i="1"/>
  <c r="E29" i="1"/>
  <c r="E30" i="1"/>
  <c r="E31" i="1"/>
  <c r="E32" i="1"/>
  <c r="E33" i="1"/>
  <c r="E34" i="1"/>
  <c r="E36" i="1"/>
  <c r="E37" i="1"/>
  <c r="E38" i="1"/>
  <c r="E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3" i="1"/>
  <c r="D24" i="1"/>
  <c r="D25" i="1"/>
  <c r="D26" i="1"/>
  <c r="D27" i="1"/>
  <c r="D28" i="1"/>
  <c r="D29" i="1"/>
  <c r="D30" i="1"/>
  <c r="D31" i="1"/>
  <c r="D32" i="1"/>
  <c r="D33" i="1"/>
  <c r="C4" i="1"/>
  <c r="C5" i="1"/>
  <c r="C6" i="1"/>
  <c r="C7" i="1"/>
  <c r="C8" i="1"/>
  <c r="C9" i="1"/>
  <c r="C10" i="1"/>
  <c r="C15" i="1"/>
  <c r="C16" i="1"/>
  <c r="C17" i="1"/>
  <c r="C18" i="1"/>
  <c r="C19" i="1"/>
  <c r="C20" i="1"/>
  <c r="C21" i="1"/>
  <c r="D4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Zinsmeister, Daniel</author>
  </authors>
  <commentList>
    <comment ref="C1" authorId="0" shapeId="0" xr:uid="{D84DD15D-992A-4353-B5DB-86EB21628576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den maximalen Wert der gemessenen el. Leistung, sobald diese erreicht ist, sind alle Werte danach 1</t>
        </r>
      </text>
    </comment>
    <comment ref="D1" authorId="0" shapeId="0" xr:uid="{477EAC13-CE4C-4CF1-A5C4-B75FDFA3B983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den finalen Wert, alle Werte um 1 werden zu 1 gesetzt</t>
        </r>
      </text>
    </comment>
    <comment ref="E1" authorId="0" shapeId="0" xr:uid="{E60A4B3A-0671-409B-9B8F-67DA6D61D3FD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8 kW</t>
        </r>
      </text>
    </comment>
    <comment ref="F1" authorId="0" shapeId="0" xr:uid="{78DE7905-9B1A-4800-88D1-5E6C21AD6F0F}">
      <text>
        <r>
          <rPr>
            <b/>
            <sz val="9"/>
            <color indexed="81"/>
            <rFont val="Segoe UI"/>
            <charset val="1"/>
          </rPr>
          <t>Zinsmeister, Daniel:</t>
        </r>
        <r>
          <rPr>
            <sz val="9"/>
            <color indexed="81"/>
            <rFont val="Segoe UI"/>
            <charset val="1"/>
          </rPr>
          <t xml:space="preserve">
Normiert auf ca. 7 kW, Kurve geglättet</t>
        </r>
      </text>
    </comment>
  </commentList>
</comments>
</file>

<file path=xl/sharedStrings.xml><?xml version="1.0" encoding="utf-8"?>
<sst xmlns="http://schemas.openxmlformats.org/spreadsheetml/2006/main" count="25" uniqueCount="17">
  <si>
    <t>Pel</t>
  </si>
  <si>
    <t>Qel</t>
  </si>
  <si>
    <t>Pheat</t>
  </si>
  <si>
    <t>Pgas</t>
  </si>
  <si>
    <t>Tsup</t>
  </si>
  <si>
    <t>Pel_Data</t>
  </si>
  <si>
    <t>Qel_Data</t>
  </si>
  <si>
    <t>Pgas_Data</t>
  </si>
  <si>
    <t>Pheat_Data</t>
  </si>
  <si>
    <t>qv_norm</t>
  </si>
  <si>
    <t>double StartUp(39,6)</t>
  </si>
  <si>
    <t>double CoolDown(15,5)</t>
  </si>
  <si>
    <t>x</t>
  </si>
  <si>
    <t>Startup</t>
  </si>
  <si>
    <t>CoolDown</t>
  </si>
  <si>
    <t>Efficiency</t>
  </si>
  <si>
    <t>double Efficiency(11,3)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</si>
</sst>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B0D7-3008-4A51-91AB-7D56F90EF0D9}">
  <dimension ref="A1:L42"/>
  <sheetViews>
    <sheetView workbookViewId="0">
      <selection activeCell="G19" sqref="G19"/>
    </sheetView>
  </sheetViews>
  <sheetFormatPr baseColWidth="10" defaultRowHeight="14.4" x14ac:dyDescent="0.3"/>
  <cols>
    <col min="3" max="3" width="12.109375" bestFit="1" customWidth="1"/>
  </cols>
  <sheetData>
    <row r="1" spans="1:12" x14ac:dyDescent="0.3">
      <c r="A1" t="s">
        <v>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12</v>
      </c>
      <c r="I1" t="s">
        <v>5</v>
      </c>
      <c r="J1" t="s">
        <v>6</v>
      </c>
      <c r="K1" t="s">
        <v>8</v>
      </c>
      <c r="L1" t="s">
        <v>7</v>
      </c>
    </row>
    <row r="2" spans="1:12" x14ac:dyDescent="0.3">
      <c r="B2" t="s">
        <v>10</v>
      </c>
    </row>
    <row r="3" spans="1:12" x14ac:dyDescent="0.3">
      <c r="B3">
        <v>0</v>
      </c>
      <c r="C3" s="2">
        <f t="shared" ref="C3:C21" si="0">I3/MAX(I:I)</f>
        <v>-2.2919409473645902E-2</v>
      </c>
      <c r="D3">
        <v>0</v>
      </c>
      <c r="E3">
        <v>0</v>
      </c>
      <c r="F3">
        <v>0</v>
      </c>
      <c r="G3">
        <v>22.406269999999999</v>
      </c>
      <c r="I3">
        <v>-4.5788600000000006E-2</v>
      </c>
      <c r="J3">
        <v>-1.6797470000000002E-2</v>
      </c>
      <c r="K3">
        <v>0</v>
      </c>
      <c r="L3">
        <v>0</v>
      </c>
    </row>
    <row r="4" spans="1:12" x14ac:dyDescent="0.3">
      <c r="B4">
        <v>1.02</v>
      </c>
      <c r="C4" s="2">
        <f t="shared" si="0"/>
        <v>-4.8691203891879774E-2</v>
      </c>
      <c r="D4">
        <f t="shared" ref="D4:D20" si="1">J4/$J$41</f>
        <v>-5.0036791100632385</v>
      </c>
      <c r="E4">
        <v>0</v>
      </c>
      <c r="F4">
        <v>0</v>
      </c>
      <c r="G4">
        <v>22.396989999999999</v>
      </c>
      <c r="I4">
        <v>-9.727572000000001E-2</v>
      </c>
      <c r="J4">
        <v>-1.39606495</v>
      </c>
      <c r="K4">
        <v>0</v>
      </c>
      <c r="L4">
        <v>0</v>
      </c>
    </row>
    <row r="5" spans="1:12" x14ac:dyDescent="0.3">
      <c r="B5">
        <v>43.02</v>
      </c>
      <c r="C5" s="2">
        <f t="shared" si="0"/>
        <v>-4.7657836781375029E-2</v>
      </c>
      <c r="D5">
        <f t="shared" si="1"/>
        <v>-4.9833642936508307</v>
      </c>
      <c r="E5">
        <v>0</v>
      </c>
      <c r="F5">
        <v>0</v>
      </c>
      <c r="G5">
        <v>22.435369999999999</v>
      </c>
      <c r="I5">
        <v>-9.5211250000000011E-2</v>
      </c>
      <c r="J5">
        <v>-1.3903969600000001</v>
      </c>
      <c r="K5">
        <v>0</v>
      </c>
      <c r="L5">
        <v>0</v>
      </c>
    </row>
    <row r="6" spans="1:12" x14ac:dyDescent="0.3">
      <c r="B6">
        <v>44.04</v>
      </c>
      <c r="C6" s="2">
        <f t="shared" si="0"/>
        <v>-0.85283187922944925</v>
      </c>
      <c r="D6">
        <f t="shared" si="1"/>
        <v>8.7390831772414579</v>
      </c>
      <c r="E6">
        <v>0</v>
      </c>
      <c r="F6">
        <v>0</v>
      </c>
      <c r="G6">
        <v>22.41461</v>
      </c>
      <c r="I6">
        <v>-1.7037951099999999</v>
      </c>
      <c r="J6">
        <v>2.43827141</v>
      </c>
      <c r="K6">
        <v>0</v>
      </c>
      <c r="L6">
        <v>0</v>
      </c>
    </row>
    <row r="7" spans="1:12" x14ac:dyDescent="0.3">
      <c r="B7">
        <v>45</v>
      </c>
      <c r="C7" s="2">
        <f t="shared" si="0"/>
        <v>-1.5885146201346616</v>
      </c>
      <c r="D7">
        <f t="shared" si="1"/>
        <v>7.4059700289981265</v>
      </c>
      <c r="E7">
        <v>0</v>
      </c>
      <c r="F7">
        <v>0</v>
      </c>
      <c r="G7">
        <v>22.430969999999999</v>
      </c>
      <c r="I7">
        <v>-3.17354863</v>
      </c>
      <c r="J7">
        <v>2.0663225900000004</v>
      </c>
      <c r="K7">
        <v>0</v>
      </c>
      <c r="L7">
        <v>0</v>
      </c>
    </row>
    <row r="8" spans="1:12" x14ac:dyDescent="0.3">
      <c r="B8">
        <v>46.02</v>
      </c>
      <c r="C8" s="2">
        <f t="shared" si="0"/>
        <v>-0.77991228179988736</v>
      </c>
      <c r="D8">
        <f t="shared" si="1"/>
        <v>1.2752185432595065</v>
      </c>
      <c r="E8">
        <v>0</v>
      </c>
      <c r="F8">
        <v>0</v>
      </c>
      <c r="G8">
        <v>22.43805</v>
      </c>
      <c r="I8">
        <v>-1.5581156900000002</v>
      </c>
      <c r="J8">
        <v>0.35579578000000001</v>
      </c>
      <c r="K8">
        <v>0</v>
      </c>
      <c r="L8">
        <v>0</v>
      </c>
    </row>
    <row r="9" spans="1:12" x14ac:dyDescent="0.3">
      <c r="B9">
        <v>48</v>
      </c>
      <c r="C9" s="2">
        <f t="shared" si="0"/>
        <v>-0.79342478048538467</v>
      </c>
      <c r="D9">
        <f t="shared" si="1"/>
        <v>1.2926927211217725</v>
      </c>
      <c r="E9">
        <v>0</v>
      </c>
      <c r="F9">
        <v>0</v>
      </c>
      <c r="G9">
        <v>22.447009999999999</v>
      </c>
      <c r="I9">
        <v>-1.5851110799999999</v>
      </c>
      <c r="J9">
        <v>0.36067120999999996</v>
      </c>
      <c r="K9">
        <v>0</v>
      </c>
      <c r="L9">
        <v>0</v>
      </c>
    </row>
    <row r="10" spans="1:12" x14ac:dyDescent="0.3">
      <c r="B10">
        <v>49.02</v>
      </c>
      <c r="C10" s="2">
        <f t="shared" si="0"/>
        <v>-0.86670211483541859</v>
      </c>
      <c r="D10">
        <f t="shared" si="1"/>
        <v>1.4551650888188778</v>
      </c>
      <c r="E10">
        <v>0</v>
      </c>
      <c r="F10">
        <v>0</v>
      </c>
      <c r="G10">
        <v>22.430969999999999</v>
      </c>
      <c r="I10">
        <v>-1.73150519</v>
      </c>
      <c r="J10">
        <v>0.40600225000000001</v>
      </c>
      <c r="K10">
        <v>0</v>
      </c>
      <c r="L10">
        <v>0</v>
      </c>
    </row>
    <row r="11" spans="1:12" x14ac:dyDescent="0.3">
      <c r="B11">
        <v>53.04</v>
      </c>
      <c r="C11" s="2">
        <f t="shared" si="0"/>
        <v>-0.84406538505292172</v>
      </c>
      <c r="D11">
        <f t="shared" si="1"/>
        <v>1.4137810681848946</v>
      </c>
      <c r="E11">
        <v>0</v>
      </c>
      <c r="F11">
        <v>0</v>
      </c>
      <c r="G11">
        <v>22.454409999999999</v>
      </c>
      <c r="I11">
        <v>-1.6862813300000001</v>
      </c>
      <c r="J11">
        <v>0.39445578999999997</v>
      </c>
      <c r="K11">
        <v>0</v>
      </c>
      <c r="L11">
        <v>0</v>
      </c>
    </row>
    <row r="12" spans="1:12" x14ac:dyDescent="0.3">
      <c r="B12">
        <v>54</v>
      </c>
      <c r="C12" s="2">
        <f t="shared" si="0"/>
        <v>0.47623352001401892</v>
      </c>
      <c r="D12">
        <f t="shared" si="1"/>
        <v>1.0066777370903288</v>
      </c>
      <c r="E12">
        <v>0</v>
      </c>
      <c r="F12">
        <v>0.366666667</v>
      </c>
      <c r="G12">
        <v>22.444179999999999</v>
      </c>
      <c r="I12">
        <v>0.95142355999999995</v>
      </c>
      <c r="J12">
        <v>0.28087083000000002</v>
      </c>
      <c r="K12">
        <v>0</v>
      </c>
      <c r="L12">
        <v>0</v>
      </c>
    </row>
    <row r="13" spans="1:12" x14ac:dyDescent="0.3">
      <c r="B13">
        <v>55.02</v>
      </c>
      <c r="C13" s="2">
        <f t="shared" si="0"/>
        <v>0.45715051853633504</v>
      </c>
      <c r="D13">
        <f t="shared" si="1"/>
        <v>0.99092175559748885</v>
      </c>
      <c r="E13">
        <v>0</v>
      </c>
      <c r="F13">
        <v>0.73333333300000003</v>
      </c>
      <c r="G13">
        <v>22.451260000000001</v>
      </c>
      <c r="I13">
        <v>0.91329936999999994</v>
      </c>
      <c r="J13">
        <v>0.27647478999999997</v>
      </c>
      <c r="K13">
        <v>0</v>
      </c>
      <c r="L13">
        <v>0</v>
      </c>
    </row>
    <row r="14" spans="1:12" x14ac:dyDescent="0.3">
      <c r="B14">
        <v>56.04</v>
      </c>
      <c r="C14" s="2">
        <f t="shared" si="0"/>
        <v>0.49367720553090538</v>
      </c>
      <c r="D14">
        <f t="shared" si="1"/>
        <v>1.028808524954993</v>
      </c>
      <c r="E14">
        <v>0</v>
      </c>
      <c r="F14">
        <v>1.1000000000000001</v>
      </c>
      <c r="G14">
        <v>22.444019999999998</v>
      </c>
      <c r="I14">
        <v>0.98627270999999994</v>
      </c>
      <c r="J14">
        <v>0.28704548999999996</v>
      </c>
      <c r="K14">
        <v>0</v>
      </c>
      <c r="L14">
        <v>0</v>
      </c>
    </row>
    <row r="15" spans="1:12" x14ac:dyDescent="0.3">
      <c r="B15">
        <v>159</v>
      </c>
      <c r="C15" s="2">
        <f t="shared" si="0"/>
        <v>0.50699351427953654</v>
      </c>
      <c r="D15">
        <f t="shared" si="1"/>
        <v>1.0337880651246565</v>
      </c>
      <c r="E15">
        <v>0</v>
      </c>
      <c r="F15">
        <v>1.1000000000000001</v>
      </c>
      <c r="G15">
        <v>22.418230000000001</v>
      </c>
      <c r="I15">
        <v>1.0128761500000001</v>
      </c>
      <c r="J15">
        <v>0.28843481999999998</v>
      </c>
      <c r="K15">
        <v>0</v>
      </c>
      <c r="L15">
        <v>7.3224</v>
      </c>
    </row>
    <row r="16" spans="1:12" x14ac:dyDescent="0.3">
      <c r="B16">
        <v>180</v>
      </c>
      <c r="C16" s="2">
        <f t="shared" si="0"/>
        <v>0.52080155674950479</v>
      </c>
      <c r="D16">
        <f t="shared" si="1"/>
        <v>1.0519588904520873</v>
      </c>
      <c r="E16">
        <v>0</v>
      </c>
      <c r="F16">
        <v>1.25</v>
      </c>
      <c r="G16">
        <v>22.393689999999999</v>
      </c>
      <c r="I16">
        <v>1.0404619800000001</v>
      </c>
      <c r="J16">
        <v>0.29350461999999999</v>
      </c>
      <c r="K16">
        <v>0</v>
      </c>
      <c r="L16">
        <v>8.3209090909090921</v>
      </c>
    </row>
    <row r="17" spans="2:12" x14ac:dyDescent="0.3">
      <c r="B17">
        <v>182.04</v>
      </c>
      <c r="C17" s="2">
        <f t="shared" si="0"/>
        <v>0.52571782779482978</v>
      </c>
      <c r="D17">
        <f t="shared" si="1"/>
        <v>1.0621153130223759</v>
      </c>
      <c r="E17">
        <v>0</v>
      </c>
      <c r="F17">
        <v>1.25</v>
      </c>
      <c r="G17">
        <v>22.450790000000001</v>
      </c>
      <c r="I17">
        <v>1.05028375</v>
      </c>
      <c r="J17">
        <v>0.29633834000000003</v>
      </c>
      <c r="K17">
        <v>0</v>
      </c>
      <c r="L17">
        <v>8.3209090909090921</v>
      </c>
    </row>
    <row r="18" spans="2:12" x14ac:dyDescent="0.3">
      <c r="B18">
        <v>203.04</v>
      </c>
      <c r="C18" s="2">
        <f t="shared" si="0"/>
        <v>0.9264627859374478</v>
      </c>
      <c r="D18">
        <f t="shared" si="1"/>
        <v>1.8716459750625509</v>
      </c>
      <c r="E18">
        <v>0</v>
      </c>
      <c r="F18">
        <v>1.25</v>
      </c>
      <c r="G18">
        <v>22.44088</v>
      </c>
      <c r="I18">
        <v>1.8508955900000001</v>
      </c>
      <c r="J18">
        <v>0.52220361999999998</v>
      </c>
      <c r="K18">
        <v>0</v>
      </c>
      <c r="L18">
        <v>8.3209090909090921</v>
      </c>
    </row>
    <row r="19" spans="2:12" x14ac:dyDescent="0.3">
      <c r="B19">
        <v>224.04</v>
      </c>
      <c r="C19" s="2">
        <f t="shared" si="0"/>
        <v>0.96594923050923065</v>
      </c>
      <c r="D19">
        <f t="shared" si="1"/>
        <v>1.9518301090554169</v>
      </c>
      <c r="E19">
        <v>0</v>
      </c>
      <c r="F19">
        <v>1.375</v>
      </c>
      <c r="G19">
        <v>22.462900000000001</v>
      </c>
      <c r="I19">
        <v>1.9297819600000001</v>
      </c>
      <c r="J19">
        <v>0.54457560999999999</v>
      </c>
      <c r="K19">
        <v>0</v>
      </c>
      <c r="L19">
        <v>9.3876923076923067</v>
      </c>
    </row>
    <row r="20" spans="2:12" x14ac:dyDescent="0.3">
      <c r="B20">
        <v>335.04</v>
      </c>
      <c r="C20" s="2">
        <f t="shared" si="0"/>
        <v>0.98812391910018982</v>
      </c>
      <c r="D20">
        <f t="shared" si="1"/>
        <v>2.0040137603375734</v>
      </c>
      <c r="E20">
        <v>0</v>
      </c>
      <c r="F20">
        <v>1.375</v>
      </c>
      <c r="G20">
        <v>22.419799999999999</v>
      </c>
      <c r="I20">
        <v>1.97408275</v>
      </c>
      <c r="J20">
        <v>0.55913525000000008</v>
      </c>
      <c r="K20">
        <v>0</v>
      </c>
      <c r="L20">
        <v>9.3876923076923067</v>
      </c>
    </row>
    <row r="21" spans="2:12" x14ac:dyDescent="0.3">
      <c r="B21">
        <v>336.06</v>
      </c>
      <c r="C21" s="2">
        <f t="shared" si="0"/>
        <v>1</v>
      </c>
      <c r="D21">
        <v>2</v>
      </c>
      <c r="E21">
        <v>0</v>
      </c>
      <c r="F21">
        <v>1.375</v>
      </c>
      <c r="G21">
        <v>22.39526</v>
      </c>
      <c r="I21">
        <v>1.9978088899999999</v>
      </c>
      <c r="J21">
        <v>0.56916834999999999</v>
      </c>
      <c r="K21">
        <v>0</v>
      </c>
      <c r="L21">
        <v>9.3876923076923067</v>
      </c>
    </row>
    <row r="22" spans="2:12" x14ac:dyDescent="0.3">
      <c r="B22">
        <v>723.06</v>
      </c>
      <c r="C22" s="2">
        <v>1</v>
      </c>
      <c r="D22">
        <v>2</v>
      </c>
      <c r="E22">
        <v>0</v>
      </c>
      <c r="F22">
        <v>1.375</v>
      </c>
      <c r="G22">
        <v>21.98359</v>
      </c>
      <c r="I22">
        <v>1.87701999</v>
      </c>
      <c r="J22">
        <v>0.52207433000000003</v>
      </c>
      <c r="K22">
        <v>-1.2492805076080005</v>
      </c>
      <c r="L22">
        <v>8.9297560975609755</v>
      </c>
    </row>
    <row r="23" spans="2:12" x14ac:dyDescent="0.3">
      <c r="B23">
        <v>724.08</v>
      </c>
      <c r="C23" s="2">
        <v>1</v>
      </c>
      <c r="D23">
        <f t="shared" ref="D23:D33" si="2">J23/$J$41</f>
        <v>1.8434190111390834</v>
      </c>
      <c r="E23">
        <v>0</v>
      </c>
      <c r="F23">
        <v>1.3589398020000001</v>
      </c>
      <c r="G23">
        <v>22.27712</v>
      </c>
      <c r="I23">
        <v>1.8588197500000001</v>
      </c>
      <c r="J23">
        <v>0.51432807999999997</v>
      </c>
      <c r="K23">
        <v>-1.2137171813200001</v>
      </c>
      <c r="L23">
        <v>8.9297560975609755</v>
      </c>
    </row>
    <row r="24" spans="2:12" x14ac:dyDescent="0.3">
      <c r="B24">
        <v>725.04</v>
      </c>
      <c r="C24" s="2">
        <v>1</v>
      </c>
      <c r="D24">
        <f t="shared" si="2"/>
        <v>1.8155176296395268</v>
      </c>
      <c r="E24">
        <v>0</v>
      </c>
      <c r="F24">
        <v>1.342879605</v>
      </c>
      <c r="G24">
        <v>23.1464</v>
      </c>
      <c r="I24">
        <v>1.8376618900000001</v>
      </c>
      <c r="J24">
        <v>0.50654337999999999</v>
      </c>
      <c r="K24">
        <v>-1.0784602035620001</v>
      </c>
      <c r="L24">
        <v>8.9297560975609755</v>
      </c>
    </row>
    <row r="25" spans="2:12" x14ac:dyDescent="0.3">
      <c r="B25">
        <v>726.06</v>
      </c>
      <c r="C25" s="2">
        <v>1</v>
      </c>
      <c r="D25">
        <f t="shared" si="2"/>
        <v>1.7904231600211449</v>
      </c>
      <c r="E25">
        <v>0</v>
      </c>
      <c r="F25">
        <v>1.3268194069999999</v>
      </c>
      <c r="G25">
        <v>24.909179999999999</v>
      </c>
      <c r="I25">
        <v>1.8232798299999999</v>
      </c>
      <c r="J25">
        <v>0.49954183000000002</v>
      </c>
      <c r="K25">
        <v>-0.792945377427</v>
      </c>
      <c r="L25">
        <v>8.9297560975609755</v>
      </c>
    </row>
    <row r="26" spans="2:12" x14ac:dyDescent="0.3">
      <c r="B26">
        <v>727.08</v>
      </c>
      <c r="C26" s="2">
        <v>1</v>
      </c>
      <c r="D26">
        <f t="shared" si="2"/>
        <v>1.7845564041621933</v>
      </c>
      <c r="E26">
        <v>0</v>
      </c>
      <c r="F26">
        <v>1.310759209</v>
      </c>
      <c r="G26">
        <v>27.187930000000001</v>
      </c>
      <c r="I26">
        <v>1.81042203</v>
      </c>
      <c r="J26">
        <v>0.49790496000000001</v>
      </c>
      <c r="K26">
        <v>-0.4018919294039997</v>
      </c>
      <c r="L26">
        <v>8.9297560975609755</v>
      </c>
    </row>
    <row r="27" spans="2:12" x14ac:dyDescent="0.3">
      <c r="B27">
        <v>737.04</v>
      </c>
      <c r="C27" s="2">
        <v>1</v>
      </c>
      <c r="D27">
        <f t="shared" si="2"/>
        <v>1.5345274175059473</v>
      </c>
      <c r="E27">
        <f t="shared" ref="E27:E35" si="3">K27/8</f>
        <v>0.92133533550450009</v>
      </c>
      <c r="F27">
        <v>1.1501572330000001</v>
      </c>
      <c r="G27">
        <v>62.914999999999999</v>
      </c>
      <c r="I27">
        <v>1.6048835799999999</v>
      </c>
      <c r="J27">
        <v>0.42814494999999997</v>
      </c>
      <c r="K27">
        <v>7.3706826840360007</v>
      </c>
      <c r="L27">
        <v>6.9079245283018871</v>
      </c>
    </row>
    <row r="28" spans="2:12" x14ac:dyDescent="0.3">
      <c r="B28">
        <v>738.06</v>
      </c>
      <c r="C28" s="2">
        <v>1</v>
      </c>
      <c r="D28">
        <f t="shared" si="2"/>
        <v>1.5168368298379158</v>
      </c>
      <c r="E28">
        <f t="shared" si="3"/>
        <v>0.85560223579950012</v>
      </c>
      <c r="F28">
        <v>1.1340970349999999</v>
      </c>
      <c r="G28">
        <v>62.062420000000003</v>
      </c>
      <c r="I28">
        <v>1.5889744399999999</v>
      </c>
      <c r="J28">
        <v>0.42320913999999998</v>
      </c>
      <c r="K28">
        <v>6.844817886396001</v>
      </c>
      <c r="L28">
        <v>6.9079245283018871</v>
      </c>
    </row>
    <row r="29" spans="2:12" x14ac:dyDescent="0.3">
      <c r="B29">
        <v>739.08</v>
      </c>
      <c r="C29" s="2">
        <v>1</v>
      </c>
      <c r="D29">
        <f t="shared" si="2"/>
        <v>1.4874143791520584</v>
      </c>
      <c r="E29">
        <f t="shared" si="3"/>
        <v>0.57962060640925006</v>
      </c>
      <c r="F29">
        <v>1.118036837</v>
      </c>
      <c r="G29">
        <v>60.022289999999998</v>
      </c>
      <c r="I29">
        <v>1.56593648</v>
      </c>
      <c r="J29">
        <v>0.41500005000000001</v>
      </c>
      <c r="K29">
        <v>4.6369648512740005</v>
      </c>
      <c r="L29">
        <v>6.9079245283018871</v>
      </c>
    </row>
    <row r="30" spans="2:12" x14ac:dyDescent="0.3">
      <c r="B30">
        <v>740.04</v>
      </c>
      <c r="C30" s="2">
        <v>1</v>
      </c>
      <c r="D30">
        <f t="shared" si="2"/>
        <v>1.4819723427694769</v>
      </c>
      <c r="E30">
        <f t="shared" si="3"/>
        <v>0.36367101478399999</v>
      </c>
      <c r="F30">
        <v>1.10197664</v>
      </c>
      <c r="G30">
        <v>58.70393</v>
      </c>
      <c r="I30">
        <v>1.5557765099999998</v>
      </c>
      <c r="J30">
        <v>0.41348167999999996</v>
      </c>
      <c r="K30">
        <v>2.9093681182719999</v>
      </c>
      <c r="L30">
        <v>6.9079245283018871</v>
      </c>
    </row>
    <row r="31" spans="2:12" x14ac:dyDescent="0.3">
      <c r="B31">
        <v>741.06</v>
      </c>
      <c r="C31" s="2">
        <v>1</v>
      </c>
      <c r="D31">
        <f t="shared" si="2"/>
        <v>1.428736964203388</v>
      </c>
      <c r="E31">
        <f t="shared" si="3"/>
        <v>0.24783762726450007</v>
      </c>
      <c r="F31">
        <v>1.085916442</v>
      </c>
      <c r="G31">
        <v>58.079270000000001</v>
      </c>
      <c r="I31">
        <v>1.5114716800000001</v>
      </c>
      <c r="J31">
        <v>0.3986286</v>
      </c>
      <c r="K31">
        <v>1.9827010181160005</v>
      </c>
      <c r="L31">
        <v>6.9079245283018871</v>
      </c>
    </row>
    <row r="32" spans="2:12" x14ac:dyDescent="0.3">
      <c r="B32">
        <v>742.08</v>
      </c>
      <c r="C32" s="2">
        <v>1</v>
      </c>
      <c r="D32">
        <f t="shared" si="2"/>
        <v>1.4111860501049269</v>
      </c>
      <c r="E32">
        <f t="shared" si="3"/>
        <v>0.19441632656249999</v>
      </c>
      <c r="F32">
        <v>1.0698562439999999</v>
      </c>
      <c r="G32">
        <v>57.371969999999997</v>
      </c>
      <c r="I32">
        <v>1.4903456900000001</v>
      </c>
      <c r="J32">
        <v>0.39373175999999999</v>
      </c>
      <c r="K32">
        <v>1.5553306124999999</v>
      </c>
      <c r="L32">
        <v>6.9079245283018871</v>
      </c>
    </row>
    <row r="33" spans="1:12" x14ac:dyDescent="0.3">
      <c r="B33">
        <v>743.04</v>
      </c>
      <c r="C33" s="2">
        <v>1</v>
      </c>
      <c r="D33">
        <f t="shared" si="2"/>
        <v>1.3947842799601686</v>
      </c>
      <c r="E33">
        <f t="shared" si="3"/>
        <v>0.16996965460475</v>
      </c>
      <c r="F33">
        <v>1.0537960470000001</v>
      </c>
      <c r="G33">
        <v>57.08173</v>
      </c>
      <c r="I33">
        <v>1.48150805</v>
      </c>
      <c r="J33">
        <v>0.38915553999999997</v>
      </c>
      <c r="K33">
        <v>1.359757236838</v>
      </c>
      <c r="L33">
        <v>6.9079245283018871</v>
      </c>
    </row>
    <row r="34" spans="1:12" x14ac:dyDescent="0.3">
      <c r="B34">
        <v>759.06</v>
      </c>
      <c r="C34" s="2">
        <v>1</v>
      </c>
      <c r="D34">
        <v>1</v>
      </c>
      <c r="E34">
        <f t="shared" si="3"/>
        <v>0.17826381773200001</v>
      </c>
      <c r="F34">
        <v>1.0377358489999999</v>
      </c>
      <c r="G34">
        <v>61.577649999999998</v>
      </c>
      <c r="I34">
        <v>1.03489981</v>
      </c>
      <c r="J34">
        <v>0.27920026000000003</v>
      </c>
      <c r="K34">
        <v>1.4261105418560001</v>
      </c>
      <c r="L34">
        <v>6.9079245283018871</v>
      </c>
    </row>
    <row r="35" spans="1:12" x14ac:dyDescent="0.3">
      <c r="B35">
        <v>776.04</v>
      </c>
      <c r="C35" s="2">
        <v>1</v>
      </c>
      <c r="D35">
        <v>1</v>
      </c>
      <c r="E35">
        <f t="shared" si="3"/>
        <v>0.20629250514075004</v>
      </c>
      <c r="F35">
        <v>1.0377358489999999</v>
      </c>
      <c r="G35">
        <v>66.78237</v>
      </c>
      <c r="I35">
        <v>1.02576611</v>
      </c>
      <c r="J35">
        <v>0.27834070000000005</v>
      </c>
      <c r="K35">
        <v>1.6503400411260003</v>
      </c>
      <c r="L35">
        <v>6.9079245283018871</v>
      </c>
    </row>
    <row r="36" spans="1:12" x14ac:dyDescent="0.3">
      <c r="B36">
        <v>797.1</v>
      </c>
      <c r="C36" s="2">
        <v>1</v>
      </c>
      <c r="D36">
        <v>1</v>
      </c>
      <c r="E36">
        <f t="shared" ref="E36:E39" si="4">K36/8</f>
        <v>0.21362709081525</v>
      </c>
      <c r="F36">
        <v>1</v>
      </c>
      <c r="G36">
        <v>69.091030000000003</v>
      </c>
      <c r="I36">
        <v>1.0225796</v>
      </c>
      <c r="J36">
        <v>0.27852015999999996</v>
      </c>
      <c r="K36">
        <v>1.709016726522</v>
      </c>
      <c r="L36">
        <v>6.6567272727272737</v>
      </c>
    </row>
    <row r="37" spans="1:12" x14ac:dyDescent="0.3">
      <c r="B37">
        <v>809.1</v>
      </c>
      <c r="C37" s="2">
        <v>1</v>
      </c>
      <c r="D37">
        <v>1</v>
      </c>
      <c r="E37">
        <f t="shared" si="4"/>
        <v>0.21872992451450002</v>
      </c>
      <c r="F37">
        <v>1</v>
      </c>
      <c r="G37">
        <v>70.063929999999999</v>
      </c>
      <c r="I37">
        <v>1.0222391200000001</v>
      </c>
      <c r="J37">
        <v>0.27850779999999997</v>
      </c>
      <c r="K37">
        <v>1.7498393961160001</v>
      </c>
      <c r="L37">
        <v>6.6567272727272737</v>
      </c>
    </row>
    <row r="38" spans="1:12" x14ac:dyDescent="0.3">
      <c r="B38">
        <v>810.06</v>
      </c>
      <c r="C38" s="2">
        <v>1</v>
      </c>
      <c r="D38">
        <v>1</v>
      </c>
      <c r="E38">
        <f t="shared" si="4"/>
        <v>0.29682330920200006</v>
      </c>
      <c r="F38">
        <v>1</v>
      </c>
      <c r="G38">
        <v>70.590720000000005</v>
      </c>
      <c r="I38">
        <v>1.0234182199999999</v>
      </c>
      <c r="J38">
        <v>0.27799473999999996</v>
      </c>
      <c r="K38">
        <v>2.3745864736160005</v>
      </c>
      <c r="L38">
        <v>6.6567272727272737</v>
      </c>
    </row>
    <row r="39" spans="1:12" x14ac:dyDescent="0.3">
      <c r="B39">
        <v>811.08</v>
      </c>
      <c r="C39" s="2">
        <v>1</v>
      </c>
      <c r="D39">
        <v>1</v>
      </c>
      <c r="E39">
        <f t="shared" si="4"/>
        <v>0.72543695030450006</v>
      </c>
      <c r="F39">
        <v>1</v>
      </c>
      <c r="G39">
        <v>72.883049999999997</v>
      </c>
      <c r="I39">
        <v>1.0252833000000001</v>
      </c>
      <c r="J39">
        <v>0.27876530000000005</v>
      </c>
      <c r="K39">
        <v>5.8034956024360005</v>
      </c>
      <c r="L39">
        <v>6.6567272727272737</v>
      </c>
    </row>
    <row r="40" spans="1:12" x14ac:dyDescent="0.3">
      <c r="B40">
        <v>812.1</v>
      </c>
      <c r="C40" s="2">
        <v>1</v>
      </c>
      <c r="D40">
        <v>1</v>
      </c>
      <c r="E40">
        <v>1</v>
      </c>
      <c r="F40">
        <v>1</v>
      </c>
      <c r="G40">
        <v>74.509910000000005</v>
      </c>
      <c r="I40">
        <v>1.0277628299999999</v>
      </c>
      <c r="J40">
        <v>0.27987632000000001</v>
      </c>
      <c r="K40">
        <v>8.3816892845280009</v>
      </c>
      <c r="L40">
        <v>6.6567272727272737</v>
      </c>
    </row>
    <row r="41" spans="1:12" x14ac:dyDescent="0.3">
      <c r="B41">
        <v>825</v>
      </c>
      <c r="C41" s="2">
        <v>1</v>
      </c>
      <c r="D41">
        <v>1</v>
      </c>
      <c r="E41">
        <v>1</v>
      </c>
      <c r="F41">
        <v>1</v>
      </c>
      <c r="G41">
        <v>80</v>
      </c>
      <c r="I41">
        <v>1.0265909500000001</v>
      </c>
      <c r="J41">
        <v>0.27900769000000003</v>
      </c>
      <c r="K41">
        <v>13.132455563500001</v>
      </c>
      <c r="L41">
        <v>6.6567272727272737</v>
      </c>
    </row>
    <row r="42" spans="1:12" x14ac:dyDescent="0.3">
      <c r="A42" t="s">
        <v>12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AF40-E584-48D1-A3F3-C6900DBD1506}">
  <dimension ref="A1:H18"/>
  <sheetViews>
    <sheetView tabSelected="1" workbookViewId="0">
      <selection activeCell="A18" sqref="A18"/>
    </sheetView>
  </sheetViews>
  <sheetFormatPr baseColWidth="10" defaultRowHeight="14.4" x14ac:dyDescent="0.3"/>
  <cols>
    <col min="1" max="16384" width="11.5546875" style="1"/>
  </cols>
  <sheetData>
    <row r="1" spans="1:8" x14ac:dyDescent="0.3">
      <c r="A1" s="1" t="s">
        <v>14</v>
      </c>
      <c r="C1" s="1" t="s">
        <v>4</v>
      </c>
      <c r="D1" s="1" t="s">
        <v>9</v>
      </c>
      <c r="E1" s="1" t="s">
        <v>0</v>
      </c>
      <c r="F1" s="1" t="s">
        <v>1</v>
      </c>
      <c r="G1" s="1" t="s">
        <v>12</v>
      </c>
    </row>
    <row r="2" spans="1:8" x14ac:dyDescent="0.3">
      <c r="B2" s="1" t="s">
        <v>11</v>
      </c>
    </row>
    <row r="3" spans="1:8" x14ac:dyDescent="0.3">
      <c r="B3">
        <v>0</v>
      </c>
      <c r="C3">
        <v>80</v>
      </c>
      <c r="D3">
        <v>1</v>
      </c>
      <c r="E3">
        <v>-981.29720999999995</v>
      </c>
      <c r="F3">
        <v>178.946</v>
      </c>
    </row>
    <row r="4" spans="1:8" x14ac:dyDescent="0.3">
      <c r="B4">
        <v>0.96</v>
      </c>
      <c r="C4">
        <v>80</v>
      </c>
      <c r="D4">
        <v>1</v>
      </c>
      <c r="E4">
        <v>-962.13162</v>
      </c>
      <c r="F4">
        <v>194.69937999999999</v>
      </c>
      <c r="G4"/>
      <c r="H4"/>
    </row>
    <row r="5" spans="1:8" x14ac:dyDescent="0.3">
      <c r="B5">
        <v>3</v>
      </c>
      <c r="C5">
        <v>80</v>
      </c>
      <c r="D5">
        <v>1</v>
      </c>
      <c r="E5">
        <v>-964.10306000000003</v>
      </c>
      <c r="F5">
        <v>192.24249</v>
      </c>
      <c r="G5"/>
      <c r="H5"/>
    </row>
    <row r="6" spans="1:8" x14ac:dyDescent="0.3">
      <c r="B6">
        <v>3.96</v>
      </c>
      <c r="C6">
        <v>80</v>
      </c>
      <c r="D6">
        <v>1</v>
      </c>
      <c r="E6">
        <v>-962.96194000000003</v>
      </c>
      <c r="F6">
        <v>360.88839999999999</v>
      </c>
      <c r="G6"/>
      <c r="H6"/>
    </row>
    <row r="7" spans="1:8" x14ac:dyDescent="0.3">
      <c r="B7">
        <v>4.9800000000000004</v>
      </c>
      <c r="C7">
        <v>80</v>
      </c>
      <c r="D7">
        <v>1</v>
      </c>
      <c r="E7">
        <v>-98.802350000000004</v>
      </c>
      <c r="F7">
        <v>-28.620539999999998</v>
      </c>
      <c r="G7"/>
      <c r="H7"/>
    </row>
    <row r="8" spans="1:8" x14ac:dyDescent="0.3">
      <c r="B8">
        <v>24</v>
      </c>
      <c r="C8">
        <v>80</v>
      </c>
      <c r="D8">
        <v>1</v>
      </c>
      <c r="E8">
        <v>-98.674580000000006</v>
      </c>
      <c r="F8">
        <v>-28.7074</v>
      </c>
      <c r="G8"/>
      <c r="H8"/>
    </row>
    <row r="9" spans="1:8" x14ac:dyDescent="0.3">
      <c r="B9">
        <v>24.96</v>
      </c>
      <c r="C9">
        <v>80</v>
      </c>
      <c r="D9">
        <v>1</v>
      </c>
      <c r="E9">
        <v>-94.591449999999995</v>
      </c>
      <c r="F9">
        <v>-28.75394</v>
      </c>
      <c r="G9"/>
      <c r="H9"/>
    </row>
    <row r="10" spans="1:8" x14ac:dyDescent="0.3">
      <c r="B10">
        <v>37.979999999999997</v>
      </c>
      <c r="C10">
        <v>80</v>
      </c>
      <c r="D10">
        <v>1</v>
      </c>
      <c r="E10">
        <v>-94.546750000000003</v>
      </c>
      <c r="F10">
        <v>-29.157019999999999</v>
      </c>
      <c r="G10"/>
      <c r="H10"/>
    </row>
    <row r="11" spans="1:8" x14ac:dyDescent="0.3">
      <c r="B11">
        <v>42</v>
      </c>
      <c r="C11">
        <v>79.866140000000001</v>
      </c>
      <c r="D11">
        <v>1</v>
      </c>
      <c r="E11">
        <v>-94.089230000000001</v>
      </c>
      <c r="F11">
        <v>-28.810310000000001</v>
      </c>
      <c r="G11"/>
      <c r="H11"/>
    </row>
    <row r="12" spans="1:8" x14ac:dyDescent="0.3">
      <c r="B12">
        <v>42.96</v>
      </c>
      <c r="C12">
        <v>79.874449999999996</v>
      </c>
      <c r="D12">
        <v>0.77583111120000003</v>
      </c>
      <c r="E12">
        <v>-94.208590000000001</v>
      </c>
      <c r="F12">
        <v>-29.076309999999999</v>
      </c>
      <c r="G12"/>
      <c r="H12"/>
    </row>
    <row r="13" spans="1:8" x14ac:dyDescent="0.3">
      <c r="B13">
        <v>43.98</v>
      </c>
      <c r="C13">
        <v>79.841859999999997</v>
      </c>
      <c r="D13">
        <v>0.59471999999999992</v>
      </c>
      <c r="E13">
        <v>-94.436239999999998</v>
      </c>
      <c r="F13">
        <v>-28.905159999999999</v>
      </c>
      <c r="G13"/>
      <c r="H13"/>
    </row>
    <row r="14" spans="1:8" x14ac:dyDescent="0.3">
      <c r="B14">
        <v>45</v>
      </c>
      <c r="C14">
        <v>79.774749999999997</v>
      </c>
      <c r="D14">
        <v>0.50611111119999996</v>
      </c>
      <c r="E14">
        <v>-94.478309999999993</v>
      </c>
      <c r="F14">
        <v>-28.995000000000001</v>
      </c>
      <c r="G14"/>
      <c r="H14"/>
    </row>
    <row r="15" spans="1:8" x14ac:dyDescent="0.3">
      <c r="B15">
        <v>48.96</v>
      </c>
      <c r="C15">
        <v>79.697100000000006</v>
      </c>
      <c r="D15">
        <v>0.42842666679999997</v>
      </c>
      <c r="E15">
        <v>-94.426060000000007</v>
      </c>
      <c r="F15">
        <v>-29.004380000000001</v>
      </c>
      <c r="G15"/>
      <c r="H15"/>
    </row>
    <row r="16" spans="1:8" x14ac:dyDescent="0.3">
      <c r="B16">
        <v>75.959999999999994</v>
      </c>
      <c r="C16">
        <v>79.168549999999996</v>
      </c>
      <c r="D16">
        <v>0.42796444439999998</v>
      </c>
      <c r="E16">
        <v>-93.249350000000007</v>
      </c>
      <c r="F16">
        <v>-29.256989999999998</v>
      </c>
      <c r="G16"/>
      <c r="H16"/>
    </row>
    <row r="17" spans="1:8" x14ac:dyDescent="0.3">
      <c r="B17">
        <v>84</v>
      </c>
      <c r="C17">
        <v>79.11327</v>
      </c>
      <c r="D17">
        <v>7.1666666800000001E-2</v>
      </c>
      <c r="E17">
        <v>-92.971890000000002</v>
      </c>
      <c r="F17">
        <v>-28.92794</v>
      </c>
      <c r="G17"/>
      <c r="H17"/>
    </row>
    <row r="18" spans="1:8" x14ac:dyDescent="0.3">
      <c r="A18" s="1" t="s">
        <v>12</v>
      </c>
      <c r="G18"/>
      <c r="H1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2740-695F-4C11-9A4E-C8C2AE338E71}">
  <dimension ref="A1:E14"/>
  <sheetViews>
    <sheetView workbookViewId="0">
      <selection activeCell="E12" sqref="E12"/>
    </sheetView>
  </sheetViews>
  <sheetFormatPr baseColWidth="10" defaultRowHeight="14.4" x14ac:dyDescent="0.3"/>
  <sheetData>
    <row r="1" spans="1:5" x14ac:dyDescent="0.3">
      <c r="A1" t="s">
        <v>15</v>
      </c>
      <c r="E1" t="s">
        <v>12</v>
      </c>
    </row>
    <row r="2" spans="1:5" x14ac:dyDescent="0.3">
      <c r="B2" t="s">
        <v>16</v>
      </c>
    </row>
    <row r="3" spans="1:5" x14ac:dyDescent="0.3">
      <c r="B3">
        <v>-1</v>
      </c>
      <c r="C3">
        <v>0.55000000000000004</v>
      </c>
      <c r="D3">
        <v>1</v>
      </c>
    </row>
    <row r="4" spans="1:5" x14ac:dyDescent="0.3">
      <c r="A4">
        <v>25</v>
      </c>
      <c r="B4">
        <f>A4+273.15</f>
        <v>298.14999999999998</v>
      </c>
      <c r="C4">
        <f t="shared" ref="C4:C13" si="0">-0.00000000846938*A4^5+0.00000206563*A4^4-0.000196642*A4^3+0.00922892*A4^2-0.221947*A4+3.09805</f>
        <v>0.96909667968749957</v>
      </c>
      <c r="D4">
        <f t="shared" ref="D4:D13" si="1">-0.00000000168404*A4^5+0.000000441907*A4^4-0.0000440629*A4^3+0.00213574*A4^2-0.0563877*A4+1.54103</f>
        <v>0.93386640625000006</v>
      </c>
    </row>
    <row r="5" spans="1:5" x14ac:dyDescent="0.3">
      <c r="A5">
        <v>30</v>
      </c>
      <c r="B5">
        <f t="shared" ref="B5:B13" si="2">A5+273.15</f>
        <v>303.14999999999998</v>
      </c>
      <c r="C5">
        <f t="shared" si="0"/>
        <v>0.90368836600000035</v>
      </c>
      <c r="D5">
        <f t="shared" si="1"/>
        <v>0.898889198</v>
      </c>
    </row>
    <row r="6" spans="1:5" x14ac:dyDescent="0.3">
      <c r="A6">
        <v>35</v>
      </c>
      <c r="B6">
        <f t="shared" si="2"/>
        <v>308.14999999999998</v>
      </c>
      <c r="C6">
        <f t="shared" si="0"/>
        <v>0.85921455106249978</v>
      </c>
      <c r="D6">
        <f t="shared" si="1"/>
        <v>0.86923291599999986</v>
      </c>
    </row>
    <row r="7" spans="1:5" x14ac:dyDescent="0.3">
      <c r="A7">
        <v>40</v>
      </c>
      <c r="B7">
        <f t="shared" si="2"/>
        <v>313.14999999999998</v>
      </c>
      <c r="C7">
        <f t="shared" si="0"/>
        <v>0.82210228799999951</v>
      </c>
      <c r="D7">
        <f t="shared" si="1"/>
        <v>0.84151662400000005</v>
      </c>
    </row>
    <row r="8" spans="1:5" x14ac:dyDescent="0.3">
      <c r="A8">
        <v>45</v>
      </c>
      <c r="B8">
        <f t="shared" si="2"/>
        <v>318.14999999999998</v>
      </c>
      <c r="C8">
        <f t="shared" si="0"/>
        <v>0.78753095743750157</v>
      </c>
      <c r="D8">
        <f t="shared" si="1"/>
        <v>0.81456738574999954</v>
      </c>
    </row>
    <row r="9" spans="1:5" x14ac:dyDescent="0.3">
      <c r="A9">
        <v>50</v>
      </c>
      <c r="B9">
        <f t="shared" si="2"/>
        <v>323.14999999999998</v>
      </c>
      <c r="C9">
        <f t="shared" si="0"/>
        <v>0.75625624999999941</v>
      </c>
      <c r="D9">
        <f t="shared" si="1"/>
        <v>0.78878875000000037</v>
      </c>
    </row>
    <row r="10" spans="1:5" x14ac:dyDescent="0.3">
      <c r="A10">
        <v>55</v>
      </c>
      <c r="B10">
        <f t="shared" si="2"/>
        <v>328.15</v>
      </c>
      <c r="C10">
        <f t="shared" si="0"/>
        <v>0.73143414881250157</v>
      </c>
      <c r="D10">
        <f t="shared" si="1"/>
        <v>0.76552923550000007</v>
      </c>
    </row>
    <row r="11" spans="1:5" x14ac:dyDescent="0.3">
      <c r="A11">
        <v>60</v>
      </c>
      <c r="B11">
        <f t="shared" si="2"/>
        <v>333.15</v>
      </c>
      <c r="C11">
        <f t="shared" si="0"/>
        <v>0.71544491200000193</v>
      </c>
      <c r="D11">
        <f t="shared" si="1"/>
        <v>0.74645081599999874</v>
      </c>
    </row>
    <row r="12" spans="1:5" x14ac:dyDescent="0.3">
      <c r="A12">
        <v>65</v>
      </c>
      <c r="B12">
        <f t="shared" si="2"/>
        <v>338.15</v>
      </c>
      <c r="C12">
        <f t="shared" si="0"/>
        <v>0.70671705518750683</v>
      </c>
      <c r="D12">
        <f t="shared" si="1"/>
        <v>0.73289740524999814</v>
      </c>
    </row>
    <row r="13" spans="1:5" x14ac:dyDescent="0.3">
      <c r="A13">
        <v>70</v>
      </c>
      <c r="B13">
        <f t="shared" si="2"/>
        <v>343.15</v>
      </c>
      <c r="C13">
        <f t="shared" si="0"/>
        <v>0.69655133400000535</v>
      </c>
      <c r="D13">
        <f t="shared" si="1"/>
        <v>0.72526334199999876</v>
      </c>
    </row>
    <row r="14" spans="1:5" x14ac:dyDescent="0.3">
      <c r="A14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StartUp</vt:lpstr>
      <vt:lpstr>CoolDown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Zinsmeister, Daniel</cp:lastModifiedBy>
  <dcterms:created xsi:type="dcterms:W3CDTF">2022-01-25T16:56:57Z</dcterms:created>
  <dcterms:modified xsi:type="dcterms:W3CDTF">2023-08-04T14:16:25Z</dcterms:modified>
</cp:coreProperties>
</file>