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3" i="1" l="1"/>
  <c r="AG33" i="1"/>
  <c r="AH33" i="1"/>
  <c r="AM33" i="1" s="1"/>
  <c r="AI33" i="1"/>
  <c r="AJ33" i="1"/>
  <c r="AN33" i="1"/>
  <c r="AF34" i="1"/>
  <c r="AG34" i="1"/>
  <c r="AH34" i="1"/>
  <c r="AI34" i="1"/>
  <c r="AJ34" i="1"/>
  <c r="AF35" i="1"/>
  <c r="AG35" i="1"/>
  <c r="AH35" i="1"/>
  <c r="AI35" i="1"/>
  <c r="AJ35" i="1"/>
  <c r="AF36" i="1"/>
  <c r="AG36" i="1"/>
  <c r="AH36" i="1"/>
  <c r="AI36" i="1"/>
  <c r="AJ36" i="1"/>
  <c r="AF37" i="1"/>
  <c r="AG37" i="1"/>
  <c r="AH37" i="1"/>
  <c r="AI37" i="1"/>
  <c r="AJ37" i="1"/>
  <c r="AF38" i="1"/>
  <c r="AG38" i="1"/>
  <c r="AH38" i="1"/>
  <c r="AI38" i="1"/>
  <c r="AJ38" i="1"/>
  <c r="AF39" i="1"/>
  <c r="AG39" i="1"/>
  <c r="AH39" i="1"/>
  <c r="AI39" i="1"/>
  <c r="AJ39" i="1"/>
  <c r="AF40" i="1"/>
  <c r="AG40" i="1"/>
  <c r="AH40" i="1"/>
  <c r="AI40" i="1"/>
  <c r="AJ40" i="1"/>
  <c r="AF41" i="1"/>
  <c r="AG41" i="1"/>
  <c r="AH41" i="1"/>
  <c r="AI41" i="1"/>
  <c r="AJ41" i="1"/>
  <c r="AF42" i="1"/>
  <c r="AG42" i="1"/>
  <c r="AH42" i="1"/>
  <c r="AI42" i="1"/>
  <c r="AJ42" i="1"/>
  <c r="AF43" i="1"/>
  <c r="AG43" i="1"/>
  <c r="AH43" i="1"/>
  <c r="AI43" i="1"/>
  <c r="AJ43" i="1"/>
  <c r="AF44" i="1"/>
  <c r="AN44" i="1" s="1"/>
  <c r="AG44" i="1"/>
  <c r="AH44" i="1"/>
  <c r="AI44" i="1"/>
  <c r="AJ44" i="1"/>
  <c r="AF45" i="1"/>
  <c r="AG45" i="1"/>
  <c r="AH45" i="1"/>
  <c r="AI45" i="1"/>
  <c r="AJ45" i="1"/>
  <c r="AF46" i="1"/>
  <c r="AG46" i="1"/>
  <c r="AH46" i="1"/>
  <c r="AI46" i="1"/>
  <c r="AJ46" i="1"/>
  <c r="AF47" i="1"/>
  <c r="AG47" i="1"/>
  <c r="AH47" i="1"/>
  <c r="AI47" i="1"/>
  <c r="AJ47" i="1"/>
  <c r="AF48" i="1"/>
  <c r="AN48" i="1" s="1"/>
  <c r="AG48" i="1"/>
  <c r="AH48" i="1"/>
  <c r="AI48" i="1"/>
  <c r="AJ48" i="1"/>
  <c r="AF49" i="1"/>
  <c r="AG49" i="1"/>
  <c r="AH49" i="1"/>
  <c r="AN49" i="1" s="1"/>
  <c r="AI49" i="1"/>
  <c r="AJ49" i="1"/>
  <c r="AF50" i="1"/>
  <c r="AG50" i="1"/>
  <c r="AH50" i="1"/>
  <c r="AI50" i="1"/>
  <c r="AJ50" i="1"/>
  <c r="AF51" i="1"/>
  <c r="AG51" i="1"/>
  <c r="AH51" i="1"/>
  <c r="AI51" i="1"/>
  <c r="AJ51" i="1"/>
  <c r="AF52" i="1"/>
  <c r="AG52" i="1"/>
  <c r="AH52" i="1"/>
  <c r="AI52" i="1"/>
  <c r="AJ52" i="1"/>
  <c r="AF53" i="1"/>
  <c r="AG53" i="1"/>
  <c r="AH53" i="1"/>
  <c r="AI53" i="1"/>
  <c r="AJ53" i="1"/>
  <c r="AF54" i="1"/>
  <c r="AG54" i="1"/>
  <c r="AH54" i="1"/>
  <c r="AI54" i="1"/>
  <c r="AJ54" i="1"/>
  <c r="AF55" i="1"/>
  <c r="AG55" i="1"/>
  <c r="AH55" i="1"/>
  <c r="AI55" i="1"/>
  <c r="AJ55" i="1"/>
  <c r="AF56" i="1"/>
  <c r="AG56" i="1"/>
  <c r="AH56" i="1"/>
  <c r="AI56" i="1"/>
  <c r="AJ56" i="1"/>
  <c r="AF57" i="1"/>
  <c r="AG57" i="1"/>
  <c r="AH57" i="1"/>
  <c r="AI57" i="1"/>
  <c r="AJ57" i="1"/>
  <c r="AF58" i="1"/>
  <c r="AG58" i="1"/>
  <c r="AH58" i="1"/>
  <c r="AI58" i="1"/>
  <c r="AJ58" i="1"/>
  <c r="AF59" i="1"/>
  <c r="AG59" i="1"/>
  <c r="AH59" i="1"/>
  <c r="AI59" i="1"/>
  <c r="AJ59" i="1"/>
  <c r="AF60" i="1"/>
  <c r="AG60" i="1"/>
  <c r="AH60" i="1"/>
  <c r="AI60" i="1"/>
  <c r="AJ60" i="1"/>
  <c r="AF61" i="1"/>
  <c r="AG61" i="1"/>
  <c r="AH61" i="1"/>
  <c r="AI61" i="1"/>
  <c r="AJ61" i="1"/>
  <c r="AF62" i="1"/>
  <c r="AG62" i="1"/>
  <c r="AH62" i="1"/>
  <c r="AI62" i="1"/>
  <c r="AJ62" i="1"/>
  <c r="AF63" i="1"/>
  <c r="AG63" i="1"/>
  <c r="AH63" i="1"/>
  <c r="AI63" i="1"/>
  <c r="AJ63" i="1"/>
  <c r="AF64" i="1"/>
  <c r="AG64" i="1"/>
  <c r="AH64" i="1"/>
  <c r="AI64" i="1"/>
  <c r="AJ64" i="1"/>
  <c r="AF65" i="1"/>
  <c r="AG65" i="1"/>
  <c r="AH65" i="1"/>
  <c r="AI65" i="1"/>
  <c r="AJ65" i="1"/>
  <c r="AF66" i="1"/>
  <c r="AG66" i="1"/>
  <c r="AH66" i="1"/>
  <c r="AI66" i="1"/>
  <c r="AJ66" i="1"/>
  <c r="AF67" i="1"/>
  <c r="AG67" i="1"/>
  <c r="AH67" i="1"/>
  <c r="AI67" i="1"/>
  <c r="AJ67" i="1"/>
  <c r="AF68" i="1"/>
  <c r="AG68" i="1"/>
  <c r="AH68" i="1"/>
  <c r="AI68" i="1"/>
  <c r="AJ68" i="1"/>
  <c r="AF69" i="1"/>
  <c r="AG69" i="1"/>
  <c r="AH69" i="1"/>
  <c r="AI69" i="1"/>
  <c r="AJ69" i="1"/>
  <c r="AF70" i="1"/>
  <c r="AG70" i="1"/>
  <c r="AH70" i="1"/>
  <c r="AI70" i="1"/>
  <c r="AJ70" i="1"/>
  <c r="AF71" i="1"/>
  <c r="AG71" i="1"/>
  <c r="AH71" i="1"/>
  <c r="AI71" i="1"/>
  <c r="AJ71" i="1"/>
  <c r="AF72" i="1"/>
  <c r="AG72" i="1"/>
  <c r="AH72" i="1"/>
  <c r="AI72" i="1"/>
  <c r="AJ72" i="1"/>
  <c r="AF73" i="1"/>
  <c r="AG73" i="1"/>
  <c r="AH73" i="1"/>
  <c r="AI73" i="1"/>
  <c r="AJ73" i="1"/>
  <c r="AF74" i="1"/>
  <c r="AG74" i="1"/>
  <c r="AH74" i="1"/>
  <c r="AI74" i="1"/>
  <c r="AJ74" i="1"/>
  <c r="AF75" i="1"/>
  <c r="AG75" i="1"/>
  <c r="AH75" i="1"/>
  <c r="AI75" i="1"/>
  <c r="AJ75" i="1"/>
  <c r="AF76" i="1"/>
  <c r="AG76" i="1"/>
  <c r="AH76" i="1"/>
  <c r="AI76" i="1"/>
  <c r="AJ76" i="1"/>
  <c r="AF77" i="1"/>
  <c r="AG77" i="1"/>
  <c r="AH77" i="1"/>
  <c r="AI77" i="1"/>
  <c r="AJ77" i="1"/>
  <c r="AF78" i="1"/>
  <c r="AG78" i="1"/>
  <c r="AH78" i="1"/>
  <c r="AI78" i="1"/>
  <c r="AJ78" i="1"/>
  <c r="AF79" i="1"/>
  <c r="AG79" i="1"/>
  <c r="AH79" i="1"/>
  <c r="AI79" i="1"/>
  <c r="AJ79" i="1"/>
  <c r="AF80" i="1"/>
  <c r="AG80" i="1"/>
  <c r="AH80" i="1"/>
  <c r="AI80" i="1"/>
  <c r="AJ80" i="1"/>
  <c r="AF81" i="1"/>
  <c r="AG81" i="1"/>
  <c r="AH81" i="1"/>
  <c r="AI81" i="1"/>
  <c r="AJ81" i="1"/>
  <c r="AF82" i="1"/>
  <c r="AG82" i="1"/>
  <c r="AH82" i="1"/>
  <c r="AI82" i="1"/>
  <c r="AJ82" i="1"/>
  <c r="AF83" i="1"/>
  <c r="AG83" i="1"/>
  <c r="AH83" i="1"/>
  <c r="AI83" i="1"/>
  <c r="AJ83" i="1"/>
  <c r="AK37" i="1" l="1"/>
  <c r="AL37" i="1" s="1"/>
  <c r="AM41" i="1"/>
  <c r="AM61" i="1"/>
  <c r="AM47" i="1"/>
  <c r="AN45" i="1"/>
  <c r="AM51" i="1"/>
  <c r="AM77" i="1"/>
  <c r="AN75" i="1"/>
  <c r="AM69" i="1"/>
  <c r="AN67" i="1"/>
  <c r="AN56" i="1"/>
  <c r="AN52" i="1"/>
  <c r="AK80" i="1"/>
  <c r="AL80" i="1" s="1"/>
  <c r="AK76" i="1"/>
  <c r="AL76" i="1" s="1"/>
  <c r="AN74" i="1"/>
  <c r="AK68" i="1"/>
  <c r="AL68" i="1" s="1"/>
  <c r="AN66" i="1"/>
  <c r="AN64" i="1"/>
  <c r="AN62" i="1"/>
  <c r="AK59" i="1"/>
  <c r="AL59" i="1" s="1"/>
  <c r="AM57" i="1"/>
  <c r="AM53" i="1"/>
  <c r="AN35" i="1"/>
  <c r="AK33" i="1"/>
  <c r="AL33" i="1" s="1"/>
  <c r="AN82" i="1"/>
  <c r="AN79" i="1"/>
  <c r="AN77" i="1"/>
  <c r="AM73" i="1"/>
  <c r="AM65" i="1"/>
  <c r="AN58" i="1"/>
  <c r="AM49" i="1"/>
  <c r="AM43" i="1"/>
  <c r="AM42" i="1"/>
  <c r="AM37" i="1"/>
  <c r="AK63" i="1"/>
  <c r="AL63" i="1" s="1"/>
  <c r="AM55" i="1"/>
  <c r="AN53" i="1"/>
  <c r="AM45" i="1"/>
  <c r="AM39" i="1"/>
  <c r="AM38" i="1"/>
  <c r="AN36" i="1"/>
  <c r="AK35" i="1"/>
  <c r="AL35" i="1" s="1"/>
  <c r="AM50" i="1"/>
  <c r="AK41" i="1"/>
  <c r="AL41" i="1" s="1"/>
  <c r="AM34" i="1"/>
  <c r="AK78" i="1"/>
  <c r="AL78" i="1" s="1"/>
  <c r="AM71" i="1"/>
  <c r="AN69" i="1"/>
  <c r="AN63" i="1"/>
  <c r="AM70" i="1"/>
  <c r="AM67" i="1"/>
  <c r="AM63" i="1"/>
  <c r="AM59" i="1"/>
  <c r="AM54" i="1"/>
  <c r="AK52" i="1"/>
  <c r="AL52" i="1" s="1"/>
  <c r="AK48" i="1"/>
  <c r="AL48" i="1" s="1"/>
  <c r="AM46" i="1"/>
  <c r="AK44" i="1"/>
  <c r="AL44" i="1" s="1"/>
  <c r="AM35" i="1"/>
  <c r="AN83" i="1"/>
  <c r="AK82" i="1"/>
  <c r="AL82" i="1" s="1"/>
  <c r="AN78" i="1"/>
  <c r="AM75" i="1"/>
  <c r="AK72" i="1"/>
  <c r="AL72" i="1" s="1"/>
  <c r="AN71" i="1"/>
  <c r="AM62" i="1"/>
  <c r="AK60" i="1"/>
  <c r="AL60" i="1" s="1"/>
  <c r="AM58" i="1"/>
  <c r="AN57" i="1"/>
  <c r="AK56" i="1"/>
  <c r="AL56" i="1" s="1"/>
  <c r="AN51" i="1"/>
  <c r="AN47" i="1"/>
  <c r="AN43" i="1"/>
  <c r="AN41" i="1"/>
  <c r="AK40" i="1"/>
  <c r="AL40" i="1" s="1"/>
  <c r="AN37" i="1"/>
  <c r="AM82" i="1"/>
  <c r="AM80" i="1"/>
  <c r="AM79" i="1"/>
  <c r="AK75" i="1"/>
  <c r="AL75" i="1" s="1"/>
  <c r="AM83" i="1"/>
  <c r="AK81" i="1"/>
  <c r="AL81" i="1" s="1"/>
  <c r="AM78" i="1"/>
  <c r="AK77" i="1"/>
  <c r="AL77" i="1" s="1"/>
  <c r="AM74" i="1"/>
  <c r="AN73" i="1"/>
  <c r="AK71" i="1"/>
  <c r="AL71" i="1" s="1"/>
  <c r="AN70" i="1"/>
  <c r="AM66" i="1"/>
  <c r="AN65" i="1"/>
  <c r="AK64" i="1"/>
  <c r="AL64" i="1" s="1"/>
  <c r="AN61" i="1"/>
  <c r="AN59" i="1"/>
  <c r="AN55" i="1"/>
  <c r="AK55" i="1"/>
  <c r="AL55" i="1" s="1"/>
  <c r="AN54" i="1"/>
  <c r="AK53" i="1"/>
  <c r="AL53" i="1" s="1"/>
  <c r="AK51" i="1"/>
  <c r="AL51" i="1" s="1"/>
  <c r="AN50" i="1"/>
  <c r="AK49" i="1"/>
  <c r="AL49" i="1" s="1"/>
  <c r="AK47" i="1"/>
  <c r="AL47" i="1" s="1"/>
  <c r="AN46" i="1"/>
  <c r="AK43" i="1"/>
  <c r="AL43" i="1" s="1"/>
  <c r="AN42" i="1"/>
  <c r="AN39" i="1"/>
  <c r="AK39" i="1"/>
  <c r="AL39" i="1" s="1"/>
  <c r="AN38" i="1"/>
  <c r="AK36" i="1"/>
  <c r="AL36" i="1" s="1"/>
  <c r="AN81" i="1"/>
  <c r="AK83" i="1"/>
  <c r="AL83" i="1" s="1"/>
  <c r="AM81" i="1"/>
  <c r="AN80" i="1"/>
  <c r="AN76" i="1"/>
  <c r="AN72" i="1"/>
  <c r="AM76" i="1"/>
  <c r="AK74" i="1"/>
  <c r="AL74" i="1" s="1"/>
  <c r="AM72" i="1"/>
  <c r="AK70" i="1"/>
  <c r="AL70" i="1" s="1"/>
  <c r="AM68" i="1"/>
  <c r="AK66" i="1"/>
  <c r="AL66" i="1" s="1"/>
  <c r="AM64" i="1"/>
  <c r="AK62" i="1"/>
  <c r="AL62" i="1" s="1"/>
  <c r="AM60" i="1"/>
  <c r="AK58" i="1"/>
  <c r="AL58" i="1" s="1"/>
  <c r="AM56" i="1"/>
  <c r="AK54" i="1"/>
  <c r="AL54" i="1" s="1"/>
  <c r="AM52" i="1"/>
  <c r="AK50" i="1"/>
  <c r="AL50" i="1" s="1"/>
  <c r="AM48" i="1"/>
  <c r="AK46" i="1"/>
  <c r="AL46" i="1" s="1"/>
  <c r="AM44" i="1"/>
  <c r="AK42" i="1"/>
  <c r="AL42" i="1" s="1"/>
  <c r="AM40" i="1"/>
  <c r="AK38" i="1"/>
  <c r="AL38" i="1" s="1"/>
  <c r="AM36" i="1"/>
  <c r="AK34" i="1"/>
  <c r="AL34" i="1" s="1"/>
  <c r="AK79" i="1"/>
  <c r="AL79" i="1" s="1"/>
  <c r="AN68" i="1"/>
  <c r="AK67" i="1"/>
  <c r="AL67" i="1" s="1"/>
  <c r="AN60" i="1"/>
  <c r="AN40" i="1"/>
  <c r="AK73" i="1"/>
  <c r="AL73" i="1" s="1"/>
  <c r="AK69" i="1"/>
  <c r="AL69" i="1" s="1"/>
  <c r="AK65" i="1"/>
  <c r="AL65" i="1" s="1"/>
  <c r="AK61" i="1"/>
  <c r="AL61" i="1" s="1"/>
  <c r="AK57" i="1"/>
  <c r="AL57" i="1" s="1"/>
  <c r="AK45" i="1"/>
  <c r="AL45" i="1" s="1"/>
  <c r="AN34" i="1"/>
  <c r="AF108" i="1"/>
  <c r="AG108" i="1"/>
  <c r="AH108" i="1"/>
  <c r="AI108" i="1"/>
  <c r="AJ108" i="1"/>
  <c r="AF109" i="1"/>
  <c r="AG109" i="1"/>
  <c r="AH109" i="1"/>
  <c r="AI109" i="1"/>
  <c r="AJ109" i="1"/>
  <c r="AF110" i="1"/>
  <c r="AG110" i="1"/>
  <c r="AH110" i="1"/>
  <c r="AI110" i="1"/>
  <c r="AJ110" i="1"/>
  <c r="AF111" i="1"/>
  <c r="AG111" i="1"/>
  <c r="AH111" i="1"/>
  <c r="AI111" i="1"/>
  <c r="AJ111" i="1"/>
  <c r="AF112" i="1"/>
  <c r="AG112" i="1"/>
  <c r="AH112" i="1"/>
  <c r="AI112" i="1"/>
  <c r="AJ112" i="1"/>
  <c r="AF113" i="1"/>
  <c r="AG113" i="1"/>
  <c r="AH113" i="1"/>
  <c r="AI113" i="1"/>
  <c r="AJ113" i="1"/>
  <c r="AF114" i="1"/>
  <c r="AG114" i="1"/>
  <c r="AH114" i="1"/>
  <c r="AI114" i="1"/>
  <c r="AJ114" i="1"/>
  <c r="AF115" i="1"/>
  <c r="AG115" i="1"/>
  <c r="AH115" i="1"/>
  <c r="AI115" i="1"/>
  <c r="AJ115" i="1"/>
  <c r="AF116" i="1"/>
  <c r="AG116" i="1"/>
  <c r="AH116" i="1"/>
  <c r="AI116" i="1"/>
  <c r="AJ116" i="1"/>
  <c r="AF117" i="1"/>
  <c r="AG117" i="1"/>
  <c r="AH117" i="1"/>
  <c r="AI117" i="1"/>
  <c r="AJ117" i="1"/>
  <c r="AF118" i="1"/>
  <c r="AG118" i="1"/>
  <c r="AH118" i="1"/>
  <c r="AI118" i="1"/>
  <c r="AJ118" i="1"/>
  <c r="AF119" i="1"/>
  <c r="AG119" i="1"/>
  <c r="AH119" i="1"/>
  <c r="AI119" i="1"/>
  <c r="AJ119" i="1"/>
  <c r="AF120" i="1"/>
  <c r="AG120" i="1"/>
  <c r="AH120" i="1"/>
  <c r="AI120" i="1"/>
  <c r="AJ120" i="1"/>
  <c r="AF121" i="1"/>
  <c r="AG121" i="1"/>
  <c r="AH121" i="1"/>
  <c r="AI121" i="1"/>
  <c r="AJ121" i="1"/>
  <c r="AF122" i="1"/>
  <c r="AG122" i="1"/>
  <c r="AH122" i="1"/>
  <c r="AI122" i="1"/>
  <c r="AJ122" i="1"/>
  <c r="AF123" i="1"/>
  <c r="AG123" i="1"/>
  <c r="AH123" i="1"/>
  <c r="AI123" i="1"/>
  <c r="AJ123" i="1"/>
  <c r="AF124" i="1"/>
  <c r="AG124" i="1"/>
  <c r="AH124" i="1"/>
  <c r="AI124" i="1"/>
  <c r="AJ124" i="1"/>
  <c r="AF125" i="1"/>
  <c r="AG125" i="1"/>
  <c r="AH125" i="1"/>
  <c r="AI125" i="1"/>
  <c r="AJ125" i="1"/>
  <c r="AF126" i="1"/>
  <c r="AG126" i="1"/>
  <c r="AH126" i="1"/>
  <c r="AI126" i="1"/>
  <c r="AJ126" i="1"/>
  <c r="AF127" i="1"/>
  <c r="AG127" i="1"/>
  <c r="AH127" i="1"/>
  <c r="AI127" i="1"/>
  <c r="AJ127" i="1"/>
  <c r="AF128" i="1"/>
  <c r="AG128" i="1"/>
  <c r="AH128" i="1"/>
  <c r="AI128" i="1"/>
  <c r="AJ128" i="1"/>
  <c r="AF129" i="1"/>
  <c r="AG129" i="1"/>
  <c r="AH129" i="1"/>
  <c r="AI129" i="1"/>
  <c r="AJ129" i="1"/>
  <c r="AF130" i="1"/>
  <c r="AG130" i="1"/>
  <c r="AH130" i="1"/>
  <c r="AI130" i="1"/>
  <c r="AJ130" i="1"/>
  <c r="AF131" i="1"/>
  <c r="AG131" i="1"/>
  <c r="AH131" i="1"/>
  <c r="AI131" i="1"/>
  <c r="AJ131" i="1"/>
  <c r="AF132" i="1"/>
  <c r="AG132" i="1"/>
  <c r="AH132" i="1"/>
  <c r="AI132" i="1"/>
  <c r="AJ132" i="1"/>
  <c r="AF133" i="1"/>
  <c r="AG133" i="1"/>
  <c r="AH133" i="1"/>
  <c r="AI133" i="1"/>
  <c r="AJ133" i="1"/>
  <c r="AF134" i="1"/>
  <c r="AG134" i="1"/>
  <c r="AH134" i="1"/>
  <c r="AI134" i="1"/>
  <c r="AJ134" i="1"/>
  <c r="AF135" i="1"/>
  <c r="AG135" i="1"/>
  <c r="AH135" i="1"/>
  <c r="AI135" i="1"/>
  <c r="AJ135" i="1"/>
  <c r="AF136" i="1"/>
  <c r="AG136" i="1"/>
  <c r="AH136" i="1"/>
  <c r="AI136" i="1"/>
  <c r="AJ136" i="1"/>
  <c r="AF137" i="1"/>
  <c r="AG137" i="1"/>
  <c r="AH137" i="1"/>
  <c r="AI137" i="1"/>
  <c r="AJ137" i="1"/>
  <c r="AF138" i="1"/>
  <c r="AG138" i="1"/>
  <c r="AH138" i="1"/>
  <c r="AI138" i="1"/>
  <c r="AJ138" i="1"/>
  <c r="AK135" i="1" l="1"/>
  <c r="AL135" i="1" s="1"/>
  <c r="AK117" i="1"/>
  <c r="AL117" i="1" s="1"/>
  <c r="AK113" i="1"/>
  <c r="AL113" i="1" s="1"/>
  <c r="AN129" i="1"/>
  <c r="AM131" i="1"/>
  <c r="AN124" i="1"/>
  <c r="AK123" i="1"/>
  <c r="AL123" i="1" s="1"/>
  <c r="AK119" i="1"/>
  <c r="AL119" i="1" s="1"/>
  <c r="AK137" i="1"/>
  <c r="AL137" i="1" s="1"/>
  <c r="AN134" i="1"/>
  <c r="AN117" i="1"/>
  <c r="AK133" i="1"/>
  <c r="AL133" i="1" s="1"/>
  <c r="AN120" i="1"/>
  <c r="AN118" i="1"/>
  <c r="AK109" i="1"/>
  <c r="AL109" i="1" s="1"/>
  <c r="AK121" i="1"/>
  <c r="AL121" i="1" s="1"/>
  <c r="AN121" i="1"/>
  <c r="AM117" i="1"/>
  <c r="AN132" i="1"/>
  <c r="AK128" i="1"/>
  <c r="AL128" i="1" s="1"/>
  <c r="AN126" i="1"/>
  <c r="AM113" i="1"/>
  <c r="AN112" i="1"/>
  <c r="AK129" i="1"/>
  <c r="AL129" i="1" s="1"/>
  <c r="AN114" i="1"/>
  <c r="AN113" i="1"/>
  <c r="AN111" i="1"/>
  <c r="AK127" i="1"/>
  <c r="AL127" i="1" s="1"/>
  <c r="AM127" i="1"/>
  <c r="AN127" i="1"/>
  <c r="AM110" i="1"/>
  <c r="AN110" i="1"/>
  <c r="AK136" i="1"/>
  <c r="AL136" i="1" s="1"/>
  <c r="AN136" i="1"/>
  <c r="AN133" i="1"/>
  <c r="AK115" i="1"/>
  <c r="AL115" i="1" s="1"/>
  <c r="AM115" i="1"/>
  <c r="AN115" i="1"/>
  <c r="AK111" i="1"/>
  <c r="AL111" i="1" s="1"/>
  <c r="AM111" i="1"/>
  <c r="AN131" i="1"/>
  <c r="AK131" i="1"/>
  <c r="AL131" i="1" s="1"/>
  <c r="AM123" i="1"/>
  <c r="AM109" i="1"/>
  <c r="AN109" i="1"/>
  <c r="AM138" i="1"/>
  <c r="AN138" i="1"/>
  <c r="AM133" i="1"/>
  <c r="AN123" i="1"/>
  <c r="AK116" i="1"/>
  <c r="AL116" i="1" s="1"/>
  <c r="AN116" i="1"/>
  <c r="AN137" i="1"/>
  <c r="AM135" i="1"/>
  <c r="AN135" i="1"/>
  <c r="AN125" i="1"/>
  <c r="AK125" i="1"/>
  <c r="AL125" i="1" s="1"/>
  <c r="AM122" i="1"/>
  <c r="AN122" i="1"/>
  <c r="AK120" i="1"/>
  <c r="AL120" i="1" s="1"/>
  <c r="AM130" i="1"/>
  <c r="AN130" i="1"/>
  <c r="AM125" i="1"/>
  <c r="AM119" i="1"/>
  <c r="AN119" i="1"/>
  <c r="AM108" i="1"/>
  <c r="AK108" i="1"/>
  <c r="AL108" i="1" s="1"/>
  <c r="AN108" i="1"/>
  <c r="AM137" i="1"/>
  <c r="AM129" i="1"/>
  <c r="AN128" i="1"/>
  <c r="AM126" i="1"/>
  <c r="AK124" i="1"/>
  <c r="AL124" i="1" s="1"/>
  <c r="AM121" i="1"/>
  <c r="AM114" i="1"/>
  <c r="AM134" i="1"/>
  <c r="AK132" i="1"/>
  <c r="AL132" i="1" s="1"/>
  <c r="AM118" i="1"/>
  <c r="AK112" i="1"/>
  <c r="AL112" i="1" s="1"/>
  <c r="AK138" i="1"/>
  <c r="AL138" i="1" s="1"/>
  <c r="AM136" i="1"/>
  <c r="AK134" i="1"/>
  <c r="AL134" i="1" s="1"/>
  <c r="AM132" i="1"/>
  <c r="AK130" i="1"/>
  <c r="AL130" i="1" s="1"/>
  <c r="AM128" i="1"/>
  <c r="AK126" i="1"/>
  <c r="AL126" i="1" s="1"/>
  <c r="AM124" i="1"/>
  <c r="AK122" i="1"/>
  <c r="AL122" i="1" s="1"/>
  <c r="AM120" i="1"/>
  <c r="AK118" i="1"/>
  <c r="AL118" i="1" s="1"/>
  <c r="AM116" i="1"/>
  <c r="AK114" i="1"/>
  <c r="AL114" i="1" s="1"/>
  <c r="AM112" i="1"/>
  <c r="AK110" i="1"/>
  <c r="AL110" i="1" s="1"/>
  <c r="AF86" i="1" l="1"/>
  <c r="AG86" i="1"/>
  <c r="AH86" i="1"/>
  <c r="AK86" i="1" s="1"/>
  <c r="AL86" i="1" s="1"/>
  <c r="AI86" i="1"/>
  <c r="AJ86" i="1"/>
  <c r="AF87" i="1"/>
  <c r="AG87" i="1"/>
  <c r="AH87" i="1"/>
  <c r="AI87" i="1"/>
  <c r="AJ87" i="1"/>
  <c r="AF88" i="1"/>
  <c r="AG88" i="1"/>
  <c r="AH88" i="1"/>
  <c r="AI88" i="1"/>
  <c r="AJ88" i="1"/>
  <c r="AF89" i="1"/>
  <c r="AG89" i="1"/>
  <c r="AH89" i="1"/>
  <c r="AI89" i="1"/>
  <c r="AJ89" i="1"/>
  <c r="AF90" i="1"/>
  <c r="AG90" i="1"/>
  <c r="AH90" i="1"/>
  <c r="AN90" i="1" s="1"/>
  <c r="AI90" i="1"/>
  <c r="AJ90" i="1"/>
  <c r="AF91" i="1"/>
  <c r="AG91" i="1"/>
  <c r="AH91" i="1"/>
  <c r="AI91" i="1"/>
  <c r="AJ91" i="1"/>
  <c r="AF92" i="1"/>
  <c r="AG92" i="1"/>
  <c r="AH92" i="1"/>
  <c r="AI92" i="1"/>
  <c r="AJ92" i="1"/>
  <c r="AF93" i="1"/>
  <c r="AG93" i="1"/>
  <c r="AH93" i="1"/>
  <c r="AI93" i="1"/>
  <c r="AJ93" i="1"/>
  <c r="AF94" i="1"/>
  <c r="AG94" i="1"/>
  <c r="AH94" i="1"/>
  <c r="AI94" i="1"/>
  <c r="AJ94" i="1"/>
  <c r="AF95" i="1"/>
  <c r="AG95" i="1"/>
  <c r="AH95" i="1"/>
  <c r="AI95" i="1"/>
  <c r="AJ95" i="1"/>
  <c r="AF96" i="1"/>
  <c r="AG96" i="1"/>
  <c r="AH96" i="1"/>
  <c r="AI96" i="1"/>
  <c r="AJ96" i="1"/>
  <c r="AF97" i="1"/>
  <c r="AG97" i="1"/>
  <c r="AH97" i="1"/>
  <c r="AI97" i="1"/>
  <c r="AJ97" i="1"/>
  <c r="AF98" i="1"/>
  <c r="AG98" i="1"/>
  <c r="AH98" i="1"/>
  <c r="AI98" i="1"/>
  <c r="AJ98" i="1"/>
  <c r="AF99" i="1"/>
  <c r="AG99" i="1"/>
  <c r="AH99" i="1"/>
  <c r="AI99" i="1"/>
  <c r="AJ99" i="1"/>
  <c r="AF100" i="1"/>
  <c r="AG100" i="1"/>
  <c r="AH100" i="1"/>
  <c r="AI100" i="1"/>
  <c r="AJ100" i="1"/>
  <c r="AF101" i="1"/>
  <c r="AG101" i="1"/>
  <c r="AH101" i="1"/>
  <c r="AI101" i="1"/>
  <c r="AJ101" i="1"/>
  <c r="AF102" i="1"/>
  <c r="AG102" i="1"/>
  <c r="AH102" i="1"/>
  <c r="AI102" i="1"/>
  <c r="AJ102" i="1"/>
  <c r="AF103" i="1"/>
  <c r="AG103" i="1"/>
  <c r="AH103" i="1"/>
  <c r="AI103" i="1"/>
  <c r="AJ103" i="1"/>
  <c r="AF104" i="1"/>
  <c r="AG104" i="1"/>
  <c r="AH104" i="1"/>
  <c r="AI104" i="1"/>
  <c r="AJ104" i="1"/>
  <c r="AF105" i="1"/>
  <c r="AG105" i="1"/>
  <c r="AH105" i="1"/>
  <c r="AI105" i="1"/>
  <c r="AJ105" i="1"/>
  <c r="AF106" i="1"/>
  <c r="AG106" i="1"/>
  <c r="AH106" i="1"/>
  <c r="AI106" i="1"/>
  <c r="AJ106" i="1"/>
  <c r="AF107" i="1"/>
  <c r="AG107" i="1"/>
  <c r="AH107" i="1"/>
  <c r="AI107" i="1"/>
  <c r="AJ107" i="1"/>
  <c r="AK106" i="1" l="1"/>
  <c r="AL106" i="1" s="1"/>
  <c r="AN104" i="1"/>
  <c r="AK102" i="1"/>
  <c r="AL102" i="1" s="1"/>
  <c r="AN100" i="1"/>
  <c r="AK98" i="1"/>
  <c r="AL98" i="1" s="1"/>
  <c r="AN96" i="1"/>
  <c r="AK94" i="1"/>
  <c r="AL94" i="1" s="1"/>
  <c r="AN92" i="1"/>
  <c r="AN88" i="1"/>
  <c r="AK89" i="1"/>
  <c r="AL89" i="1" s="1"/>
  <c r="AM87" i="1"/>
  <c r="AM86" i="1"/>
  <c r="AN86" i="1"/>
  <c r="AM107" i="1"/>
  <c r="AM103" i="1"/>
  <c r="AM99" i="1"/>
  <c r="AM95" i="1"/>
  <c r="AM91" i="1"/>
  <c r="AM90" i="1"/>
  <c r="AN106" i="1"/>
  <c r="AK105" i="1"/>
  <c r="AL105" i="1" s="1"/>
  <c r="AN102" i="1"/>
  <c r="AK101" i="1"/>
  <c r="AL101" i="1" s="1"/>
  <c r="AN98" i="1"/>
  <c r="AK97" i="1"/>
  <c r="AL97" i="1" s="1"/>
  <c r="AN94" i="1"/>
  <c r="AK93" i="1"/>
  <c r="AL93" i="1" s="1"/>
  <c r="AK88" i="1"/>
  <c r="AL88" i="1" s="1"/>
  <c r="AN107" i="1"/>
  <c r="AM106" i="1"/>
  <c r="AM104" i="1"/>
  <c r="AN103" i="1"/>
  <c r="AM102" i="1"/>
  <c r="AM100" i="1"/>
  <c r="AN99" i="1"/>
  <c r="AM98" i="1"/>
  <c r="AM96" i="1"/>
  <c r="AN95" i="1"/>
  <c r="AM94" i="1"/>
  <c r="AK92" i="1"/>
  <c r="AL92" i="1" s="1"/>
  <c r="AN91" i="1"/>
  <c r="AM88" i="1"/>
  <c r="AM92" i="1"/>
  <c r="AK90" i="1"/>
  <c r="AL90" i="1" s="1"/>
  <c r="AK96" i="1"/>
  <c r="AL96" i="1" s="1"/>
  <c r="AN93" i="1"/>
  <c r="AN89" i="1"/>
  <c r="AK107" i="1"/>
  <c r="AL107" i="1" s="1"/>
  <c r="AM105" i="1"/>
  <c r="AK103" i="1"/>
  <c r="AL103" i="1" s="1"/>
  <c r="AM101" i="1"/>
  <c r="AK99" i="1"/>
  <c r="AL99" i="1" s="1"/>
  <c r="AM97" i="1"/>
  <c r="AK95" i="1"/>
  <c r="AL95" i="1" s="1"/>
  <c r="AM93" i="1"/>
  <c r="AK91" i="1"/>
  <c r="AL91" i="1" s="1"/>
  <c r="AM89" i="1"/>
  <c r="AK87" i="1"/>
  <c r="AL87" i="1" s="1"/>
  <c r="AK104" i="1"/>
  <c r="AL104" i="1" s="1"/>
  <c r="AK100" i="1"/>
  <c r="AL100" i="1" s="1"/>
  <c r="AN87" i="1"/>
  <c r="AN105" i="1"/>
  <c r="AN101" i="1"/>
  <c r="AN97" i="1"/>
  <c r="AF4" i="1" l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84" i="1"/>
  <c r="AF85" i="1"/>
  <c r="AG84" i="1"/>
  <c r="AH84" i="1"/>
  <c r="AI84" i="1"/>
  <c r="AJ84" i="1"/>
  <c r="AG85" i="1"/>
  <c r="AH85" i="1"/>
  <c r="AI85" i="1"/>
  <c r="AJ85" i="1"/>
  <c r="AK85" i="1" l="1"/>
  <c r="AL85" i="1" s="1"/>
  <c r="AK84" i="1"/>
  <c r="AL84" i="1" s="1"/>
  <c r="AN85" i="1"/>
  <c r="AN84" i="1"/>
  <c r="AM84" i="1"/>
  <c r="AM85" i="1"/>
  <c r="AG29" i="1" l="1"/>
  <c r="AH29" i="1"/>
  <c r="AN29" i="1" s="1"/>
  <c r="AI29" i="1"/>
  <c r="AJ29" i="1"/>
  <c r="AG30" i="1"/>
  <c r="AH30" i="1"/>
  <c r="AN30" i="1" s="1"/>
  <c r="AI30" i="1"/>
  <c r="AJ30" i="1"/>
  <c r="AG31" i="1"/>
  <c r="AH31" i="1"/>
  <c r="AK31" i="1" s="1"/>
  <c r="AL31" i="1" s="1"/>
  <c r="AI31" i="1"/>
  <c r="AJ31" i="1"/>
  <c r="AG32" i="1"/>
  <c r="AH32" i="1"/>
  <c r="AM32" i="1" s="1"/>
  <c r="AI32" i="1"/>
  <c r="AJ32" i="1"/>
  <c r="AN32" i="1" l="1"/>
  <c r="AK29" i="1"/>
  <c r="AL29" i="1" s="1"/>
  <c r="AM29" i="1"/>
  <c r="AM31" i="1"/>
  <c r="AM30" i="1"/>
  <c r="AN31" i="1"/>
  <c r="AK30" i="1"/>
  <c r="AL30" i="1" s="1"/>
  <c r="AK32" i="1"/>
  <c r="AL32" i="1" s="1"/>
  <c r="AG4" i="1" l="1"/>
  <c r="AH4" i="1"/>
  <c r="AK4" i="1" s="1"/>
  <c r="AL4" i="1" s="1"/>
  <c r="AI4" i="1"/>
  <c r="AJ4" i="1"/>
  <c r="AG5" i="1"/>
  <c r="AH5" i="1"/>
  <c r="AN5" i="1" s="1"/>
  <c r="AI5" i="1"/>
  <c r="AJ5" i="1"/>
  <c r="AG6" i="1"/>
  <c r="AH6" i="1"/>
  <c r="AN6" i="1" s="1"/>
  <c r="AI6" i="1"/>
  <c r="AJ6" i="1"/>
  <c r="AG7" i="1"/>
  <c r="AH7" i="1"/>
  <c r="AI7" i="1"/>
  <c r="AJ7" i="1"/>
  <c r="AG8" i="1"/>
  <c r="AH8" i="1"/>
  <c r="AK8" i="1" s="1"/>
  <c r="AL8" i="1" s="1"/>
  <c r="AI8" i="1"/>
  <c r="AJ8" i="1"/>
  <c r="AG9" i="1"/>
  <c r="AH9" i="1"/>
  <c r="AN9" i="1" s="1"/>
  <c r="AI9" i="1"/>
  <c r="AJ9" i="1"/>
  <c r="AG10" i="1"/>
  <c r="AH10" i="1"/>
  <c r="AN10" i="1" s="1"/>
  <c r="AI10" i="1"/>
  <c r="AJ10" i="1"/>
  <c r="AG11" i="1"/>
  <c r="AH11" i="1"/>
  <c r="AI11" i="1"/>
  <c r="AJ11" i="1"/>
  <c r="AG12" i="1"/>
  <c r="AH12" i="1"/>
  <c r="AN12" i="1" s="1"/>
  <c r="AI12" i="1"/>
  <c r="AJ12" i="1"/>
  <c r="AG13" i="1"/>
  <c r="AH13" i="1"/>
  <c r="AN13" i="1" s="1"/>
  <c r="AI13" i="1"/>
  <c r="AJ13" i="1"/>
  <c r="AG14" i="1"/>
  <c r="AH14" i="1"/>
  <c r="AK14" i="1" s="1"/>
  <c r="AL14" i="1" s="1"/>
  <c r="AI14" i="1"/>
  <c r="AJ14" i="1"/>
  <c r="AG15" i="1"/>
  <c r="AH15" i="1"/>
  <c r="AI15" i="1"/>
  <c r="AJ15" i="1"/>
  <c r="AG16" i="1"/>
  <c r="AH16" i="1"/>
  <c r="AI16" i="1"/>
  <c r="AJ16" i="1"/>
  <c r="AG17" i="1"/>
  <c r="AH17" i="1"/>
  <c r="AN17" i="1" s="1"/>
  <c r="AI17" i="1"/>
  <c r="AJ17" i="1"/>
  <c r="AG18" i="1"/>
  <c r="AH18" i="1"/>
  <c r="AI18" i="1"/>
  <c r="AJ18" i="1"/>
  <c r="AG19" i="1"/>
  <c r="AH19" i="1"/>
  <c r="AN19" i="1" s="1"/>
  <c r="AI19" i="1"/>
  <c r="AJ19" i="1"/>
  <c r="AG20" i="1"/>
  <c r="AH20" i="1"/>
  <c r="AI20" i="1"/>
  <c r="AJ20" i="1"/>
  <c r="AG21" i="1"/>
  <c r="AH21" i="1"/>
  <c r="AN21" i="1" s="1"/>
  <c r="AI21" i="1"/>
  <c r="AJ21" i="1"/>
  <c r="AG22" i="1"/>
  <c r="AH22" i="1"/>
  <c r="AN22" i="1" s="1"/>
  <c r="AI22" i="1"/>
  <c r="AJ22" i="1"/>
  <c r="AG23" i="1"/>
  <c r="AH23" i="1"/>
  <c r="AI23" i="1"/>
  <c r="AJ23" i="1"/>
  <c r="AG24" i="1"/>
  <c r="AH24" i="1"/>
  <c r="AN24" i="1" s="1"/>
  <c r="AI24" i="1"/>
  <c r="AJ24" i="1"/>
  <c r="AG25" i="1"/>
  <c r="AH25" i="1"/>
  <c r="AN25" i="1" s="1"/>
  <c r="AI25" i="1"/>
  <c r="AJ25" i="1"/>
  <c r="AG26" i="1"/>
  <c r="AH26" i="1"/>
  <c r="AN26" i="1" s="1"/>
  <c r="AI26" i="1"/>
  <c r="AJ26" i="1"/>
  <c r="AG27" i="1"/>
  <c r="AH27" i="1"/>
  <c r="AI27" i="1"/>
  <c r="AJ27" i="1"/>
  <c r="AG28" i="1"/>
  <c r="AH28" i="1"/>
  <c r="AN28" i="1" s="1"/>
  <c r="AI28" i="1"/>
  <c r="AJ28" i="1"/>
  <c r="AH3" i="1"/>
  <c r="AG3" i="1"/>
  <c r="AF3" i="1"/>
  <c r="AJ3" i="1"/>
  <c r="AI3" i="1"/>
  <c r="AN8" i="1" l="1"/>
  <c r="AN14" i="1"/>
  <c r="AN3" i="1"/>
  <c r="AK20" i="1"/>
  <c r="AL20" i="1" s="1"/>
  <c r="AK16" i="1"/>
  <c r="AL16" i="1" s="1"/>
  <c r="AK7" i="1"/>
  <c r="AL7" i="1" s="1"/>
  <c r="AM14" i="1"/>
  <c r="AK10" i="1"/>
  <c r="AL10" i="1" s="1"/>
  <c r="AK27" i="1"/>
  <c r="AL27" i="1" s="1"/>
  <c r="AK23" i="1"/>
  <c r="AL23" i="1" s="1"/>
  <c r="AK18" i="1"/>
  <c r="AL18" i="1" s="1"/>
  <c r="AN4" i="1"/>
  <c r="AN20" i="1"/>
  <c r="AN16" i="1"/>
  <c r="AM28" i="1"/>
  <c r="AK24" i="1"/>
  <c r="AL24" i="1" s="1"/>
  <c r="AM24" i="1"/>
  <c r="AM20" i="1"/>
  <c r="AM16" i="1"/>
  <c r="AM12" i="1"/>
  <c r="AM3" i="1"/>
  <c r="AK28" i="1"/>
  <c r="AL28" i="1" s="1"/>
  <c r="AK3" i="1"/>
  <c r="AL3" i="1" s="1"/>
  <c r="AM8" i="1"/>
  <c r="AM4" i="1"/>
  <c r="AM26" i="1"/>
  <c r="AM22" i="1"/>
  <c r="AK19" i="1"/>
  <c r="AL19" i="1" s="1"/>
  <c r="AM17" i="1"/>
  <c r="AK12" i="1"/>
  <c r="AL12" i="1" s="1"/>
  <c r="AM10" i="1"/>
  <c r="AK6" i="1"/>
  <c r="AL6" i="1" s="1"/>
  <c r="AN18" i="1"/>
  <c r="AK15" i="1"/>
  <c r="AL15" i="1" s="1"/>
  <c r="AM13" i="1"/>
  <c r="AM25" i="1"/>
  <c r="AM21" i="1"/>
  <c r="AM18" i="1"/>
  <c r="AK11" i="1"/>
  <c r="AL11" i="1" s="1"/>
  <c r="AM9" i="1"/>
  <c r="AM5" i="1"/>
  <c r="AK26" i="1"/>
  <c r="AL26" i="1" s="1"/>
  <c r="AN15" i="1"/>
  <c r="AN11" i="1"/>
  <c r="AN7" i="1"/>
  <c r="AM27" i="1"/>
  <c r="AK25" i="1"/>
  <c r="AL25" i="1" s="1"/>
  <c r="AM23" i="1"/>
  <c r="AK21" i="1"/>
  <c r="AL21" i="1" s="1"/>
  <c r="AM19" i="1"/>
  <c r="AK17" i="1"/>
  <c r="AL17" i="1" s="1"/>
  <c r="AM15" i="1"/>
  <c r="AK13" i="1"/>
  <c r="AL13" i="1" s="1"/>
  <c r="AM11" i="1"/>
  <c r="AK9" i="1"/>
  <c r="AL9" i="1" s="1"/>
  <c r="AM7" i="1"/>
  <c r="AK5" i="1"/>
  <c r="AL5" i="1" s="1"/>
  <c r="AN27" i="1"/>
  <c r="AK22" i="1"/>
  <c r="AL22" i="1" s="1"/>
  <c r="AM6" i="1"/>
  <c r="AN23" i="1"/>
</calcChain>
</file>

<file path=xl/sharedStrings.xml><?xml version="1.0" encoding="utf-8"?>
<sst xmlns="http://schemas.openxmlformats.org/spreadsheetml/2006/main" count="421" uniqueCount="261">
  <si>
    <t>Sample name</t>
  </si>
  <si>
    <t>Sample information</t>
  </si>
  <si>
    <t>3-hydroxy fatty acid fraction</t>
  </si>
  <si>
    <t>Enviromental parameters</t>
  </si>
  <si>
    <t>3-hydroxy fatty acid proxies</t>
  </si>
  <si>
    <t>NO.</t>
  </si>
  <si>
    <t>Latitude</t>
  </si>
  <si>
    <t>Longitude</t>
  </si>
  <si>
    <t>Altitude</t>
  </si>
  <si>
    <t>Depth (cm)</t>
  </si>
  <si>
    <t>Ph</t>
  </si>
  <si>
    <t>Primary vegetation</t>
  </si>
  <si>
    <t>Electrical conductivity</t>
  </si>
  <si>
    <t>Sum CAT</t>
  </si>
  <si>
    <t>MAAT (℃)</t>
  </si>
  <si>
    <t>Precipitation (mm)</t>
  </si>
  <si>
    <t>Altitude (m)</t>
  </si>
  <si>
    <t>References</t>
  </si>
  <si>
    <t>SNJ 1-2</t>
  </si>
  <si>
    <t>SNJ 2-1</t>
  </si>
  <si>
    <t>SNJ 3-1</t>
  </si>
  <si>
    <t>SNJ 4-2</t>
  </si>
  <si>
    <t>SNJ 5-1</t>
  </si>
  <si>
    <t>SNJ 6-1</t>
  </si>
  <si>
    <t>SNJ 6-2</t>
  </si>
  <si>
    <t>SNJ 6-4</t>
  </si>
  <si>
    <t>SNJ 7-3</t>
  </si>
  <si>
    <t>SNJ 7-4</t>
  </si>
  <si>
    <t>SNJ 8-2</t>
  </si>
  <si>
    <t>SNJ 8-4</t>
  </si>
  <si>
    <t>SNJ 9-1</t>
  </si>
  <si>
    <t>SNJ 9-2</t>
  </si>
  <si>
    <t>SNJ 9-4</t>
  </si>
  <si>
    <t>SNJ 10-2</t>
  </si>
  <si>
    <t>SNJ 10-3</t>
  </si>
  <si>
    <t>SNJ 11-1</t>
  </si>
  <si>
    <t>SNJ 11-2</t>
  </si>
  <si>
    <t>SNJ 11-3</t>
  </si>
  <si>
    <t>SNJ 11-4</t>
  </si>
  <si>
    <t>SNJ 12-1</t>
  </si>
  <si>
    <t>SNJ 12-3</t>
  </si>
  <si>
    <t>SNJ 13-1</t>
  </si>
  <si>
    <t>SNJ 13-2</t>
  </si>
  <si>
    <t>SNJ 13-4</t>
  </si>
  <si>
    <t>-</t>
  </si>
  <si>
    <t>0-8</t>
  </si>
  <si>
    <t>0-7</t>
  </si>
  <si>
    <t>0-10</t>
  </si>
  <si>
    <t>0-9</t>
  </si>
  <si>
    <t>0-6</t>
  </si>
  <si>
    <t>0-2</t>
  </si>
  <si>
    <t>C10</t>
  </si>
  <si>
    <r>
      <rPr>
        <i/>
        <sz val="11"/>
        <color indexed="8"/>
        <rFont val="Times New Roman"/>
        <family val="1"/>
      </rPr>
      <t>i</t>
    </r>
    <r>
      <rPr>
        <sz val="11"/>
        <color indexed="8"/>
        <rFont val="Times New Roman"/>
        <family val="1"/>
      </rPr>
      <t>-C11</t>
    </r>
  </si>
  <si>
    <r>
      <rPr>
        <i/>
        <sz val="11"/>
        <color indexed="8"/>
        <rFont val="Times New Roman"/>
        <family val="1"/>
      </rPr>
      <t>a</t>
    </r>
    <r>
      <rPr>
        <sz val="11"/>
        <color indexed="8"/>
        <rFont val="Times New Roman"/>
        <family val="1"/>
      </rPr>
      <t>-C11</t>
    </r>
  </si>
  <si>
    <t>C11</t>
  </si>
  <si>
    <r>
      <rPr>
        <i/>
        <sz val="11"/>
        <color indexed="8"/>
        <rFont val="Times New Roman"/>
        <family val="1"/>
      </rPr>
      <t>i</t>
    </r>
    <r>
      <rPr>
        <sz val="11"/>
        <color indexed="8"/>
        <rFont val="Times New Roman"/>
        <family val="1"/>
      </rPr>
      <t>-C12</t>
    </r>
  </si>
  <si>
    <t>C12</t>
  </si>
  <si>
    <r>
      <rPr>
        <i/>
        <sz val="11"/>
        <color indexed="8"/>
        <rFont val="Times New Roman"/>
        <family val="1"/>
      </rPr>
      <t>i</t>
    </r>
    <r>
      <rPr>
        <sz val="11"/>
        <color indexed="8"/>
        <rFont val="Times New Roman"/>
        <family val="1"/>
      </rPr>
      <t>-C13</t>
    </r>
  </si>
  <si>
    <r>
      <rPr>
        <i/>
        <sz val="11"/>
        <color indexed="8"/>
        <rFont val="Times New Roman"/>
        <family val="1"/>
      </rPr>
      <t>a</t>
    </r>
    <r>
      <rPr>
        <sz val="11"/>
        <color indexed="8"/>
        <rFont val="Times New Roman"/>
        <family val="1"/>
      </rPr>
      <t>-C13</t>
    </r>
  </si>
  <si>
    <t>C13</t>
  </si>
  <si>
    <r>
      <rPr>
        <i/>
        <sz val="11"/>
        <color indexed="8"/>
        <rFont val="Times New Roman"/>
        <family val="1"/>
      </rPr>
      <t>i</t>
    </r>
    <r>
      <rPr>
        <sz val="11"/>
        <color indexed="8"/>
        <rFont val="Times New Roman"/>
        <family val="1"/>
      </rPr>
      <t>-C14</t>
    </r>
  </si>
  <si>
    <t>C14</t>
  </si>
  <si>
    <r>
      <rPr>
        <i/>
        <sz val="11"/>
        <color indexed="8"/>
        <rFont val="Times New Roman"/>
        <family val="1"/>
      </rPr>
      <t>i</t>
    </r>
    <r>
      <rPr>
        <sz val="11"/>
        <color indexed="8"/>
        <rFont val="Times New Roman"/>
        <family val="1"/>
      </rPr>
      <t>C15</t>
    </r>
  </si>
  <si>
    <r>
      <rPr>
        <i/>
        <sz val="11"/>
        <color indexed="8"/>
        <rFont val="Times New Roman"/>
        <family val="1"/>
      </rPr>
      <t>a</t>
    </r>
    <r>
      <rPr>
        <sz val="11"/>
        <color indexed="8"/>
        <rFont val="Times New Roman"/>
        <family val="1"/>
      </rPr>
      <t>C15</t>
    </r>
  </si>
  <si>
    <t>C15</t>
  </si>
  <si>
    <r>
      <rPr>
        <i/>
        <sz val="11"/>
        <color indexed="8"/>
        <rFont val="Times New Roman"/>
        <family val="1"/>
      </rPr>
      <t>i</t>
    </r>
    <r>
      <rPr>
        <sz val="11"/>
        <color indexed="8"/>
        <rFont val="Times New Roman"/>
        <family val="1"/>
      </rPr>
      <t>C16</t>
    </r>
  </si>
  <si>
    <t>C16</t>
  </si>
  <si>
    <r>
      <rPr>
        <i/>
        <sz val="11"/>
        <color indexed="8"/>
        <rFont val="Times New Roman"/>
        <family val="1"/>
      </rPr>
      <t>i</t>
    </r>
    <r>
      <rPr>
        <sz val="11"/>
        <color indexed="8"/>
        <rFont val="Times New Roman"/>
        <family val="1"/>
      </rPr>
      <t>C17</t>
    </r>
  </si>
  <si>
    <r>
      <rPr>
        <i/>
        <sz val="11"/>
        <color indexed="8"/>
        <rFont val="Times New Roman"/>
        <family val="1"/>
      </rPr>
      <t>a</t>
    </r>
    <r>
      <rPr>
        <sz val="11"/>
        <color indexed="8"/>
        <rFont val="Times New Roman"/>
        <family val="1"/>
      </rPr>
      <t>C17</t>
    </r>
  </si>
  <si>
    <t>C17</t>
  </si>
  <si>
    <t>C18</t>
  </si>
  <si>
    <t>Weather Station</t>
  </si>
  <si>
    <t>RAN15</t>
  </si>
  <si>
    <t>RAN17</t>
  </si>
  <si>
    <t>Branching Ratio</t>
  </si>
  <si>
    <t>RIAN</t>
  </si>
  <si>
    <t>Branch Index</t>
  </si>
  <si>
    <t>RIN</t>
  </si>
  <si>
    <t>SUM Iso</t>
  </si>
  <si>
    <t>Sum Normal</t>
  </si>
  <si>
    <t>Sum Anteiso</t>
  </si>
  <si>
    <t>Wang et al. (2016) and Yang et al. (2015)</t>
  </si>
  <si>
    <t xml:space="preserve">10NJ S-11 </t>
  </si>
  <si>
    <t>10NJ-S-15NR</t>
  </si>
  <si>
    <t>CD-1</t>
  </si>
  <si>
    <t>CD-2</t>
  </si>
  <si>
    <t>DDXC-S-1</t>
  </si>
  <si>
    <t>DDXC-S-3</t>
  </si>
  <si>
    <t>DHS-1</t>
  </si>
  <si>
    <t>DHS-5</t>
  </si>
  <si>
    <t>DHS-7</t>
  </si>
  <si>
    <t>DY-4</t>
  </si>
  <si>
    <t>DY-A</t>
  </si>
  <si>
    <t>DYLJ-5</t>
  </si>
  <si>
    <t>HS-S-E</t>
  </si>
  <si>
    <t>JFL-10a</t>
  </si>
  <si>
    <t>JFL-11</t>
  </si>
  <si>
    <t>JFL-12</t>
  </si>
  <si>
    <t>JFL-14</t>
  </si>
  <si>
    <t>NN-4-1</t>
  </si>
  <si>
    <t>NN-4-2</t>
  </si>
  <si>
    <t>NN-7</t>
  </si>
  <si>
    <t>PJ-4</t>
  </si>
  <si>
    <t>TJ-1</t>
  </si>
  <si>
    <t>TJ-3</t>
  </si>
  <si>
    <t>TJ-6</t>
  </si>
  <si>
    <t>TS-3</t>
  </si>
  <si>
    <t>TS-5</t>
  </si>
  <si>
    <t>WH2009-1</t>
  </si>
  <si>
    <t>WH2009-5-31</t>
  </si>
  <si>
    <t>XN 1-1</t>
  </si>
  <si>
    <r>
      <rPr>
        <i/>
        <sz val="11"/>
        <color indexed="8"/>
        <rFont val="Times New Roman"/>
        <family val="1"/>
      </rPr>
      <t>i</t>
    </r>
    <r>
      <rPr>
        <sz val="11"/>
        <color indexed="8"/>
        <rFont val="Times New Roman"/>
        <family val="1"/>
      </rPr>
      <t>C18</t>
    </r>
  </si>
  <si>
    <t>NY-1</t>
  </si>
  <si>
    <t>NY-2-1</t>
  </si>
  <si>
    <t>NY-3-1</t>
  </si>
  <si>
    <t>NY-4-2</t>
  </si>
  <si>
    <t>NY-6-1</t>
  </si>
  <si>
    <t>NY-7-2</t>
  </si>
  <si>
    <t>NY-8</t>
  </si>
  <si>
    <t>NY-9</t>
  </si>
  <si>
    <t>NY-10</t>
  </si>
  <si>
    <t>NY-11-1</t>
  </si>
  <si>
    <t>NY-12</t>
  </si>
  <si>
    <t>NY-13</t>
  </si>
  <si>
    <t>NY-14</t>
  </si>
  <si>
    <t>NY-15-1</t>
  </si>
  <si>
    <t>NY-16</t>
  </si>
  <si>
    <t>NY-17</t>
  </si>
  <si>
    <t>NY-18</t>
  </si>
  <si>
    <t>NY-19</t>
  </si>
  <si>
    <t>NY-20</t>
  </si>
  <si>
    <t>NY-21-1</t>
  </si>
  <si>
    <t>NY-22</t>
  </si>
  <si>
    <t>NY-23</t>
  </si>
  <si>
    <t>NY-24</t>
  </si>
  <si>
    <t>NY-26</t>
  </si>
  <si>
    <t>0-15</t>
  </si>
  <si>
    <t>15-38</t>
  </si>
  <si>
    <t>15-22</t>
  </si>
  <si>
    <t>22-44</t>
  </si>
  <si>
    <t>44-64</t>
  </si>
  <si>
    <t>8-32</t>
  </si>
  <si>
    <t>32-50</t>
  </si>
  <si>
    <t>50-90</t>
  </si>
  <si>
    <t>7-20</t>
  </si>
  <si>
    <t>50-65</t>
  </si>
  <si>
    <t>6-15</t>
  </si>
  <si>
    <t>10-25</t>
  </si>
  <si>
    <t>10-19</t>
  </si>
  <si>
    <t>0-20</t>
  </si>
  <si>
    <t>6-25</t>
  </si>
  <si>
    <t>10-24</t>
  </si>
  <si>
    <t>5-35</t>
  </si>
  <si>
    <t>12-25</t>
  </si>
  <si>
    <t>25-37</t>
  </si>
  <si>
    <t>37-55</t>
  </si>
  <si>
    <t>25-60</t>
  </si>
  <si>
    <t>10-20</t>
  </si>
  <si>
    <t>CM001-1</t>
  </si>
  <si>
    <t>CM001-2</t>
  </si>
  <si>
    <t>CA017-1</t>
  </si>
  <si>
    <t>CA017-2</t>
  </si>
  <si>
    <t>CA017-3</t>
  </si>
  <si>
    <t>CA017-4</t>
  </si>
  <si>
    <t>FR015-1</t>
  </si>
  <si>
    <t>FR015-2</t>
  </si>
  <si>
    <t>FR015-3</t>
  </si>
  <si>
    <t>FR015-4</t>
  </si>
  <si>
    <t>GA001-1</t>
  </si>
  <si>
    <t>GA001-2</t>
  </si>
  <si>
    <t>GA001-3</t>
  </si>
  <si>
    <t>GA002-2</t>
  </si>
  <si>
    <t>GA003-1</t>
  </si>
  <si>
    <t>GA003-2</t>
  </si>
  <si>
    <t>GA004-1</t>
  </si>
  <si>
    <t>GA004-2</t>
  </si>
  <si>
    <t>GA005-1</t>
  </si>
  <si>
    <t>GA006-1</t>
  </si>
  <si>
    <t>GA006-2</t>
  </si>
  <si>
    <t>GH002-1</t>
  </si>
  <si>
    <t>GH002-2</t>
  </si>
  <si>
    <t>GL005-2</t>
  </si>
  <si>
    <t>NG015-2</t>
  </si>
  <si>
    <t>NG015-3</t>
  </si>
  <si>
    <t>NG015-4</t>
  </si>
  <si>
    <t>NG019-2</t>
  </si>
  <si>
    <t>ZA007-1</t>
  </si>
  <si>
    <t>ZA007-2</t>
  </si>
  <si>
    <t>ZA007-3</t>
  </si>
  <si>
    <t>~0</t>
  </si>
  <si>
    <t>Koundja</t>
  </si>
  <si>
    <t>10.45 E</t>
  </si>
  <si>
    <t>5.39 N</t>
  </si>
  <si>
    <t>Winnipeg</t>
  </si>
  <si>
    <t>97.14 W</t>
  </si>
  <si>
    <t>49.54 N</t>
  </si>
  <si>
    <t>Le Puy-Chadrac</t>
  </si>
  <si>
    <t>3.46 E</t>
  </si>
  <si>
    <t>45.05 N</t>
  </si>
  <si>
    <t>Makokou</t>
  </si>
  <si>
    <t>12.52 E</t>
  </si>
  <si>
    <t>0.34 N</t>
  </si>
  <si>
    <t>Moanda</t>
  </si>
  <si>
    <t>13.16 S</t>
  </si>
  <si>
    <t>1.32 S</t>
  </si>
  <si>
    <t>13.16 E</t>
  </si>
  <si>
    <t>Mouila</t>
  </si>
  <si>
    <t>11.01 E</t>
  </si>
  <si>
    <t>1.52 S</t>
  </si>
  <si>
    <t>Lambarene</t>
  </si>
  <si>
    <t>10.14 E</t>
  </si>
  <si>
    <t>0.43 S</t>
  </si>
  <si>
    <t>Accra</t>
  </si>
  <si>
    <t>0.10 W</t>
  </si>
  <si>
    <t>5.36 N</t>
  </si>
  <si>
    <t>Angmagssalik</t>
  </si>
  <si>
    <t>37.38 W</t>
  </si>
  <si>
    <t>65.36 N</t>
  </si>
  <si>
    <t>Warri</t>
  </si>
  <si>
    <t>5.44 E</t>
  </si>
  <si>
    <t>5.31 N</t>
  </si>
  <si>
    <t>Lagos</t>
  </si>
  <si>
    <t>3.20 E</t>
  </si>
  <si>
    <t>6.35 N</t>
  </si>
  <si>
    <t>Durban</t>
  </si>
  <si>
    <t>30.57 E</t>
  </si>
  <si>
    <t>29.58 S</t>
  </si>
  <si>
    <t>Pietermaritzburg</t>
  </si>
  <si>
    <t>30.26 E</t>
  </si>
  <si>
    <t>29.36 S</t>
  </si>
  <si>
    <t>Lei et al. (2016)</t>
  </si>
  <si>
    <t>HSDD-18-1</t>
  </si>
  <si>
    <t>HSDD-18-2</t>
  </si>
  <si>
    <t>HSDD-18-3</t>
  </si>
  <si>
    <t>HSDD-18-4</t>
  </si>
  <si>
    <t>HSDD-6</t>
  </si>
  <si>
    <t>HSDD-7</t>
  </si>
  <si>
    <t>HSDD-8</t>
  </si>
  <si>
    <t>HSDD-9</t>
  </si>
  <si>
    <t>HSDD-10</t>
  </si>
  <si>
    <t>HSDD-11</t>
  </si>
  <si>
    <t>HSDD-12</t>
  </si>
  <si>
    <t>HSDD-13</t>
  </si>
  <si>
    <t xml:space="preserve">HSDD-C-B </t>
  </si>
  <si>
    <t>CGH-1</t>
  </si>
  <si>
    <t>CGH-2</t>
  </si>
  <si>
    <t>DH-1</t>
  </si>
  <si>
    <t>DH-2</t>
  </si>
  <si>
    <t>JFL-1a</t>
  </si>
  <si>
    <t>JFL-3</t>
  </si>
  <si>
    <t>JFL-4b</t>
  </si>
  <si>
    <t>JFL-5a</t>
  </si>
  <si>
    <t>JFL-6a</t>
  </si>
  <si>
    <t>JFL-13</t>
  </si>
  <si>
    <t>YQSK-1</t>
  </si>
  <si>
    <t>YQSK-2</t>
  </si>
  <si>
    <t>JFL-7</t>
  </si>
  <si>
    <t>Zunhua</t>
  </si>
  <si>
    <t>Qian'an</t>
  </si>
  <si>
    <t>Huhehot &amp; Youyu &amp; Tsining</t>
  </si>
  <si>
    <t>5~7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</si>
</sst>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2" fontId="4" fillId="4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49" fontId="1" fillId="0" borderId="0" xfId="0" applyNumberFormat="1" applyFont="1" applyBorder="1" applyAlignment="1">
      <alignment horizontal="left" vertical="center"/>
    </xf>
    <xf numFmtId="17" fontId="1" fillId="0" borderId="0" xfId="0" quotePrefix="1" applyNumberFormat="1" applyFont="1" applyBorder="1" applyAlignment="1">
      <alignment horizontal="left" vertical="center"/>
    </xf>
    <xf numFmtId="2" fontId="1" fillId="0" borderId="0" xfId="0" applyNumberFormat="1" applyFont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165" fontId="5" fillId="0" borderId="0" xfId="0" applyNumberFormat="1" applyFont="1" applyAlignment="1">
      <alignment horizontal="left"/>
    </xf>
    <xf numFmtId="165" fontId="6" fillId="0" borderId="0" xfId="0" applyNumberFormat="1" applyFont="1" applyFill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" fontId="6" fillId="0" borderId="0" xfId="0" applyNumberFormat="1" applyFont="1" applyFill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0" fontId="1" fillId="0" borderId="0" xfId="0" applyNumberFormat="1" applyFont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2" fontId="4" fillId="4" borderId="0" xfId="0" applyNumberFormat="1" applyFont="1" applyFill="1" applyAlignment="1">
      <alignment horizontal="left" vertical="center"/>
    </xf>
    <xf numFmtId="2" fontId="4" fillId="6" borderId="0" xfId="0" applyNumberFormat="1" applyFont="1" applyFill="1" applyAlignment="1">
      <alignment horizontal="left" vertical="center"/>
    </xf>
    <xf numFmtId="2" fontId="4" fillId="5" borderId="0" xfId="0" applyNumberFormat="1" applyFont="1" applyFill="1" applyAlignment="1">
      <alignment horizontal="center" vertical="center"/>
    </xf>
    <xf numFmtId="2" fontId="5" fillId="0" borderId="0" xfId="0" applyNumberFormat="1" applyFont="1" applyAlignment="1">
      <alignment horizontal="left" vertical="center"/>
    </xf>
    <xf numFmtId="2" fontId="0" fillId="0" borderId="0" xfId="0" applyNumberFormat="1" applyAlignment="1">
      <alignment horizontal="left"/>
    </xf>
    <xf numFmtId="2" fontId="1" fillId="0" borderId="0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RAN17 Vs MAAT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825707732516576"/>
                  <c:y val="6.65558229236575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Sheet1!$AP$3:$AP$138</c:f>
              <c:numCache>
                <c:formatCode>0.0</c:formatCode>
                <c:ptCount val="136"/>
                <c:pt idx="0">
                  <c:v>7.3</c:v>
                </c:pt>
                <c:pt idx="1">
                  <c:v>7.3</c:v>
                </c:pt>
                <c:pt idx="2">
                  <c:v>1.9</c:v>
                </c:pt>
                <c:pt idx="3">
                  <c:v>2.9</c:v>
                </c:pt>
                <c:pt idx="4">
                  <c:v>4.2</c:v>
                </c:pt>
                <c:pt idx="5">
                  <c:v>5.2</c:v>
                </c:pt>
                <c:pt idx="6">
                  <c:v>5.2</c:v>
                </c:pt>
                <c:pt idx="7">
                  <c:v>5.2</c:v>
                </c:pt>
                <c:pt idx="8">
                  <c:v>6.2</c:v>
                </c:pt>
                <c:pt idx="9">
                  <c:v>6.2</c:v>
                </c:pt>
                <c:pt idx="10">
                  <c:v>7.2</c:v>
                </c:pt>
                <c:pt idx="11">
                  <c:v>7.3</c:v>
                </c:pt>
                <c:pt idx="12">
                  <c:v>8.1999999999999993</c:v>
                </c:pt>
                <c:pt idx="13">
                  <c:v>8.1999999999999993</c:v>
                </c:pt>
                <c:pt idx="14">
                  <c:v>8.1999999999999993</c:v>
                </c:pt>
                <c:pt idx="15">
                  <c:v>9.5</c:v>
                </c:pt>
                <c:pt idx="16">
                  <c:v>9.6</c:v>
                </c:pt>
                <c:pt idx="17">
                  <c:v>11.9</c:v>
                </c:pt>
                <c:pt idx="18">
                  <c:v>11.9</c:v>
                </c:pt>
                <c:pt idx="19">
                  <c:v>12.1</c:v>
                </c:pt>
                <c:pt idx="20">
                  <c:v>12.1</c:v>
                </c:pt>
                <c:pt idx="21">
                  <c:v>13.2</c:v>
                </c:pt>
                <c:pt idx="22">
                  <c:v>13.3</c:v>
                </c:pt>
                <c:pt idx="23">
                  <c:v>14.7</c:v>
                </c:pt>
                <c:pt idx="24">
                  <c:v>14.7</c:v>
                </c:pt>
                <c:pt idx="25">
                  <c:v>14.7</c:v>
                </c:pt>
                <c:pt idx="26">
                  <c:v>13.7</c:v>
                </c:pt>
                <c:pt idx="27">
                  <c:v>13.7</c:v>
                </c:pt>
                <c:pt idx="28">
                  <c:v>16.100000000000001</c:v>
                </c:pt>
                <c:pt idx="29">
                  <c:v>16.100000000000001</c:v>
                </c:pt>
                <c:pt idx="30">
                  <c:v>5.3</c:v>
                </c:pt>
                <c:pt idx="31">
                  <c:v>5.3</c:v>
                </c:pt>
                <c:pt idx="32">
                  <c:v>20.399999999999999</c:v>
                </c:pt>
                <c:pt idx="33">
                  <c:v>20.399999999999999</c:v>
                </c:pt>
                <c:pt idx="34">
                  <c:v>4.9000000000000004</c:v>
                </c:pt>
                <c:pt idx="35">
                  <c:v>4.9000000000000004</c:v>
                </c:pt>
                <c:pt idx="36">
                  <c:v>20.8</c:v>
                </c:pt>
                <c:pt idx="37">
                  <c:v>20.8</c:v>
                </c:pt>
                <c:pt idx="38">
                  <c:v>20.8</c:v>
                </c:pt>
                <c:pt idx="39">
                  <c:v>12.6</c:v>
                </c:pt>
                <c:pt idx="40">
                  <c:v>12.6</c:v>
                </c:pt>
                <c:pt idx="41">
                  <c:v>12.6</c:v>
                </c:pt>
                <c:pt idx="42">
                  <c:v>16.5</c:v>
                </c:pt>
                <c:pt idx="43">
                  <c:v>16.052999999999997</c:v>
                </c:pt>
                <c:pt idx="44">
                  <c:v>16.939599999999999</c:v>
                </c:pt>
                <c:pt idx="45">
                  <c:v>17.714600000000001</c:v>
                </c:pt>
                <c:pt idx="46">
                  <c:v>18.551600000000001</c:v>
                </c:pt>
                <c:pt idx="47">
                  <c:v>19.190200000000001</c:v>
                </c:pt>
                <c:pt idx="48">
                  <c:v>19.866</c:v>
                </c:pt>
                <c:pt idx="49">
                  <c:v>21.682600000000001</c:v>
                </c:pt>
                <c:pt idx="50">
                  <c:v>22.271599999999999</c:v>
                </c:pt>
                <c:pt idx="51">
                  <c:v>22.966000000000001</c:v>
                </c:pt>
                <c:pt idx="52">
                  <c:v>23.530200000000001</c:v>
                </c:pt>
                <c:pt idx="53">
                  <c:v>24.230799999999999</c:v>
                </c:pt>
                <c:pt idx="54">
                  <c:v>21.8</c:v>
                </c:pt>
                <c:pt idx="55">
                  <c:v>21.8</c:v>
                </c:pt>
                <c:pt idx="56">
                  <c:v>21.8</c:v>
                </c:pt>
                <c:pt idx="57">
                  <c:v>9.5</c:v>
                </c:pt>
                <c:pt idx="58">
                  <c:v>12.6</c:v>
                </c:pt>
                <c:pt idx="59">
                  <c:v>12.6</c:v>
                </c:pt>
                <c:pt idx="60">
                  <c:v>12.6</c:v>
                </c:pt>
                <c:pt idx="61">
                  <c:v>11</c:v>
                </c:pt>
                <c:pt idx="62">
                  <c:v>11</c:v>
                </c:pt>
                <c:pt idx="63">
                  <c:v>16.600000000000001</c:v>
                </c:pt>
                <c:pt idx="64">
                  <c:v>16.600000000000001</c:v>
                </c:pt>
                <c:pt idx="65">
                  <c:v>6.1</c:v>
                </c:pt>
                <c:pt idx="66">
                  <c:v>10.9</c:v>
                </c:pt>
                <c:pt idx="67">
                  <c:v>10.9</c:v>
                </c:pt>
                <c:pt idx="68">
                  <c:v>17.399999999999999</c:v>
                </c:pt>
                <c:pt idx="69">
                  <c:v>17.399999999999999</c:v>
                </c:pt>
                <c:pt idx="70">
                  <c:v>17.399999999999999</c:v>
                </c:pt>
                <c:pt idx="71">
                  <c:v>17.399999999999999</c:v>
                </c:pt>
                <c:pt idx="72">
                  <c:v>17.399999999999999</c:v>
                </c:pt>
                <c:pt idx="73">
                  <c:v>17.399999999999999</c:v>
                </c:pt>
                <c:pt idx="74">
                  <c:v>17.399999999999999</c:v>
                </c:pt>
                <c:pt idx="75">
                  <c:v>17.399999999999999</c:v>
                </c:pt>
                <c:pt idx="76">
                  <c:v>17.399999999999999</c:v>
                </c:pt>
                <c:pt idx="77">
                  <c:v>17.399999999999999</c:v>
                </c:pt>
                <c:pt idx="78">
                  <c:v>17.399999999999999</c:v>
                </c:pt>
                <c:pt idx="79">
                  <c:v>17.399999999999999</c:v>
                </c:pt>
                <c:pt idx="80">
                  <c:v>17.399999999999999</c:v>
                </c:pt>
                <c:pt idx="81">
                  <c:v>18.899999999999999</c:v>
                </c:pt>
                <c:pt idx="82">
                  <c:v>16.100000000000001</c:v>
                </c:pt>
                <c:pt idx="83">
                  <c:v>15.1</c:v>
                </c:pt>
                <c:pt idx="84">
                  <c:v>17.399999999999999</c:v>
                </c:pt>
                <c:pt idx="85">
                  <c:v>12.4</c:v>
                </c:pt>
                <c:pt idx="86">
                  <c:v>16.2</c:v>
                </c:pt>
                <c:pt idx="87">
                  <c:v>18.5</c:v>
                </c:pt>
                <c:pt idx="88">
                  <c:v>19.2</c:v>
                </c:pt>
                <c:pt idx="89">
                  <c:v>17.2</c:v>
                </c:pt>
                <c:pt idx="90">
                  <c:v>19</c:v>
                </c:pt>
                <c:pt idx="91">
                  <c:v>17.899999999999999</c:v>
                </c:pt>
                <c:pt idx="92">
                  <c:v>17.8</c:v>
                </c:pt>
                <c:pt idx="93">
                  <c:v>18.600000000000001</c:v>
                </c:pt>
                <c:pt idx="94">
                  <c:v>16.100000000000001</c:v>
                </c:pt>
                <c:pt idx="95">
                  <c:v>17</c:v>
                </c:pt>
                <c:pt idx="96">
                  <c:v>16.8</c:v>
                </c:pt>
                <c:pt idx="97">
                  <c:v>17.8</c:v>
                </c:pt>
                <c:pt idx="98">
                  <c:v>17.600000000000001</c:v>
                </c:pt>
                <c:pt idx="99">
                  <c:v>16.600000000000001</c:v>
                </c:pt>
                <c:pt idx="100">
                  <c:v>19.100000000000001</c:v>
                </c:pt>
                <c:pt idx="101">
                  <c:v>18.8</c:v>
                </c:pt>
                <c:pt idx="102">
                  <c:v>16.399999999999999</c:v>
                </c:pt>
                <c:pt idx="103">
                  <c:v>17</c:v>
                </c:pt>
                <c:pt idx="104">
                  <c:v>16.8</c:v>
                </c:pt>
                <c:pt idx="105">
                  <c:v>21.7</c:v>
                </c:pt>
                <c:pt idx="106">
                  <c:v>21.7</c:v>
                </c:pt>
                <c:pt idx="107">
                  <c:v>2.4</c:v>
                </c:pt>
                <c:pt idx="108">
                  <c:v>2.4</c:v>
                </c:pt>
                <c:pt idx="109">
                  <c:v>2.4</c:v>
                </c:pt>
                <c:pt idx="110">
                  <c:v>2.4</c:v>
                </c:pt>
                <c:pt idx="111">
                  <c:v>8.3000000000000007</c:v>
                </c:pt>
                <c:pt idx="112">
                  <c:v>8.3000000000000007</c:v>
                </c:pt>
                <c:pt idx="113">
                  <c:v>8.3000000000000007</c:v>
                </c:pt>
                <c:pt idx="114">
                  <c:v>8.3000000000000007</c:v>
                </c:pt>
                <c:pt idx="115">
                  <c:v>23.7</c:v>
                </c:pt>
                <c:pt idx="116">
                  <c:v>23.7</c:v>
                </c:pt>
                <c:pt idx="117">
                  <c:v>23.7</c:v>
                </c:pt>
                <c:pt idx="118">
                  <c:v>24.1</c:v>
                </c:pt>
                <c:pt idx="119">
                  <c:v>24.1</c:v>
                </c:pt>
                <c:pt idx="120">
                  <c:v>24.1</c:v>
                </c:pt>
                <c:pt idx="121">
                  <c:v>25.8</c:v>
                </c:pt>
                <c:pt idx="122">
                  <c:v>25.8</c:v>
                </c:pt>
                <c:pt idx="123">
                  <c:v>26.3</c:v>
                </c:pt>
                <c:pt idx="124">
                  <c:v>26</c:v>
                </c:pt>
                <c:pt idx="125">
                  <c:v>26</c:v>
                </c:pt>
                <c:pt idx="126">
                  <c:v>27</c:v>
                </c:pt>
                <c:pt idx="127">
                  <c:v>27</c:v>
                </c:pt>
                <c:pt idx="128">
                  <c:v>-0.4</c:v>
                </c:pt>
                <c:pt idx="129">
                  <c:v>26.7</c:v>
                </c:pt>
                <c:pt idx="130">
                  <c:v>26.7</c:v>
                </c:pt>
                <c:pt idx="131">
                  <c:v>26.7</c:v>
                </c:pt>
                <c:pt idx="132">
                  <c:v>26.8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</c:numCache>
            </c:numRef>
          </c:xVal>
          <c:yVal>
            <c:numRef>
              <c:f>Sheet1!$AJ$3:$AJ$138</c:f>
              <c:numCache>
                <c:formatCode>0.00</c:formatCode>
                <c:ptCount val="136"/>
                <c:pt idx="0">
                  <c:v>1.9053262946721246</c:v>
                </c:pt>
                <c:pt idx="1">
                  <c:v>1.1169008166950156</c:v>
                </c:pt>
                <c:pt idx="2">
                  <c:v>3.565496570515704</c:v>
                </c:pt>
                <c:pt idx="3">
                  <c:v>2.3385282082963217</c:v>
                </c:pt>
                <c:pt idx="4">
                  <c:v>2.2520668787789204</c:v>
                </c:pt>
                <c:pt idx="5">
                  <c:v>2.9527453130277665</c:v>
                </c:pt>
                <c:pt idx="6">
                  <c:v>2.4130167055161129</c:v>
                </c:pt>
                <c:pt idx="7">
                  <c:v>2.6380107521358811</c:v>
                </c:pt>
                <c:pt idx="8">
                  <c:v>1.4255607196632838</c:v>
                </c:pt>
                <c:pt idx="9">
                  <c:v>2.0074153574659399</c:v>
                </c:pt>
                <c:pt idx="10">
                  <c:v>2.3712315697255</c:v>
                </c:pt>
                <c:pt idx="11">
                  <c:v>2.4530135524763375</c:v>
                </c:pt>
                <c:pt idx="12">
                  <c:v>2.0363363523330955</c:v>
                </c:pt>
                <c:pt idx="13">
                  <c:v>1.7321421730399167</c:v>
                </c:pt>
                <c:pt idx="14">
                  <c:v>1.9882540068164842</c:v>
                </c:pt>
                <c:pt idx="15">
                  <c:v>1.958257431434723</c:v>
                </c:pt>
                <c:pt idx="16">
                  <c:v>1.5060625064389508</c:v>
                </c:pt>
                <c:pt idx="17">
                  <c:v>2.1124884537379565</c:v>
                </c:pt>
                <c:pt idx="18">
                  <c:v>1.7904717862555426</c:v>
                </c:pt>
                <c:pt idx="19">
                  <c:v>1.3826805886261377</c:v>
                </c:pt>
                <c:pt idx="20">
                  <c:v>1.5282412889197445</c:v>
                </c:pt>
                <c:pt idx="21">
                  <c:v>1.6104341860188627</c:v>
                </c:pt>
                <c:pt idx="22">
                  <c:v>1.9107749475394495</c:v>
                </c:pt>
                <c:pt idx="23">
                  <c:v>1.3521578391654807</c:v>
                </c:pt>
                <c:pt idx="24">
                  <c:v>1.3450409758081703</c:v>
                </c:pt>
                <c:pt idx="25">
                  <c:v>1.315039152119285</c:v>
                </c:pt>
                <c:pt idx="26">
                  <c:v>1.5169431740780384</c:v>
                </c:pt>
                <c:pt idx="27">
                  <c:v>1.945080091533181</c:v>
                </c:pt>
                <c:pt idx="28">
                  <c:v>1.3100085726532362</c:v>
                </c:pt>
                <c:pt idx="29">
                  <c:v>1.4264036418816388</c:v>
                </c:pt>
                <c:pt idx="30">
                  <c:v>2.3585721601578058</c:v>
                </c:pt>
                <c:pt idx="31">
                  <c:v>2.3596586808552789</c:v>
                </c:pt>
                <c:pt idx="32">
                  <c:v>1.3782862313966713</c:v>
                </c:pt>
                <c:pt idx="33">
                  <c:v>2.3468736707783919</c:v>
                </c:pt>
                <c:pt idx="34">
                  <c:v>2.0628027146088819</c:v>
                </c:pt>
                <c:pt idx="35">
                  <c:v>3.0285346743070987</c:v>
                </c:pt>
                <c:pt idx="36">
                  <c:v>0.78018505980591291</c:v>
                </c:pt>
                <c:pt idx="37">
                  <c:v>1.0267009056770489</c:v>
                </c:pt>
                <c:pt idx="38">
                  <c:v>0.8617822498041815</c:v>
                </c:pt>
                <c:pt idx="39">
                  <c:v>1.9373285792649477</c:v>
                </c:pt>
                <c:pt idx="40">
                  <c:v>2.0965890601425907</c:v>
                </c:pt>
                <c:pt idx="41">
                  <c:v>3.518381553186861</c:v>
                </c:pt>
                <c:pt idx="42">
                  <c:v>1.2233481913457058</c:v>
                </c:pt>
                <c:pt idx="43">
                  <c:v>1.8342170577617329</c:v>
                </c:pt>
                <c:pt idx="44">
                  <c:v>1.2869440054188304</c:v>
                </c:pt>
                <c:pt idx="45">
                  <c:v>1.5094729641508127</c:v>
                </c:pt>
                <c:pt idx="46">
                  <c:v>1.2561027608996909</c:v>
                </c:pt>
                <c:pt idx="47">
                  <c:v>1.4343234323432343</c:v>
                </c:pt>
                <c:pt idx="48">
                  <c:v>1.4299696905345662</c:v>
                </c:pt>
                <c:pt idx="49">
                  <c:v>1.0368897724762536</c:v>
                </c:pt>
                <c:pt idx="50">
                  <c:v>1.1443255121570852</c:v>
                </c:pt>
                <c:pt idx="51">
                  <c:v>1.219768234492161</c:v>
                </c:pt>
                <c:pt idx="52">
                  <c:v>0.81049170527574343</c:v>
                </c:pt>
                <c:pt idx="53">
                  <c:v>0.89529757020264533</c:v>
                </c:pt>
                <c:pt idx="54">
                  <c:v>1.1415754923413566</c:v>
                </c:pt>
                <c:pt idx="55">
                  <c:v>1.2715737566901195</c:v>
                </c:pt>
                <c:pt idx="56">
                  <c:v>0.51525528989043157</c:v>
                </c:pt>
                <c:pt idx="57">
                  <c:v>2.4133419385120867</c:v>
                </c:pt>
                <c:pt idx="58">
                  <c:v>2.3848684210526314</c:v>
                </c:pt>
                <c:pt idx="59">
                  <c:v>2.2883756216808568</c:v>
                </c:pt>
                <c:pt idx="60">
                  <c:v>1.5731273616359192</c:v>
                </c:pt>
                <c:pt idx="61">
                  <c:v>1.623246492985972</c:v>
                </c:pt>
                <c:pt idx="62">
                  <c:v>1.8289948935110223</c:v>
                </c:pt>
                <c:pt idx="63">
                  <c:v>0</c:v>
                </c:pt>
                <c:pt idx="64">
                  <c:v>1.3834116154308482</c:v>
                </c:pt>
                <c:pt idx="65">
                  <c:v>2.0970381647693852</c:v>
                </c:pt>
                <c:pt idx="66">
                  <c:v>1.5528115435285563</c:v>
                </c:pt>
                <c:pt idx="67">
                  <c:v>1.5867255190452836</c:v>
                </c:pt>
                <c:pt idx="68">
                  <c:v>1.9811000706056587</c:v>
                </c:pt>
                <c:pt idx="69">
                  <c:v>2.0564426290382474</c:v>
                </c:pt>
                <c:pt idx="70">
                  <c:v>1.9771130666272276</c:v>
                </c:pt>
                <c:pt idx="71">
                  <c:v>3.0801004579701581</c:v>
                </c:pt>
                <c:pt idx="72">
                  <c:v>1.7626533521187104</c:v>
                </c:pt>
                <c:pt idx="73">
                  <c:v>1.6354882656335252</c:v>
                </c:pt>
                <c:pt idx="74">
                  <c:v>1.7141260616897631</c:v>
                </c:pt>
                <c:pt idx="75">
                  <c:v>1.8155107403301489</c:v>
                </c:pt>
                <c:pt idx="76">
                  <c:v>1.9147473637343193</c:v>
                </c:pt>
                <c:pt idx="77">
                  <c:v>1.666056017296071</c:v>
                </c:pt>
                <c:pt idx="78">
                  <c:v>1.6704981189544554</c:v>
                </c:pt>
                <c:pt idx="79">
                  <c:v>1.8900624028071296</c:v>
                </c:pt>
                <c:pt idx="80">
                  <c:v>1.7534903324377007</c:v>
                </c:pt>
                <c:pt idx="81">
                  <c:v>1.9737654320987654</c:v>
                </c:pt>
                <c:pt idx="82">
                  <c:v>1.8407615869053309</c:v>
                </c:pt>
                <c:pt idx="83">
                  <c:v>1.7839963822057425</c:v>
                </c:pt>
                <c:pt idx="84">
                  <c:v>1.2976715631160749</c:v>
                </c:pt>
                <c:pt idx="85">
                  <c:v>1.4559605496282986</c:v>
                </c:pt>
                <c:pt idx="86">
                  <c:v>2.05175738831695</c:v>
                </c:pt>
                <c:pt idx="87">
                  <c:v>1.413303437967115</c:v>
                </c:pt>
                <c:pt idx="88">
                  <c:v>1.5277343750000001</c:v>
                </c:pt>
                <c:pt idx="89">
                  <c:v>0.99892975287020813</c:v>
                </c:pt>
                <c:pt idx="90">
                  <c:v>1.6933993354261188</c:v>
                </c:pt>
                <c:pt idx="91">
                  <c:v>1.6636212624584716</c:v>
                </c:pt>
                <c:pt idx="92">
                  <c:v>2.0930093939249437</c:v>
                </c:pt>
                <c:pt idx="93">
                  <c:v>1.2586393689944615</c:v>
                </c:pt>
                <c:pt idx="94">
                  <c:v>1.5465710720674093</c:v>
                </c:pt>
                <c:pt idx="95">
                  <c:v>2.1122712594187298</c:v>
                </c:pt>
                <c:pt idx="96">
                  <c:v>1.44760817842428</c:v>
                </c:pt>
                <c:pt idx="97">
                  <c:v>2.0525132426355701</c:v>
                </c:pt>
                <c:pt idx="98">
                  <c:v>2.5587615283267455</c:v>
                </c:pt>
                <c:pt idx="99">
                  <c:v>3.4794967381174278</c:v>
                </c:pt>
                <c:pt idx="100">
                  <c:v>1.3405459680432932</c:v>
                </c:pt>
                <c:pt idx="101">
                  <c:v>0.68945826132692167</c:v>
                </c:pt>
                <c:pt idx="102">
                  <c:v>2.0561482313307131</c:v>
                </c:pt>
                <c:pt idx="103">
                  <c:v>0.79412308260949915</c:v>
                </c:pt>
                <c:pt idx="104">
                  <c:v>0.78987138263665591</c:v>
                </c:pt>
                <c:pt idx="105">
                  <c:v>0.70458103600844058</c:v>
                </c:pt>
                <c:pt idx="106">
                  <c:v>0.56989247311827962</c:v>
                </c:pt>
                <c:pt idx="107">
                  <c:v>2.2604422604422605</c:v>
                </c:pt>
                <c:pt idx="108">
                  <c:v>2.2826824061283437</c:v>
                </c:pt>
                <c:pt idx="109">
                  <c:v>2.7308868501529053</c:v>
                </c:pt>
                <c:pt idx="110">
                  <c:v>2.7246684943769934</c:v>
                </c:pt>
                <c:pt idx="111">
                  <c:v>1.7334788702026735</c:v>
                </c:pt>
                <c:pt idx="112">
                  <c:v>1.2422774478250771</c:v>
                </c:pt>
                <c:pt idx="113">
                  <c:v>1.2036359343643017</c:v>
                </c:pt>
                <c:pt idx="114">
                  <c:v>1.03226151052238</c:v>
                </c:pt>
                <c:pt idx="115">
                  <c:v>0.50317082837891391</c:v>
                </c:pt>
                <c:pt idx="116">
                  <c:v>0.46092734363715149</c:v>
                </c:pt>
                <c:pt idx="117">
                  <c:v>0.70194664744051916</c:v>
                </c:pt>
                <c:pt idx="118">
                  <c:v>1.1737976603119584</c:v>
                </c:pt>
                <c:pt idx="119">
                  <c:v>2.1916233506597362</c:v>
                </c:pt>
                <c:pt idx="120">
                  <c:v>1.5693208939032328</c:v>
                </c:pt>
                <c:pt idx="121">
                  <c:v>1.2222948889833558</c:v>
                </c:pt>
                <c:pt idx="122">
                  <c:v>0.92271381914676465</c:v>
                </c:pt>
                <c:pt idx="123">
                  <c:v>1.1217614964925955</c:v>
                </c:pt>
                <c:pt idx="124">
                  <c:v>0.61324169530355099</c:v>
                </c:pt>
                <c:pt idx="125">
                  <c:v>0.81637530282197335</c:v>
                </c:pt>
                <c:pt idx="126">
                  <c:v>1.0042339243186029</c:v>
                </c:pt>
                <c:pt idx="127">
                  <c:v>0.74190060123707768</c:v>
                </c:pt>
                <c:pt idx="128">
                  <c:v>1.9595376550459767</c:v>
                </c:pt>
                <c:pt idx="129">
                  <c:v>1.1269038529654847</c:v>
                </c:pt>
                <c:pt idx="130">
                  <c:v>0.84196490020646941</c:v>
                </c:pt>
                <c:pt idx="131">
                  <c:v>0.687892168254706</c:v>
                </c:pt>
                <c:pt idx="132">
                  <c:v>0.67311258278145691</c:v>
                </c:pt>
                <c:pt idx="133">
                  <c:v>1.8035614789721188</c:v>
                </c:pt>
                <c:pt idx="134">
                  <c:v>1.8172666110101654</c:v>
                </c:pt>
                <c:pt idx="135">
                  <c:v>0.55298245614035091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BB-47CD-B5B4-7C1308481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07152"/>
        <c:axId val="561904528"/>
      </c:scatterChart>
      <c:valAx>
        <c:axId val="561907152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04528"/>
        <c:crosses val="autoZero"/>
        <c:crossBetween val="midCat"/>
      </c:valAx>
      <c:valAx>
        <c:axId val="5619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0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RAN15 Vs</a:t>
            </a:r>
            <a:r>
              <a:rPr lang="en-US" altLang="zh-CN" baseline="0"/>
              <a:t> MAAT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8219462496279936E-2"/>
                  <c:y val="-0.44083898569464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Sheet1!$AP$3:$AP$138</c:f>
              <c:numCache>
                <c:formatCode>0.0</c:formatCode>
                <c:ptCount val="136"/>
                <c:pt idx="0">
                  <c:v>7.3</c:v>
                </c:pt>
                <c:pt idx="1">
                  <c:v>7.3</c:v>
                </c:pt>
                <c:pt idx="2">
                  <c:v>1.9</c:v>
                </c:pt>
                <c:pt idx="3">
                  <c:v>2.9</c:v>
                </c:pt>
                <c:pt idx="4">
                  <c:v>4.2</c:v>
                </c:pt>
                <c:pt idx="5">
                  <c:v>5.2</c:v>
                </c:pt>
                <c:pt idx="6">
                  <c:v>5.2</c:v>
                </c:pt>
                <c:pt idx="7">
                  <c:v>5.2</c:v>
                </c:pt>
                <c:pt idx="8">
                  <c:v>6.2</c:v>
                </c:pt>
                <c:pt idx="9">
                  <c:v>6.2</c:v>
                </c:pt>
                <c:pt idx="10">
                  <c:v>7.2</c:v>
                </c:pt>
                <c:pt idx="11">
                  <c:v>7.3</c:v>
                </c:pt>
                <c:pt idx="12">
                  <c:v>8.1999999999999993</c:v>
                </c:pt>
                <c:pt idx="13">
                  <c:v>8.1999999999999993</c:v>
                </c:pt>
                <c:pt idx="14">
                  <c:v>8.1999999999999993</c:v>
                </c:pt>
                <c:pt idx="15">
                  <c:v>9.5</c:v>
                </c:pt>
                <c:pt idx="16">
                  <c:v>9.6</c:v>
                </c:pt>
                <c:pt idx="17">
                  <c:v>11.9</c:v>
                </c:pt>
                <c:pt idx="18">
                  <c:v>11.9</c:v>
                </c:pt>
                <c:pt idx="19">
                  <c:v>12.1</c:v>
                </c:pt>
                <c:pt idx="20">
                  <c:v>12.1</c:v>
                </c:pt>
                <c:pt idx="21">
                  <c:v>13.2</c:v>
                </c:pt>
                <c:pt idx="22">
                  <c:v>13.3</c:v>
                </c:pt>
                <c:pt idx="23">
                  <c:v>14.7</c:v>
                </c:pt>
                <c:pt idx="24">
                  <c:v>14.7</c:v>
                </c:pt>
                <c:pt idx="25">
                  <c:v>14.7</c:v>
                </c:pt>
                <c:pt idx="26">
                  <c:v>13.7</c:v>
                </c:pt>
                <c:pt idx="27">
                  <c:v>13.7</c:v>
                </c:pt>
                <c:pt idx="28">
                  <c:v>16.100000000000001</c:v>
                </c:pt>
                <c:pt idx="29">
                  <c:v>16.100000000000001</c:v>
                </c:pt>
                <c:pt idx="30">
                  <c:v>5.3</c:v>
                </c:pt>
                <c:pt idx="31">
                  <c:v>5.3</c:v>
                </c:pt>
                <c:pt idx="32">
                  <c:v>20.399999999999999</c:v>
                </c:pt>
                <c:pt idx="33">
                  <c:v>20.399999999999999</c:v>
                </c:pt>
                <c:pt idx="34">
                  <c:v>4.9000000000000004</c:v>
                </c:pt>
                <c:pt idx="35">
                  <c:v>4.9000000000000004</c:v>
                </c:pt>
                <c:pt idx="36">
                  <c:v>20.8</c:v>
                </c:pt>
                <c:pt idx="37">
                  <c:v>20.8</c:v>
                </c:pt>
                <c:pt idx="38">
                  <c:v>20.8</c:v>
                </c:pt>
                <c:pt idx="39">
                  <c:v>12.6</c:v>
                </c:pt>
                <c:pt idx="40">
                  <c:v>12.6</c:v>
                </c:pt>
                <c:pt idx="41">
                  <c:v>12.6</c:v>
                </c:pt>
                <c:pt idx="42">
                  <c:v>16.5</c:v>
                </c:pt>
                <c:pt idx="43">
                  <c:v>16.052999999999997</c:v>
                </c:pt>
                <c:pt idx="44">
                  <c:v>16.939599999999999</c:v>
                </c:pt>
                <c:pt idx="45">
                  <c:v>17.714600000000001</c:v>
                </c:pt>
                <c:pt idx="46">
                  <c:v>18.551600000000001</c:v>
                </c:pt>
                <c:pt idx="47">
                  <c:v>19.190200000000001</c:v>
                </c:pt>
                <c:pt idx="48">
                  <c:v>19.866</c:v>
                </c:pt>
                <c:pt idx="49">
                  <c:v>21.682600000000001</c:v>
                </c:pt>
                <c:pt idx="50">
                  <c:v>22.271599999999999</c:v>
                </c:pt>
                <c:pt idx="51">
                  <c:v>22.966000000000001</c:v>
                </c:pt>
                <c:pt idx="52">
                  <c:v>23.530200000000001</c:v>
                </c:pt>
                <c:pt idx="53">
                  <c:v>24.230799999999999</c:v>
                </c:pt>
                <c:pt idx="54">
                  <c:v>21.8</c:v>
                </c:pt>
                <c:pt idx="55">
                  <c:v>21.8</c:v>
                </c:pt>
                <c:pt idx="56">
                  <c:v>21.8</c:v>
                </c:pt>
                <c:pt idx="57">
                  <c:v>9.5</c:v>
                </c:pt>
                <c:pt idx="58">
                  <c:v>12.6</c:v>
                </c:pt>
                <c:pt idx="59">
                  <c:v>12.6</c:v>
                </c:pt>
                <c:pt idx="60">
                  <c:v>12.6</c:v>
                </c:pt>
                <c:pt idx="61">
                  <c:v>11</c:v>
                </c:pt>
                <c:pt idx="62">
                  <c:v>11</c:v>
                </c:pt>
                <c:pt idx="63">
                  <c:v>16.600000000000001</c:v>
                </c:pt>
                <c:pt idx="64">
                  <c:v>16.600000000000001</c:v>
                </c:pt>
                <c:pt idx="65">
                  <c:v>6.1</c:v>
                </c:pt>
                <c:pt idx="66">
                  <c:v>10.9</c:v>
                </c:pt>
                <c:pt idx="67">
                  <c:v>10.9</c:v>
                </c:pt>
                <c:pt idx="68">
                  <c:v>17.399999999999999</c:v>
                </c:pt>
                <c:pt idx="69">
                  <c:v>17.399999999999999</c:v>
                </c:pt>
                <c:pt idx="70">
                  <c:v>17.399999999999999</c:v>
                </c:pt>
                <c:pt idx="71">
                  <c:v>17.399999999999999</c:v>
                </c:pt>
                <c:pt idx="72">
                  <c:v>17.399999999999999</c:v>
                </c:pt>
                <c:pt idx="73">
                  <c:v>17.399999999999999</c:v>
                </c:pt>
                <c:pt idx="74">
                  <c:v>17.399999999999999</c:v>
                </c:pt>
                <c:pt idx="75">
                  <c:v>17.399999999999999</c:v>
                </c:pt>
                <c:pt idx="76">
                  <c:v>17.399999999999999</c:v>
                </c:pt>
                <c:pt idx="77">
                  <c:v>17.399999999999999</c:v>
                </c:pt>
                <c:pt idx="78">
                  <c:v>17.399999999999999</c:v>
                </c:pt>
                <c:pt idx="79">
                  <c:v>17.399999999999999</c:v>
                </c:pt>
                <c:pt idx="80">
                  <c:v>17.399999999999999</c:v>
                </c:pt>
                <c:pt idx="81">
                  <c:v>18.899999999999999</c:v>
                </c:pt>
                <c:pt idx="82">
                  <c:v>16.100000000000001</c:v>
                </c:pt>
                <c:pt idx="83">
                  <c:v>15.1</c:v>
                </c:pt>
                <c:pt idx="84">
                  <c:v>17.399999999999999</c:v>
                </c:pt>
                <c:pt idx="85">
                  <c:v>12.4</c:v>
                </c:pt>
                <c:pt idx="86">
                  <c:v>16.2</c:v>
                </c:pt>
                <c:pt idx="87">
                  <c:v>18.5</c:v>
                </c:pt>
                <c:pt idx="88">
                  <c:v>19.2</c:v>
                </c:pt>
                <c:pt idx="89">
                  <c:v>17.2</c:v>
                </c:pt>
                <c:pt idx="90">
                  <c:v>19</c:v>
                </c:pt>
                <c:pt idx="91">
                  <c:v>17.899999999999999</c:v>
                </c:pt>
                <c:pt idx="92">
                  <c:v>17.8</c:v>
                </c:pt>
                <c:pt idx="93">
                  <c:v>18.600000000000001</c:v>
                </c:pt>
                <c:pt idx="94">
                  <c:v>16.100000000000001</c:v>
                </c:pt>
                <c:pt idx="95">
                  <c:v>17</c:v>
                </c:pt>
                <c:pt idx="96">
                  <c:v>16.8</c:v>
                </c:pt>
                <c:pt idx="97">
                  <c:v>17.8</c:v>
                </c:pt>
                <c:pt idx="98">
                  <c:v>17.600000000000001</c:v>
                </c:pt>
                <c:pt idx="99">
                  <c:v>16.600000000000001</c:v>
                </c:pt>
                <c:pt idx="100">
                  <c:v>19.100000000000001</c:v>
                </c:pt>
                <c:pt idx="101">
                  <c:v>18.8</c:v>
                </c:pt>
                <c:pt idx="102">
                  <c:v>16.399999999999999</c:v>
                </c:pt>
                <c:pt idx="103">
                  <c:v>17</c:v>
                </c:pt>
                <c:pt idx="104">
                  <c:v>16.8</c:v>
                </c:pt>
                <c:pt idx="105">
                  <c:v>21.7</c:v>
                </c:pt>
                <c:pt idx="106">
                  <c:v>21.7</c:v>
                </c:pt>
                <c:pt idx="107">
                  <c:v>2.4</c:v>
                </c:pt>
                <c:pt idx="108">
                  <c:v>2.4</c:v>
                </c:pt>
                <c:pt idx="109">
                  <c:v>2.4</c:v>
                </c:pt>
                <c:pt idx="110">
                  <c:v>2.4</c:v>
                </c:pt>
                <c:pt idx="111">
                  <c:v>8.3000000000000007</c:v>
                </c:pt>
                <c:pt idx="112">
                  <c:v>8.3000000000000007</c:v>
                </c:pt>
                <c:pt idx="113">
                  <c:v>8.3000000000000007</c:v>
                </c:pt>
                <c:pt idx="114">
                  <c:v>8.3000000000000007</c:v>
                </c:pt>
                <c:pt idx="115">
                  <c:v>23.7</c:v>
                </c:pt>
                <c:pt idx="116">
                  <c:v>23.7</c:v>
                </c:pt>
                <c:pt idx="117">
                  <c:v>23.7</c:v>
                </c:pt>
                <c:pt idx="118">
                  <c:v>24.1</c:v>
                </c:pt>
                <c:pt idx="119">
                  <c:v>24.1</c:v>
                </c:pt>
                <c:pt idx="120">
                  <c:v>24.1</c:v>
                </c:pt>
                <c:pt idx="121">
                  <c:v>25.8</c:v>
                </c:pt>
                <c:pt idx="122">
                  <c:v>25.8</c:v>
                </c:pt>
                <c:pt idx="123">
                  <c:v>26.3</c:v>
                </c:pt>
                <c:pt idx="124">
                  <c:v>26</c:v>
                </c:pt>
                <c:pt idx="125">
                  <c:v>26</c:v>
                </c:pt>
                <c:pt idx="126">
                  <c:v>27</c:v>
                </c:pt>
                <c:pt idx="127">
                  <c:v>27</c:v>
                </c:pt>
                <c:pt idx="128">
                  <c:v>-0.4</c:v>
                </c:pt>
                <c:pt idx="129">
                  <c:v>26.7</c:v>
                </c:pt>
                <c:pt idx="130">
                  <c:v>26.7</c:v>
                </c:pt>
                <c:pt idx="131">
                  <c:v>26.7</c:v>
                </c:pt>
                <c:pt idx="132">
                  <c:v>26.8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</c:numCache>
            </c:numRef>
          </c:xVal>
          <c:yVal>
            <c:numRef>
              <c:f>Sheet1!$AI$3:$AI$138</c:f>
              <c:numCache>
                <c:formatCode>0.00</c:formatCode>
                <c:ptCount val="136"/>
                <c:pt idx="0">
                  <c:v>4.6484131818432983</c:v>
                </c:pt>
                <c:pt idx="1">
                  <c:v>4.4287213363369684</c:v>
                </c:pt>
                <c:pt idx="2">
                  <c:v>8.0645737278922809</c:v>
                </c:pt>
                <c:pt idx="3">
                  <c:v>10.160687116238766</c:v>
                </c:pt>
                <c:pt idx="4">
                  <c:v>5.9092070619328121</c:v>
                </c:pt>
                <c:pt idx="5">
                  <c:v>5.1011941259316034</c:v>
                </c:pt>
                <c:pt idx="6">
                  <c:v>5.4328902208196865</c:v>
                </c:pt>
                <c:pt idx="7">
                  <c:v>5.1323027632070142</c:v>
                </c:pt>
                <c:pt idx="8">
                  <c:v>4.0639477444318537</c:v>
                </c:pt>
                <c:pt idx="9">
                  <c:v>5.0391195234180888</c:v>
                </c:pt>
                <c:pt idx="10">
                  <c:v>5.0405125309048397</c:v>
                </c:pt>
                <c:pt idx="11">
                  <c:v>5.2888290128362438</c:v>
                </c:pt>
                <c:pt idx="12">
                  <c:v>3.5314049961400134</c:v>
                </c:pt>
                <c:pt idx="13">
                  <c:v>3.639521014857301</c:v>
                </c:pt>
                <c:pt idx="14">
                  <c:v>5.0011618127737369</c:v>
                </c:pt>
                <c:pt idx="15">
                  <c:v>4.5038406630154046</c:v>
                </c:pt>
                <c:pt idx="16">
                  <c:v>4.1476024209730662</c:v>
                </c:pt>
                <c:pt idx="17">
                  <c:v>5.7486791099259884</c:v>
                </c:pt>
                <c:pt idx="18">
                  <c:v>4.1132419048406437</c:v>
                </c:pt>
                <c:pt idx="19">
                  <c:v>3.7219516461096709</c:v>
                </c:pt>
                <c:pt idx="20">
                  <c:v>2.920901591819471</c:v>
                </c:pt>
                <c:pt idx="21">
                  <c:v>3.8107801277348621</c:v>
                </c:pt>
                <c:pt idx="22">
                  <c:v>4.263834138816069</c:v>
                </c:pt>
                <c:pt idx="23">
                  <c:v>3.4011474420686318</c:v>
                </c:pt>
                <c:pt idx="24">
                  <c:v>0.68081339684667219</c:v>
                </c:pt>
                <c:pt idx="25">
                  <c:v>3.9249441987327889</c:v>
                </c:pt>
                <c:pt idx="26">
                  <c:v>4.3565854326396494</c:v>
                </c:pt>
                <c:pt idx="27">
                  <c:v>4.2156016242786922</c:v>
                </c:pt>
                <c:pt idx="28">
                  <c:v>2.4336679813553244</c:v>
                </c:pt>
                <c:pt idx="29">
                  <c:v>3.0308653664078777</c:v>
                </c:pt>
                <c:pt idx="30">
                  <c:v>3.9000311019035419</c:v>
                </c:pt>
                <c:pt idx="31">
                  <c:v>5.9683233649720453</c:v>
                </c:pt>
                <c:pt idx="32">
                  <c:v>3.8543240250953379</c:v>
                </c:pt>
                <c:pt idx="33">
                  <c:v>3.8757019130103743</c:v>
                </c:pt>
                <c:pt idx="34">
                  <c:v>5.0986910728368997</c:v>
                </c:pt>
                <c:pt idx="35">
                  <c:v>10.177638737758434</c:v>
                </c:pt>
                <c:pt idx="36">
                  <c:v>2.7910271546635186</c:v>
                </c:pt>
                <c:pt idx="37">
                  <c:v>2.3969119279232229</c:v>
                </c:pt>
                <c:pt idx="38">
                  <c:v>2.4389893425937013</c:v>
                </c:pt>
                <c:pt idx="39">
                  <c:v>3.9831875607385814</c:v>
                </c:pt>
                <c:pt idx="40">
                  <c:v>4.4041106910143997</c:v>
                </c:pt>
                <c:pt idx="41">
                  <c:v>4.0765633431260868</c:v>
                </c:pt>
                <c:pt idx="42">
                  <c:v>3.8755591147918818</c:v>
                </c:pt>
                <c:pt idx="43">
                  <c:v>3.8422137924326432</c:v>
                </c:pt>
                <c:pt idx="44">
                  <c:v>4.3014027490114861</c:v>
                </c:pt>
                <c:pt idx="45">
                  <c:v>2.4696557370967658</c:v>
                </c:pt>
                <c:pt idx="46">
                  <c:v>2.0752437724527257</c:v>
                </c:pt>
                <c:pt idx="47">
                  <c:v>2.4408770134137803</c:v>
                </c:pt>
                <c:pt idx="48">
                  <c:v>2.9969940417613485</c:v>
                </c:pt>
                <c:pt idx="49">
                  <c:v>1.4824943028796354</c:v>
                </c:pt>
                <c:pt idx="50">
                  <c:v>2.379303164908384</c:v>
                </c:pt>
                <c:pt idx="51">
                  <c:v>2.2550502951201268</c:v>
                </c:pt>
                <c:pt idx="52">
                  <c:v>1.7470447752226748</c:v>
                </c:pt>
                <c:pt idx="53">
                  <c:v>2.3573565152364928</c:v>
                </c:pt>
                <c:pt idx="54">
                  <c:v>2.046690235279776</c:v>
                </c:pt>
                <c:pt idx="55">
                  <c:v>2.0839604737909823</c:v>
                </c:pt>
                <c:pt idx="56">
                  <c:v>2.1460260993004843</c:v>
                </c:pt>
                <c:pt idx="57">
                  <c:v>4.4295867156185791</c:v>
                </c:pt>
                <c:pt idx="58">
                  <c:v>4.5944190831350866</c:v>
                </c:pt>
                <c:pt idx="59">
                  <c:v>3.9061270185913961</c:v>
                </c:pt>
                <c:pt idx="60">
                  <c:v>3.4269412381951732</c:v>
                </c:pt>
                <c:pt idx="61">
                  <c:v>3.6851153039832285</c:v>
                </c:pt>
                <c:pt idx="62">
                  <c:v>2.17114842505209</c:v>
                </c:pt>
                <c:pt idx="63">
                  <c:v>3.0152547874066862</c:v>
                </c:pt>
                <c:pt idx="64">
                  <c:v>2.5360343452353025</c:v>
                </c:pt>
                <c:pt idx="65">
                  <c:v>4.0000461339730577</c:v>
                </c:pt>
                <c:pt idx="66">
                  <c:v>3.502063955088337</c:v>
                </c:pt>
                <c:pt idx="67">
                  <c:v>2.2350418768383871</c:v>
                </c:pt>
                <c:pt idx="68">
                  <c:v>3.3347546336310385</c:v>
                </c:pt>
                <c:pt idx="69">
                  <c:v>3.9173031136946914</c:v>
                </c:pt>
                <c:pt idx="70">
                  <c:v>4.167755757900375</c:v>
                </c:pt>
                <c:pt idx="71">
                  <c:v>4.0368903676052907</c:v>
                </c:pt>
                <c:pt idx="72">
                  <c:v>4.1106861043912204</c:v>
                </c:pt>
                <c:pt idx="73">
                  <c:v>3.4167550371155881</c:v>
                </c:pt>
                <c:pt idx="74">
                  <c:v>2.7090818559899126</c:v>
                </c:pt>
                <c:pt idx="75">
                  <c:v>4.4726884487210414</c:v>
                </c:pt>
                <c:pt idx="76">
                  <c:v>4.0252359118325041</c:v>
                </c:pt>
                <c:pt idx="77">
                  <c:v>5.0479099214287189</c:v>
                </c:pt>
                <c:pt idx="78">
                  <c:v>4.0785343540300332</c:v>
                </c:pt>
                <c:pt idx="79">
                  <c:v>4.341036359334332</c:v>
                </c:pt>
                <c:pt idx="80">
                  <c:v>5.0353272504115019</c:v>
                </c:pt>
                <c:pt idx="81">
                  <c:v>2.3750625938908363</c:v>
                </c:pt>
                <c:pt idx="82">
                  <c:v>4.4095622933839165</c:v>
                </c:pt>
                <c:pt idx="83">
                  <c:v>3.6655517728416664</c:v>
                </c:pt>
                <c:pt idx="84">
                  <c:v>1.3028687385174051</c:v>
                </c:pt>
                <c:pt idx="85">
                  <c:v>6.3647916732510481</c:v>
                </c:pt>
                <c:pt idx="86">
                  <c:v>5.5841751811043823</c:v>
                </c:pt>
                <c:pt idx="87">
                  <c:v>0.54467440686521962</c:v>
                </c:pt>
                <c:pt idx="88">
                  <c:v>4.8294331773270933</c:v>
                </c:pt>
                <c:pt idx="89">
                  <c:v>3.364583333333333</c:v>
                </c:pt>
                <c:pt idx="90">
                  <c:v>2.8232473130853331</c:v>
                </c:pt>
                <c:pt idx="91">
                  <c:v>2.4028248587570622</c:v>
                </c:pt>
                <c:pt idx="92">
                  <c:v>2.1695738495355599</c:v>
                </c:pt>
                <c:pt idx="93">
                  <c:v>2.2592411954857372</c:v>
                </c:pt>
                <c:pt idx="94">
                  <c:v>2.3674037985179242</c:v>
                </c:pt>
                <c:pt idx="95">
                  <c:v>3.1167426571943588</c:v>
                </c:pt>
                <c:pt idx="96">
                  <c:v>2.0574203404626803</c:v>
                </c:pt>
                <c:pt idx="97">
                  <c:v>2.7395225654056765</c:v>
                </c:pt>
                <c:pt idx="98">
                  <c:v>3.5339415661996307</c:v>
                </c:pt>
                <c:pt idx="99">
                  <c:v>1.8505338078291815</c:v>
                </c:pt>
                <c:pt idx="100">
                  <c:v>2.5592962671089241</c:v>
                </c:pt>
                <c:pt idx="101">
                  <c:v>1.0568084847007193</c:v>
                </c:pt>
                <c:pt idx="102">
                  <c:v>3.7063900877070863</c:v>
                </c:pt>
                <c:pt idx="103">
                  <c:v>1.2302362467651722</c:v>
                </c:pt>
                <c:pt idx="104">
                  <c:v>1.9014216528667396</c:v>
                </c:pt>
                <c:pt idx="105">
                  <c:v>1.5483227094198699</c:v>
                </c:pt>
                <c:pt idx="106">
                  <c:v>1.1514905881293345</c:v>
                </c:pt>
                <c:pt idx="107">
                  <c:v>6.5834955161228779</c:v>
                </c:pt>
                <c:pt idx="108">
                  <c:v>6.9377009402487113</c:v>
                </c:pt>
                <c:pt idx="109">
                  <c:v>7.6774661508704058</c:v>
                </c:pt>
                <c:pt idx="110">
                  <c:v>7.3017341788533718</c:v>
                </c:pt>
                <c:pt idx="111">
                  <c:v>6.3524816781498226</c:v>
                </c:pt>
                <c:pt idx="112">
                  <c:v>8.5910048802129548</c:v>
                </c:pt>
                <c:pt idx="113">
                  <c:v>5.3427712749130016</c:v>
                </c:pt>
                <c:pt idx="114">
                  <c:v>4.4718200044553349</c:v>
                </c:pt>
                <c:pt idx="115">
                  <c:v>1.7388930565974827</c:v>
                </c:pt>
                <c:pt idx="116">
                  <c:v>1.9626107977437548</c:v>
                </c:pt>
                <c:pt idx="117">
                  <c:v>3.0229300941993058</c:v>
                </c:pt>
                <c:pt idx="118">
                  <c:v>2.9021774811248493</c:v>
                </c:pt>
                <c:pt idx="119">
                  <c:v>3.9611388196176227</c:v>
                </c:pt>
                <c:pt idx="120">
                  <c:v>3.6060491254656819</c:v>
                </c:pt>
                <c:pt idx="121">
                  <c:v>2.9096779521056977</c:v>
                </c:pt>
                <c:pt idx="122">
                  <c:v>2.3265562730430704</c:v>
                </c:pt>
                <c:pt idx="123">
                  <c:v>2.3610049993590563</c:v>
                </c:pt>
                <c:pt idx="124">
                  <c:v>2.544130540672187</c:v>
                </c:pt>
                <c:pt idx="125">
                  <c:v>2.3496315299680579</c:v>
                </c:pt>
                <c:pt idx="126">
                  <c:v>2.5447778028423191</c:v>
                </c:pt>
                <c:pt idx="127">
                  <c:v>1.9817875818957744</c:v>
                </c:pt>
                <c:pt idx="128">
                  <c:v>6.9189839480287354</c:v>
                </c:pt>
                <c:pt idx="129">
                  <c:v>3.4918567301018513</c:v>
                </c:pt>
                <c:pt idx="130">
                  <c:v>3.1934888838548914</c:v>
                </c:pt>
                <c:pt idx="131">
                  <c:v>2.4402628434886502</c:v>
                </c:pt>
                <c:pt idx="132">
                  <c:v>2.2348647488192359</c:v>
                </c:pt>
                <c:pt idx="133">
                  <c:v>3.2290259883383094</c:v>
                </c:pt>
                <c:pt idx="134">
                  <c:v>3.1438458350600911</c:v>
                </c:pt>
                <c:pt idx="135">
                  <c:v>1.14710654407788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5-46D3-BB1F-928F00722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07152"/>
        <c:axId val="561904528"/>
      </c:scatterChart>
      <c:valAx>
        <c:axId val="56190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04528"/>
        <c:crosses val="autoZero"/>
        <c:crossBetween val="midCat"/>
      </c:valAx>
      <c:valAx>
        <c:axId val="5619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0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Branching</a:t>
            </a:r>
            <a:r>
              <a:rPr lang="en-US" altLang="zh-CN" baseline="0"/>
              <a:t> Ratio vs pH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726192798132147"/>
                  <c:y val="-9.605566635474396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3.9321565586858391E-2"/>
                  <c:y val="-9.83351246150646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Sheet1!$AO$3:$AO$138</c:f>
              <c:numCache>
                <c:formatCode>0.00</c:formatCode>
                <c:ptCount val="136"/>
                <c:pt idx="0">
                  <c:v>4.49</c:v>
                </c:pt>
                <c:pt idx="1">
                  <c:v>5.13</c:v>
                </c:pt>
                <c:pt idx="2">
                  <c:v>5.94</c:v>
                </c:pt>
                <c:pt idx="3">
                  <c:v>4.74</c:v>
                </c:pt>
                <c:pt idx="4">
                  <c:v>5.81</c:v>
                </c:pt>
                <c:pt idx="5">
                  <c:v>7.5</c:v>
                </c:pt>
                <c:pt idx="6">
                  <c:v>5.65</c:v>
                </c:pt>
                <c:pt idx="7">
                  <c:v>6.4</c:v>
                </c:pt>
                <c:pt idx="8">
                  <c:v>5.56</c:v>
                </c:pt>
                <c:pt idx="9">
                  <c:v>6.76</c:v>
                </c:pt>
                <c:pt idx="10">
                  <c:v>6.91</c:v>
                </c:pt>
                <c:pt idx="11">
                  <c:v>7.98</c:v>
                </c:pt>
                <c:pt idx="12">
                  <c:v>6.06</c:v>
                </c:pt>
                <c:pt idx="13">
                  <c:v>5.33</c:v>
                </c:pt>
                <c:pt idx="14">
                  <c:v>5.83</c:v>
                </c:pt>
                <c:pt idx="15">
                  <c:v>7.06</c:v>
                </c:pt>
                <c:pt idx="16">
                  <c:v>6.84</c:v>
                </c:pt>
                <c:pt idx="17">
                  <c:v>5.03</c:v>
                </c:pt>
                <c:pt idx="18">
                  <c:v>4.87</c:v>
                </c:pt>
                <c:pt idx="19">
                  <c:v>6.83</c:v>
                </c:pt>
                <c:pt idx="20">
                  <c:v>6.63</c:v>
                </c:pt>
                <c:pt idx="21">
                  <c:v>7.93</c:v>
                </c:pt>
                <c:pt idx="22">
                  <c:v>6.44</c:v>
                </c:pt>
                <c:pt idx="23">
                  <c:v>7.56</c:v>
                </c:pt>
                <c:pt idx="24">
                  <c:v>6.86</c:v>
                </c:pt>
                <c:pt idx="25">
                  <c:v>5.91</c:v>
                </c:pt>
                <c:pt idx="26">
                  <c:v>7.6733333333333329</c:v>
                </c:pt>
                <c:pt idx="27">
                  <c:v>7.7</c:v>
                </c:pt>
                <c:pt idx="28">
                  <c:v>7.6466666666666674</c:v>
                </c:pt>
                <c:pt idx="29">
                  <c:v>7.3766666666666678</c:v>
                </c:pt>
                <c:pt idx="30">
                  <c:v>7.57</c:v>
                </c:pt>
                <c:pt idx="31">
                  <c:v>7.99</c:v>
                </c:pt>
                <c:pt idx="32">
                  <c:v>8.3733333333333331</c:v>
                </c:pt>
                <c:pt idx="33">
                  <c:v>8.206666666666667</c:v>
                </c:pt>
                <c:pt idx="34">
                  <c:v>7.87</c:v>
                </c:pt>
                <c:pt idx="35">
                  <c:v>8.23</c:v>
                </c:pt>
                <c:pt idx="36">
                  <c:v>3.61</c:v>
                </c:pt>
                <c:pt idx="37">
                  <c:v>3.9766666666666666</c:v>
                </c:pt>
                <c:pt idx="38">
                  <c:v>4.1833333333333336</c:v>
                </c:pt>
                <c:pt idx="39">
                  <c:v>7.8933333333333335</c:v>
                </c:pt>
                <c:pt idx="40">
                  <c:v>8.25</c:v>
                </c:pt>
                <c:pt idx="41">
                  <c:v>7.5733333333333333</c:v>
                </c:pt>
                <c:pt idx="42">
                  <c:v>7.6266666666666678</c:v>
                </c:pt>
                <c:pt idx="43">
                  <c:v>4.6866666666666665</c:v>
                </c:pt>
                <c:pt idx="44">
                  <c:v>4.4633333333333338</c:v>
                </c:pt>
                <c:pt idx="45">
                  <c:v>4.49</c:v>
                </c:pt>
                <c:pt idx="46">
                  <c:v>4.1833333333333336</c:v>
                </c:pt>
                <c:pt idx="47">
                  <c:v>4.4033333333333333</c:v>
                </c:pt>
                <c:pt idx="48">
                  <c:v>4.2433333333333332</c:v>
                </c:pt>
                <c:pt idx="49">
                  <c:v>4.0266666666666664</c:v>
                </c:pt>
                <c:pt idx="50">
                  <c:v>4.8133333333333326</c:v>
                </c:pt>
                <c:pt idx="51">
                  <c:v>4.38</c:v>
                </c:pt>
                <c:pt idx="52">
                  <c:v>5.8866666666666667</c:v>
                </c:pt>
                <c:pt idx="53">
                  <c:v>6.2</c:v>
                </c:pt>
                <c:pt idx="54">
                  <c:v>4.3433333333333328</c:v>
                </c:pt>
                <c:pt idx="55">
                  <c:v>4.3433333333333328</c:v>
                </c:pt>
                <c:pt idx="56">
                  <c:v>3.8800000000000003</c:v>
                </c:pt>
                <c:pt idx="57">
                  <c:v>9.1966666666666672</c:v>
                </c:pt>
                <c:pt idx="58">
                  <c:v>8.67</c:v>
                </c:pt>
                <c:pt idx="59">
                  <c:v>8.6433333333333326</c:v>
                </c:pt>
                <c:pt idx="60">
                  <c:v>8.74</c:v>
                </c:pt>
                <c:pt idx="61">
                  <c:v>7.6033333333333326</c:v>
                </c:pt>
                <c:pt idx="62">
                  <c:v>7.5333333333333341</c:v>
                </c:pt>
                <c:pt idx="63">
                  <c:v>5.2766666666666664</c:v>
                </c:pt>
                <c:pt idx="64">
                  <c:v>5.1000000000000005</c:v>
                </c:pt>
                <c:pt idx="65">
                  <c:v>8.0766666666666662</c:v>
                </c:pt>
                <c:pt idx="66">
                  <c:v>7.67</c:v>
                </c:pt>
                <c:pt idx="67">
                  <c:v>7.83</c:v>
                </c:pt>
                <c:pt idx="68">
                  <c:v>4.2366666666666672</c:v>
                </c:pt>
                <c:pt idx="69">
                  <c:v>4.9366666666666665</c:v>
                </c:pt>
                <c:pt idx="70">
                  <c:v>4.2866666666666662</c:v>
                </c:pt>
                <c:pt idx="71">
                  <c:v>4.3</c:v>
                </c:pt>
                <c:pt idx="72" formatCode="0.00_ ">
                  <c:v>7.08</c:v>
                </c:pt>
                <c:pt idx="73" formatCode="0.00_ ">
                  <c:v>7.2</c:v>
                </c:pt>
                <c:pt idx="74" formatCode="0.00_ ">
                  <c:v>7.19</c:v>
                </c:pt>
                <c:pt idx="75" formatCode="0.00_ ">
                  <c:v>7.25</c:v>
                </c:pt>
                <c:pt idx="76" formatCode="0.00_ ">
                  <c:v>7</c:v>
                </c:pt>
                <c:pt idx="77" formatCode="0.00_ ">
                  <c:v>7.03</c:v>
                </c:pt>
                <c:pt idx="78" formatCode="0.00_ ">
                  <c:v>6.74</c:v>
                </c:pt>
                <c:pt idx="79" formatCode="0.00_ ">
                  <c:v>7.38</c:v>
                </c:pt>
                <c:pt idx="80">
                  <c:v>7.2</c:v>
                </c:pt>
                <c:pt idx="81">
                  <c:v>7.61</c:v>
                </c:pt>
                <c:pt idx="82">
                  <c:v>7.01</c:v>
                </c:pt>
                <c:pt idx="83">
                  <c:v>7.23</c:v>
                </c:pt>
                <c:pt idx="84">
                  <c:v>6.77</c:v>
                </c:pt>
                <c:pt idx="85">
                  <c:v>7.26</c:v>
                </c:pt>
                <c:pt idx="86">
                  <c:v>7.42</c:v>
                </c:pt>
                <c:pt idx="87">
                  <c:v>6.61</c:v>
                </c:pt>
                <c:pt idx="88">
                  <c:v>7.63</c:v>
                </c:pt>
                <c:pt idx="89">
                  <c:v>7.64</c:v>
                </c:pt>
                <c:pt idx="90">
                  <c:v>7.66</c:v>
                </c:pt>
                <c:pt idx="91">
                  <c:v>6.29</c:v>
                </c:pt>
                <c:pt idx="92">
                  <c:v>6.32</c:v>
                </c:pt>
                <c:pt idx="93">
                  <c:v>5.78</c:v>
                </c:pt>
                <c:pt idx="94">
                  <c:v>6.55</c:v>
                </c:pt>
                <c:pt idx="95">
                  <c:v>6.37</c:v>
                </c:pt>
                <c:pt idx="96">
                  <c:v>6.35</c:v>
                </c:pt>
                <c:pt idx="97">
                  <c:v>6.03</c:v>
                </c:pt>
                <c:pt idx="98">
                  <c:v>5.27</c:v>
                </c:pt>
                <c:pt idx="99">
                  <c:v>5.86</c:v>
                </c:pt>
                <c:pt idx="100">
                  <c:v>7.49</c:v>
                </c:pt>
                <c:pt idx="101">
                  <c:v>7.64</c:v>
                </c:pt>
                <c:pt idx="102">
                  <c:v>7.47</c:v>
                </c:pt>
                <c:pt idx="103">
                  <c:v>7.69</c:v>
                </c:pt>
                <c:pt idx="104">
                  <c:v>7.7</c:v>
                </c:pt>
                <c:pt idx="105" formatCode="General">
                  <c:v>6.4</c:v>
                </c:pt>
                <c:pt idx="106">
                  <c:v>5.37</c:v>
                </c:pt>
                <c:pt idx="107" formatCode="General">
                  <c:v>7.7</c:v>
                </c:pt>
                <c:pt idx="108" formatCode="General">
                  <c:v>7.6</c:v>
                </c:pt>
                <c:pt idx="109">
                  <c:v>7.74</c:v>
                </c:pt>
                <c:pt idx="110">
                  <c:v>7.76</c:v>
                </c:pt>
                <c:pt idx="111" formatCode="General">
                  <c:v>4.7</c:v>
                </c:pt>
                <c:pt idx="112" formatCode="General">
                  <c:v>5.0999999999999996</c:v>
                </c:pt>
                <c:pt idx="113" formatCode="General">
                  <c:v>4.3</c:v>
                </c:pt>
                <c:pt idx="114" formatCode="General">
                  <c:v>5.2</c:v>
                </c:pt>
                <c:pt idx="115" formatCode="General">
                  <c:v>3.3</c:v>
                </c:pt>
                <c:pt idx="116" formatCode="General">
                  <c:v>3.6</c:v>
                </c:pt>
                <c:pt idx="117" formatCode="General">
                  <c:v>4.2</c:v>
                </c:pt>
                <c:pt idx="118" formatCode="General">
                  <c:v>5.3</c:v>
                </c:pt>
                <c:pt idx="119" formatCode="General">
                  <c:v>4.7</c:v>
                </c:pt>
                <c:pt idx="120" formatCode="General">
                  <c:v>4.8</c:v>
                </c:pt>
                <c:pt idx="121" formatCode="General">
                  <c:v>5.3</c:v>
                </c:pt>
                <c:pt idx="122" formatCode="General">
                  <c:v>5.2</c:v>
                </c:pt>
                <c:pt idx="123" formatCode="General">
                  <c:v>5.0999999999999996</c:v>
                </c:pt>
                <c:pt idx="124">
                  <c:v>5.0599999999999996</c:v>
                </c:pt>
                <c:pt idx="125">
                  <c:v>5.39</c:v>
                </c:pt>
                <c:pt idx="126" formatCode="General">
                  <c:v>6</c:v>
                </c:pt>
                <c:pt idx="127" formatCode="General">
                  <c:v>5.7</c:v>
                </c:pt>
                <c:pt idx="128" formatCode="General">
                  <c:v>5.5</c:v>
                </c:pt>
                <c:pt idx="129" formatCode="General">
                  <c:v>4.8</c:v>
                </c:pt>
                <c:pt idx="130">
                  <c:v>4.26</c:v>
                </c:pt>
                <c:pt idx="131">
                  <c:v>4.26</c:v>
                </c:pt>
                <c:pt idx="132" formatCode="General">
                  <c:v>7.4</c:v>
                </c:pt>
                <c:pt idx="133" formatCode="General">
                  <c:v>5.5</c:v>
                </c:pt>
                <c:pt idx="134" formatCode="General">
                  <c:v>5.3</c:v>
                </c:pt>
                <c:pt idx="135">
                  <c:v>5.0199999999999996</c:v>
                </c:pt>
              </c:numCache>
            </c:numRef>
          </c:xVal>
          <c:yVal>
            <c:numRef>
              <c:f>Sheet1!$AK$3:$AK$138</c:f>
              <c:numCache>
                <c:formatCode>0.00</c:formatCode>
                <c:ptCount val="136"/>
                <c:pt idx="0">
                  <c:v>0.31037989261280302</c:v>
                </c:pt>
                <c:pt idx="1">
                  <c:v>0.20477299636369947</c:v>
                </c:pt>
                <c:pt idx="2">
                  <c:v>0.24817024067277291</c:v>
                </c:pt>
                <c:pt idx="3">
                  <c:v>0.26901056146479368</c:v>
                </c:pt>
                <c:pt idx="4">
                  <c:v>0.35048773946581846</c:v>
                </c:pt>
                <c:pt idx="5">
                  <c:v>0.4480585551984394</c:v>
                </c:pt>
                <c:pt idx="6">
                  <c:v>0.3295134622587641</c:v>
                </c:pt>
                <c:pt idx="7">
                  <c:v>0.31828966415447824</c:v>
                </c:pt>
                <c:pt idx="8">
                  <c:v>0.29819788268588221</c:v>
                </c:pt>
                <c:pt idx="9">
                  <c:v>0.36549602889999666</c:v>
                </c:pt>
                <c:pt idx="10">
                  <c:v>0.39834586177736481</c:v>
                </c:pt>
                <c:pt idx="11">
                  <c:v>0.61333630932982997</c:v>
                </c:pt>
                <c:pt idx="12">
                  <c:v>0.28944358820326249</c:v>
                </c:pt>
                <c:pt idx="13">
                  <c:v>0.29233770456867531</c:v>
                </c:pt>
                <c:pt idx="14">
                  <c:v>0.29748051460293723</c:v>
                </c:pt>
                <c:pt idx="15">
                  <c:v>0.51983240370563721</c:v>
                </c:pt>
                <c:pt idx="16">
                  <c:v>0.40625645816808109</c:v>
                </c:pt>
                <c:pt idx="17">
                  <c:v>0.22390645804229981</c:v>
                </c:pt>
                <c:pt idx="18">
                  <c:v>0.29662412630870999</c:v>
                </c:pt>
                <c:pt idx="19">
                  <c:v>0.45693641489887094</c:v>
                </c:pt>
                <c:pt idx="20">
                  <c:v>0.40559221173108789</c:v>
                </c:pt>
                <c:pt idx="21">
                  <c:v>0.62428574052770491</c:v>
                </c:pt>
                <c:pt idx="22">
                  <c:v>0.29120133263623421</c:v>
                </c:pt>
                <c:pt idx="23">
                  <c:v>0.42330382674002226</c:v>
                </c:pt>
                <c:pt idx="24">
                  <c:v>0.35959115271927522</c:v>
                </c:pt>
                <c:pt idx="25">
                  <c:v>0.29212747726847949</c:v>
                </c:pt>
                <c:pt idx="26">
                  <c:v>0.71805956866910936</c:v>
                </c:pt>
                <c:pt idx="27">
                  <c:v>0.68750162536083015</c:v>
                </c:pt>
                <c:pt idx="28">
                  <c:v>0.45521794024784829</c:v>
                </c:pt>
                <c:pt idx="29">
                  <c:v>0.42925056430705488</c:v>
                </c:pt>
                <c:pt idx="30">
                  <c:v>0.58566511381668684</c:v>
                </c:pt>
                <c:pt idx="31">
                  <c:v>0.54284876391001802</c:v>
                </c:pt>
                <c:pt idx="32">
                  <c:v>0.34354265762136216</c:v>
                </c:pt>
                <c:pt idx="33">
                  <c:v>0.56631982444932083</c:v>
                </c:pt>
                <c:pt idx="34">
                  <c:v>0.59278289585331589</c:v>
                </c:pt>
                <c:pt idx="35">
                  <c:v>0.72896781709937064</c:v>
                </c:pt>
                <c:pt idx="36">
                  <c:v>0.27719543442813882</c:v>
                </c:pt>
                <c:pt idx="37">
                  <c:v>0.18418141332156457</c:v>
                </c:pt>
                <c:pt idx="38">
                  <c:v>0.24806363412078125</c:v>
                </c:pt>
                <c:pt idx="39">
                  <c:v>0.51119394046826272</c:v>
                </c:pt>
                <c:pt idx="40">
                  <c:v>0.56079038046559682</c:v>
                </c:pt>
                <c:pt idx="41">
                  <c:v>0.63686966512498044</c:v>
                </c:pt>
                <c:pt idx="42">
                  <c:v>0.40382074799443424</c:v>
                </c:pt>
                <c:pt idx="43">
                  <c:v>0.21774245536988163</c:v>
                </c:pt>
                <c:pt idx="44">
                  <c:v>0.12482299759161744</c:v>
                </c:pt>
                <c:pt idx="45">
                  <c:v>0.17684946597429457</c:v>
                </c:pt>
                <c:pt idx="46">
                  <c:v>0.16333497136735606</c:v>
                </c:pt>
                <c:pt idx="47">
                  <c:v>0.16211957475427044</c:v>
                </c:pt>
                <c:pt idx="48">
                  <c:v>0.20998091484836595</c:v>
                </c:pt>
                <c:pt idx="49">
                  <c:v>0.27497849125310952</c:v>
                </c:pt>
                <c:pt idx="50">
                  <c:v>0.31389440694673321</c:v>
                </c:pt>
                <c:pt idx="51">
                  <c:v>0.20932958120484851</c:v>
                </c:pt>
                <c:pt idx="52">
                  <c:v>0.31892535083352241</c:v>
                </c:pt>
                <c:pt idx="53">
                  <c:v>0.34048712510424994</c:v>
                </c:pt>
                <c:pt idx="54">
                  <c:v>0.18928268095152109</c:v>
                </c:pt>
                <c:pt idx="55">
                  <c:v>0.18874124664073566</c:v>
                </c:pt>
                <c:pt idx="56">
                  <c:v>0.20538231706644813</c:v>
                </c:pt>
                <c:pt idx="57">
                  <c:v>0.66538638083211477</c:v>
                </c:pt>
                <c:pt idx="58">
                  <c:v>0.55422885997823867</c:v>
                </c:pt>
                <c:pt idx="59">
                  <c:v>0.45723820296989631</c:v>
                </c:pt>
                <c:pt idx="60">
                  <c:v>0.45679001429476684</c:v>
                </c:pt>
                <c:pt idx="61">
                  <c:v>0.68233972233891249</c:v>
                </c:pt>
                <c:pt idx="62">
                  <c:v>0.60982566464028742</c:v>
                </c:pt>
                <c:pt idx="63">
                  <c:v>0.27489530594462636</c:v>
                </c:pt>
                <c:pt idx="64">
                  <c:v>0.28298460624348826</c:v>
                </c:pt>
                <c:pt idx="65">
                  <c:v>0.63217356379116085</c:v>
                </c:pt>
                <c:pt idx="66">
                  <c:v>0.57053046940730101</c:v>
                </c:pt>
                <c:pt idx="67">
                  <c:v>0.51899918637411513</c:v>
                </c:pt>
                <c:pt idx="68">
                  <c:v>0.18625675774681999</c:v>
                </c:pt>
                <c:pt idx="69">
                  <c:v>0.24879672107767062</c:v>
                </c:pt>
                <c:pt idx="70">
                  <c:v>0.24101679973331475</c:v>
                </c:pt>
                <c:pt idx="71">
                  <c:v>0.29280354436148565</c:v>
                </c:pt>
                <c:pt idx="72">
                  <c:v>0.4541201651765463</c:v>
                </c:pt>
                <c:pt idx="73">
                  <c:v>0.46536115930661093</c:v>
                </c:pt>
                <c:pt idx="74">
                  <c:v>0.52195311680707701</c:v>
                </c:pt>
                <c:pt idx="75">
                  <c:v>0.48883961696103534</c:v>
                </c:pt>
                <c:pt idx="76">
                  <c:v>0.47756415715207712</c:v>
                </c:pt>
                <c:pt idx="77">
                  <c:v>0.49953618928879817</c:v>
                </c:pt>
                <c:pt idx="78">
                  <c:v>0.40382327831770937</c:v>
                </c:pt>
                <c:pt idx="79">
                  <c:v>0.40469140026471156</c:v>
                </c:pt>
                <c:pt idx="80">
                  <c:v>0.44499702857754536</c:v>
                </c:pt>
                <c:pt idx="81">
                  <c:v>0.62493438737692664</c:v>
                </c:pt>
                <c:pt idx="82">
                  <c:v>0.51392111274950658</c:v>
                </c:pt>
                <c:pt idx="83">
                  <c:v>0.4472150844469735</c:v>
                </c:pt>
                <c:pt idx="84">
                  <c:v>0.54045964612459962</c:v>
                </c:pt>
                <c:pt idx="85">
                  <c:v>0.49678783450861541</c:v>
                </c:pt>
                <c:pt idx="86">
                  <c:v>0.5215885880128911</c:v>
                </c:pt>
                <c:pt idx="87">
                  <c:v>0.51673592481545771</c:v>
                </c:pt>
                <c:pt idx="88">
                  <c:v>0.59724561120210395</c:v>
                </c:pt>
                <c:pt idx="89">
                  <c:v>0.53411685443724966</c:v>
                </c:pt>
                <c:pt idx="90">
                  <c:v>0.55263292212699411</c:v>
                </c:pt>
                <c:pt idx="91">
                  <c:v>0.37217110798351416</c:v>
                </c:pt>
                <c:pt idx="92">
                  <c:v>0.34516462679984855</c:v>
                </c:pt>
                <c:pt idx="93">
                  <c:v>0.3214460399867447</c:v>
                </c:pt>
                <c:pt idx="94">
                  <c:v>0.4449454092229243</c:v>
                </c:pt>
                <c:pt idx="95">
                  <c:v>0.42091608390712898</c:v>
                </c:pt>
                <c:pt idx="96">
                  <c:v>0.41439100983214161</c:v>
                </c:pt>
                <c:pt idx="97">
                  <c:v>0.3400471970240645</c:v>
                </c:pt>
                <c:pt idx="98">
                  <c:v>0.33172527275102892</c:v>
                </c:pt>
                <c:pt idx="99">
                  <c:v>0.40406689031992699</c:v>
                </c:pt>
                <c:pt idx="100">
                  <c:v>0.53376084984885408</c:v>
                </c:pt>
                <c:pt idx="101">
                  <c:v>0.48809291313143</c:v>
                </c:pt>
                <c:pt idx="102">
                  <c:v>0.44976720959207456</c:v>
                </c:pt>
                <c:pt idx="103">
                  <c:v>0.5369759640276035</c:v>
                </c:pt>
                <c:pt idx="104">
                  <c:v>0.48103303816392567</c:v>
                </c:pt>
                <c:pt idx="105">
                  <c:v>0.37178259583246714</c:v>
                </c:pt>
                <c:pt idx="106">
                  <c:v>0.3658278114010956</c:v>
                </c:pt>
                <c:pt idx="107">
                  <c:v>0.53308629242027017</c:v>
                </c:pt>
                <c:pt idx="108">
                  <c:v>0.54276154719750735</c:v>
                </c:pt>
                <c:pt idx="109">
                  <c:v>0.78472662965450513</c:v>
                </c:pt>
                <c:pt idx="110">
                  <c:v>0.77173244317373824</c:v>
                </c:pt>
                <c:pt idx="111">
                  <c:v>0.36580542573131647</c:v>
                </c:pt>
                <c:pt idx="112">
                  <c:v>0.26797198345575352</c:v>
                </c:pt>
                <c:pt idx="113">
                  <c:v>0.27836849347297576</c:v>
                </c:pt>
                <c:pt idx="114">
                  <c:v>0.26372203834871905</c:v>
                </c:pt>
                <c:pt idx="115">
                  <c:v>0.42729799051492362</c:v>
                </c:pt>
                <c:pt idx="116">
                  <c:v>0.27727192013258622</c:v>
                </c:pt>
                <c:pt idx="117">
                  <c:v>0.18204685497671066</c:v>
                </c:pt>
                <c:pt idx="118">
                  <c:v>0.22743033786360065</c:v>
                </c:pt>
                <c:pt idx="119">
                  <c:v>0.13721254783500639</c:v>
                </c:pt>
                <c:pt idx="120">
                  <c:v>0.10471591252913917</c:v>
                </c:pt>
                <c:pt idx="121">
                  <c:v>0.23084610319387799</c:v>
                </c:pt>
                <c:pt idx="122">
                  <c:v>0.1832303499313665</c:v>
                </c:pt>
                <c:pt idx="123">
                  <c:v>0.20430632331497556</c:v>
                </c:pt>
                <c:pt idx="124">
                  <c:v>0.31827597217042264</c:v>
                </c:pt>
                <c:pt idx="125">
                  <c:v>0.2514969139278514</c:v>
                </c:pt>
                <c:pt idx="126">
                  <c:v>0.29721240915686548</c:v>
                </c:pt>
                <c:pt idx="127">
                  <c:v>0.21345223126599605</c:v>
                </c:pt>
                <c:pt idx="128">
                  <c:v>0.29749961257474511</c:v>
                </c:pt>
                <c:pt idx="129">
                  <c:v>0.19207484617330828</c:v>
                </c:pt>
                <c:pt idx="130">
                  <c:v>0.24607344164163666</c:v>
                </c:pt>
                <c:pt idx="131">
                  <c:v>0.35334209601939875</c:v>
                </c:pt>
                <c:pt idx="132">
                  <c:v>0.2862983897097775</c:v>
                </c:pt>
                <c:pt idx="133">
                  <c:v>0.21866158750128029</c:v>
                </c:pt>
                <c:pt idx="134">
                  <c:v>0.15720789372697594</c:v>
                </c:pt>
                <c:pt idx="135">
                  <c:v>0.4209914876539298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F-4775-B209-2427E8F3C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07152"/>
        <c:axId val="561904528"/>
      </c:scatterChart>
      <c:valAx>
        <c:axId val="56190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04528"/>
        <c:crosses val="autoZero"/>
        <c:crossBetween val="midCat"/>
      </c:valAx>
      <c:valAx>
        <c:axId val="5619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0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RIAN</a:t>
            </a:r>
            <a:r>
              <a:rPr lang="en-US" altLang="zh-CN" baseline="0"/>
              <a:t> vs pH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223899836382948E-2"/>
                  <c:y val="-0.456152137594000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Sheet1!$AO$3:$AO$138</c:f>
              <c:numCache>
                <c:formatCode>0.00</c:formatCode>
                <c:ptCount val="136"/>
                <c:pt idx="0">
                  <c:v>4.49</c:v>
                </c:pt>
                <c:pt idx="1">
                  <c:v>5.13</c:v>
                </c:pt>
                <c:pt idx="2">
                  <c:v>5.94</c:v>
                </c:pt>
                <c:pt idx="3">
                  <c:v>4.74</c:v>
                </c:pt>
                <c:pt idx="4">
                  <c:v>5.81</c:v>
                </c:pt>
                <c:pt idx="5">
                  <c:v>7.5</c:v>
                </c:pt>
                <c:pt idx="6">
                  <c:v>5.65</c:v>
                </c:pt>
                <c:pt idx="7">
                  <c:v>6.4</c:v>
                </c:pt>
                <c:pt idx="8">
                  <c:v>5.56</c:v>
                </c:pt>
                <c:pt idx="9">
                  <c:v>6.76</c:v>
                </c:pt>
                <c:pt idx="10">
                  <c:v>6.91</c:v>
                </c:pt>
                <c:pt idx="11">
                  <c:v>7.98</c:v>
                </c:pt>
                <c:pt idx="12">
                  <c:v>6.06</c:v>
                </c:pt>
                <c:pt idx="13">
                  <c:v>5.33</c:v>
                </c:pt>
                <c:pt idx="14">
                  <c:v>5.83</c:v>
                </c:pt>
                <c:pt idx="15">
                  <c:v>7.06</c:v>
                </c:pt>
                <c:pt idx="16">
                  <c:v>6.84</c:v>
                </c:pt>
                <c:pt idx="17">
                  <c:v>5.03</c:v>
                </c:pt>
                <c:pt idx="18">
                  <c:v>4.87</c:v>
                </c:pt>
                <c:pt idx="19">
                  <c:v>6.83</c:v>
                </c:pt>
                <c:pt idx="20">
                  <c:v>6.63</c:v>
                </c:pt>
                <c:pt idx="21">
                  <c:v>7.93</c:v>
                </c:pt>
                <c:pt idx="22">
                  <c:v>6.44</c:v>
                </c:pt>
                <c:pt idx="23">
                  <c:v>7.56</c:v>
                </c:pt>
                <c:pt idx="24">
                  <c:v>6.86</c:v>
                </c:pt>
                <c:pt idx="25">
                  <c:v>5.91</c:v>
                </c:pt>
                <c:pt idx="26">
                  <c:v>7.6733333333333329</c:v>
                </c:pt>
                <c:pt idx="27">
                  <c:v>7.7</c:v>
                </c:pt>
                <c:pt idx="28">
                  <c:v>7.6466666666666674</c:v>
                </c:pt>
                <c:pt idx="29">
                  <c:v>7.3766666666666678</c:v>
                </c:pt>
                <c:pt idx="30">
                  <c:v>7.57</c:v>
                </c:pt>
                <c:pt idx="31">
                  <c:v>7.99</c:v>
                </c:pt>
                <c:pt idx="32">
                  <c:v>8.3733333333333331</c:v>
                </c:pt>
                <c:pt idx="33">
                  <c:v>8.206666666666667</c:v>
                </c:pt>
                <c:pt idx="34">
                  <c:v>7.87</c:v>
                </c:pt>
                <c:pt idx="35">
                  <c:v>8.23</c:v>
                </c:pt>
                <c:pt idx="36">
                  <c:v>3.61</c:v>
                </c:pt>
                <c:pt idx="37">
                  <c:v>3.9766666666666666</c:v>
                </c:pt>
                <c:pt idx="38">
                  <c:v>4.1833333333333336</c:v>
                </c:pt>
                <c:pt idx="39">
                  <c:v>7.8933333333333335</c:v>
                </c:pt>
                <c:pt idx="40">
                  <c:v>8.25</c:v>
                </c:pt>
                <c:pt idx="41">
                  <c:v>7.5733333333333333</c:v>
                </c:pt>
                <c:pt idx="42">
                  <c:v>7.6266666666666678</c:v>
                </c:pt>
                <c:pt idx="43">
                  <c:v>4.6866666666666665</c:v>
                </c:pt>
                <c:pt idx="44">
                  <c:v>4.4633333333333338</c:v>
                </c:pt>
                <c:pt idx="45">
                  <c:v>4.49</c:v>
                </c:pt>
                <c:pt idx="46">
                  <c:v>4.1833333333333336</c:v>
                </c:pt>
                <c:pt idx="47">
                  <c:v>4.4033333333333333</c:v>
                </c:pt>
                <c:pt idx="48">
                  <c:v>4.2433333333333332</c:v>
                </c:pt>
                <c:pt idx="49">
                  <c:v>4.0266666666666664</c:v>
                </c:pt>
                <c:pt idx="50">
                  <c:v>4.8133333333333326</c:v>
                </c:pt>
                <c:pt idx="51">
                  <c:v>4.38</c:v>
                </c:pt>
                <c:pt idx="52">
                  <c:v>5.8866666666666667</c:v>
                </c:pt>
                <c:pt idx="53">
                  <c:v>6.2</c:v>
                </c:pt>
                <c:pt idx="54">
                  <c:v>4.3433333333333328</c:v>
                </c:pt>
                <c:pt idx="55">
                  <c:v>4.3433333333333328</c:v>
                </c:pt>
                <c:pt idx="56">
                  <c:v>3.8800000000000003</c:v>
                </c:pt>
                <c:pt idx="57">
                  <c:v>9.1966666666666672</c:v>
                </c:pt>
                <c:pt idx="58">
                  <c:v>8.67</c:v>
                </c:pt>
                <c:pt idx="59">
                  <c:v>8.6433333333333326</c:v>
                </c:pt>
                <c:pt idx="60">
                  <c:v>8.74</c:v>
                </c:pt>
                <c:pt idx="61">
                  <c:v>7.6033333333333326</c:v>
                </c:pt>
                <c:pt idx="62">
                  <c:v>7.5333333333333341</c:v>
                </c:pt>
                <c:pt idx="63">
                  <c:v>5.2766666666666664</c:v>
                </c:pt>
                <c:pt idx="64">
                  <c:v>5.1000000000000005</c:v>
                </c:pt>
                <c:pt idx="65">
                  <c:v>8.0766666666666662</c:v>
                </c:pt>
                <c:pt idx="66">
                  <c:v>7.67</c:v>
                </c:pt>
                <c:pt idx="67">
                  <c:v>7.83</c:v>
                </c:pt>
                <c:pt idx="68">
                  <c:v>4.2366666666666672</c:v>
                </c:pt>
                <c:pt idx="69">
                  <c:v>4.9366666666666665</c:v>
                </c:pt>
                <c:pt idx="70">
                  <c:v>4.2866666666666662</c:v>
                </c:pt>
                <c:pt idx="71">
                  <c:v>4.3</c:v>
                </c:pt>
                <c:pt idx="72" formatCode="0.00_ ">
                  <c:v>7.08</c:v>
                </c:pt>
                <c:pt idx="73" formatCode="0.00_ ">
                  <c:v>7.2</c:v>
                </c:pt>
                <c:pt idx="74" formatCode="0.00_ ">
                  <c:v>7.19</c:v>
                </c:pt>
                <c:pt idx="75" formatCode="0.00_ ">
                  <c:v>7.25</c:v>
                </c:pt>
                <c:pt idx="76" formatCode="0.00_ ">
                  <c:v>7</c:v>
                </c:pt>
                <c:pt idx="77" formatCode="0.00_ ">
                  <c:v>7.03</c:v>
                </c:pt>
                <c:pt idx="78" formatCode="0.00_ ">
                  <c:v>6.74</c:v>
                </c:pt>
                <c:pt idx="79" formatCode="0.00_ ">
                  <c:v>7.38</c:v>
                </c:pt>
                <c:pt idx="80">
                  <c:v>7.2</c:v>
                </c:pt>
                <c:pt idx="81">
                  <c:v>7.61</c:v>
                </c:pt>
                <c:pt idx="82">
                  <c:v>7.01</c:v>
                </c:pt>
                <c:pt idx="83">
                  <c:v>7.23</c:v>
                </c:pt>
                <c:pt idx="84">
                  <c:v>6.77</c:v>
                </c:pt>
                <c:pt idx="85">
                  <c:v>7.26</c:v>
                </c:pt>
                <c:pt idx="86">
                  <c:v>7.42</c:v>
                </c:pt>
                <c:pt idx="87">
                  <c:v>6.61</c:v>
                </c:pt>
                <c:pt idx="88">
                  <c:v>7.63</c:v>
                </c:pt>
                <c:pt idx="89">
                  <c:v>7.64</c:v>
                </c:pt>
                <c:pt idx="90">
                  <c:v>7.66</c:v>
                </c:pt>
                <c:pt idx="91">
                  <c:v>6.29</c:v>
                </c:pt>
                <c:pt idx="92">
                  <c:v>6.32</c:v>
                </c:pt>
                <c:pt idx="93">
                  <c:v>5.78</c:v>
                </c:pt>
                <c:pt idx="94">
                  <c:v>6.55</c:v>
                </c:pt>
                <c:pt idx="95">
                  <c:v>6.37</c:v>
                </c:pt>
                <c:pt idx="96">
                  <c:v>6.35</c:v>
                </c:pt>
                <c:pt idx="97">
                  <c:v>6.03</c:v>
                </c:pt>
                <c:pt idx="98">
                  <c:v>5.27</c:v>
                </c:pt>
                <c:pt idx="99">
                  <c:v>5.86</c:v>
                </c:pt>
                <c:pt idx="100">
                  <c:v>7.49</c:v>
                </c:pt>
                <c:pt idx="101">
                  <c:v>7.64</c:v>
                </c:pt>
                <c:pt idx="102">
                  <c:v>7.47</c:v>
                </c:pt>
                <c:pt idx="103">
                  <c:v>7.69</c:v>
                </c:pt>
                <c:pt idx="104">
                  <c:v>7.7</c:v>
                </c:pt>
                <c:pt idx="105" formatCode="General">
                  <c:v>6.4</c:v>
                </c:pt>
                <c:pt idx="106">
                  <c:v>5.37</c:v>
                </c:pt>
                <c:pt idx="107" formatCode="General">
                  <c:v>7.7</c:v>
                </c:pt>
                <c:pt idx="108" formatCode="General">
                  <c:v>7.6</c:v>
                </c:pt>
                <c:pt idx="109">
                  <c:v>7.74</c:v>
                </c:pt>
                <c:pt idx="110">
                  <c:v>7.76</c:v>
                </c:pt>
                <c:pt idx="111" formatCode="General">
                  <c:v>4.7</c:v>
                </c:pt>
                <c:pt idx="112" formatCode="General">
                  <c:v>5.0999999999999996</c:v>
                </c:pt>
                <c:pt idx="113" formatCode="General">
                  <c:v>4.3</c:v>
                </c:pt>
                <c:pt idx="114" formatCode="General">
                  <c:v>5.2</c:v>
                </c:pt>
                <c:pt idx="115" formatCode="General">
                  <c:v>3.3</c:v>
                </c:pt>
                <c:pt idx="116" formatCode="General">
                  <c:v>3.6</c:v>
                </c:pt>
                <c:pt idx="117" formatCode="General">
                  <c:v>4.2</c:v>
                </c:pt>
                <c:pt idx="118" formatCode="General">
                  <c:v>5.3</c:v>
                </c:pt>
                <c:pt idx="119" formatCode="General">
                  <c:v>4.7</c:v>
                </c:pt>
                <c:pt idx="120" formatCode="General">
                  <c:v>4.8</c:v>
                </c:pt>
                <c:pt idx="121" formatCode="General">
                  <c:v>5.3</c:v>
                </c:pt>
                <c:pt idx="122" formatCode="General">
                  <c:v>5.2</c:v>
                </c:pt>
                <c:pt idx="123" formatCode="General">
                  <c:v>5.0999999999999996</c:v>
                </c:pt>
                <c:pt idx="124">
                  <c:v>5.0599999999999996</c:v>
                </c:pt>
                <c:pt idx="125">
                  <c:v>5.39</c:v>
                </c:pt>
                <c:pt idx="126" formatCode="General">
                  <c:v>6</c:v>
                </c:pt>
                <c:pt idx="127" formatCode="General">
                  <c:v>5.7</c:v>
                </c:pt>
                <c:pt idx="128" formatCode="General">
                  <c:v>5.5</c:v>
                </c:pt>
                <c:pt idx="129" formatCode="General">
                  <c:v>4.8</c:v>
                </c:pt>
                <c:pt idx="130">
                  <c:v>4.26</c:v>
                </c:pt>
                <c:pt idx="131">
                  <c:v>4.26</c:v>
                </c:pt>
                <c:pt idx="132" formatCode="General">
                  <c:v>7.4</c:v>
                </c:pt>
                <c:pt idx="133" formatCode="General">
                  <c:v>5.5</c:v>
                </c:pt>
                <c:pt idx="134" formatCode="General">
                  <c:v>5.3</c:v>
                </c:pt>
                <c:pt idx="135">
                  <c:v>5.0199999999999996</c:v>
                </c:pt>
              </c:numCache>
            </c:numRef>
          </c:xVal>
          <c:yVal>
            <c:numRef>
              <c:f>Sheet1!$AL$3:$AL$138</c:f>
              <c:numCache>
                <c:formatCode>0.00</c:formatCode>
                <c:ptCount val="136"/>
                <c:pt idx="0">
                  <c:v>0.50810642146719753</c:v>
                </c:pt>
                <c:pt idx="1">
                  <c:v>0.68872731480296312</c:v>
                </c:pt>
                <c:pt idx="2">
                  <c:v>0.60525029812527498</c:v>
                </c:pt>
                <c:pt idx="3">
                  <c:v>0.57023066908368869</c:v>
                </c:pt>
                <c:pt idx="4">
                  <c:v>0.45532716963875308</c:v>
                </c:pt>
                <c:pt idx="5">
                  <c:v>0.34866522587282722</c:v>
                </c:pt>
                <c:pt idx="6">
                  <c:v>0.48212683762456132</c:v>
                </c:pt>
                <c:pt idx="7">
                  <c:v>0.49717746402919388</c:v>
                </c:pt>
                <c:pt idx="8">
                  <c:v>0.52549544452186503</c:v>
                </c:pt>
                <c:pt idx="9">
                  <c:v>0.43711733727298119</c:v>
                </c:pt>
                <c:pt idx="10">
                  <c:v>0.3997396901504548</c:v>
                </c:pt>
                <c:pt idx="11">
                  <c:v>0.21230132444536337</c:v>
                </c:pt>
                <c:pt idx="12">
                  <c:v>0.53843606654556064</c:v>
                </c:pt>
                <c:pt idx="13">
                  <c:v>0.53411516743391285</c:v>
                </c:pt>
                <c:pt idx="14">
                  <c:v>0.5265414759104422</c:v>
                </c:pt>
                <c:pt idx="15">
                  <c:v>0.28413665228415869</c:v>
                </c:pt>
                <c:pt idx="16">
                  <c:v>0.39119972207591841</c:v>
                </c:pt>
                <c:pt idx="17">
                  <c:v>0.64993338006238532</c:v>
                </c:pt>
                <c:pt idx="18">
                  <c:v>0.52779352796504686</c:v>
                </c:pt>
                <c:pt idx="19">
                  <c:v>0.34014423008293937</c:v>
                </c:pt>
                <c:pt idx="20">
                  <c:v>0.39191039301073299</c:v>
                </c:pt>
                <c:pt idx="21">
                  <c:v>0.20461658478816896</c:v>
                </c:pt>
                <c:pt idx="22">
                  <c:v>0.53580664187535132</c:v>
                </c:pt>
                <c:pt idx="23">
                  <c:v>0.37334780541079188</c:v>
                </c:pt>
                <c:pt idx="24">
                  <c:v>0.44419100206802453</c:v>
                </c:pt>
                <c:pt idx="25">
                  <c:v>0.53442759172605259</c:v>
                </c:pt>
                <c:pt idx="26">
                  <c:v>0.14383952613209389</c:v>
                </c:pt>
                <c:pt idx="27">
                  <c:v>0.16272627075674667</c:v>
                </c:pt>
                <c:pt idx="28">
                  <c:v>0.34178063062635738</c:v>
                </c:pt>
                <c:pt idx="29">
                  <c:v>0.36728912522871399</c:v>
                </c:pt>
                <c:pt idx="30">
                  <c:v>0.23235064472420497</c:v>
                </c:pt>
                <c:pt idx="31">
                  <c:v>0.26532114674220675</c:v>
                </c:pt>
                <c:pt idx="32">
                  <c:v>0.46401932899937054</c:v>
                </c:pt>
                <c:pt idx="33">
                  <c:v>0.24693823530398218</c:v>
                </c:pt>
                <c:pt idx="34">
                  <c:v>0.22710433597287233</c:v>
                </c:pt>
                <c:pt idx="35">
                  <c:v>0.13729164474742958</c:v>
                </c:pt>
                <c:pt idx="36">
                  <c:v>0.55721392708690798</c:v>
                </c:pt>
                <c:pt idx="37">
                  <c:v>0.73475419878176229</c:v>
                </c:pt>
                <c:pt idx="38">
                  <c:v>0.60543689819563995</c:v>
                </c:pt>
                <c:pt idx="39">
                  <c:v>0.29141430280895503</c:v>
                </c:pt>
                <c:pt idx="40">
                  <c:v>0.25119944466076438</c:v>
                </c:pt>
                <c:pt idx="41">
                  <c:v>0.19594943659491409</c:v>
                </c:pt>
                <c:pt idx="42">
                  <c:v>0.39381137110806297</c:v>
                </c:pt>
                <c:pt idx="43">
                  <c:v>0.66205688407227892</c:v>
                </c:pt>
                <c:pt idx="44">
                  <c:v>0.90370539216158774</c:v>
                </c:pt>
                <c:pt idx="45">
                  <c:v>0.75239624727002252</c:v>
                </c:pt>
                <c:pt idx="46">
                  <c:v>0.78692081926929103</c:v>
                </c:pt>
                <c:pt idx="47">
                  <c:v>0.79016454409957726</c:v>
                </c:pt>
                <c:pt idx="48">
                  <c:v>0.67782017646943116</c:v>
                </c:pt>
                <c:pt idx="49">
                  <c:v>0.56070127524394842</c:v>
                </c:pt>
                <c:pt idx="50">
                  <c:v>0.5032164226045488</c:v>
                </c:pt>
                <c:pt idx="51">
                  <c:v>0.67916939542498456</c:v>
                </c:pt>
                <c:pt idx="52">
                  <c:v>0.49631095805548353</c:v>
                </c:pt>
                <c:pt idx="53">
                  <c:v>0.46789930548950465</c:v>
                </c:pt>
                <c:pt idx="54">
                  <c:v>0.72288912143652606</c:v>
                </c:pt>
                <c:pt idx="55">
                  <c:v>0.72413318075190392</c:v>
                </c:pt>
                <c:pt idx="56">
                  <c:v>0.68743695086071577</c:v>
                </c:pt>
                <c:pt idx="57">
                  <c:v>0.176926092541425</c:v>
                </c:pt>
                <c:pt idx="58">
                  <c:v>0.25631086324710878</c:v>
                </c:pt>
                <c:pt idx="59">
                  <c:v>0.33985749077482502</c:v>
                </c:pt>
                <c:pt idx="60">
                  <c:v>0.34028339859776474</c:v>
                </c:pt>
                <c:pt idx="61">
                  <c:v>0.16599934557419022</c:v>
                </c:pt>
                <c:pt idx="62">
                  <c:v>0.21479430221217227</c:v>
                </c:pt>
                <c:pt idx="63">
                  <c:v>0.56083267601594144</c:v>
                </c:pt>
                <c:pt idx="64">
                  <c:v>0.54823718852285419</c:v>
                </c:pt>
                <c:pt idx="65">
                  <c:v>0.19916366942601202</c:v>
                </c:pt>
                <c:pt idx="66">
                  <c:v>0.24372115695636654</c:v>
                </c:pt>
                <c:pt idx="67">
                  <c:v>0.28483332298681979</c:v>
                </c:pt>
                <c:pt idx="68">
                  <c:v>0.72988796127007283</c:v>
                </c:pt>
                <c:pt idx="69">
                  <c:v>0.60415534756344491</c:v>
                </c:pt>
                <c:pt idx="70">
                  <c:v>0.61795268449073171</c:v>
                </c:pt>
                <c:pt idx="71">
                  <c:v>0.53342367048482564</c:v>
                </c:pt>
                <c:pt idx="72">
                  <c:v>0.34282921285248652</c:v>
                </c:pt>
                <c:pt idx="73">
                  <c:v>0.33220986729496271</c:v>
                </c:pt>
                <c:pt idx="74">
                  <c:v>0.28236850471114244</c:v>
                </c:pt>
                <c:pt idx="75">
                  <c:v>0.31083360487196682</c:v>
                </c:pt>
                <c:pt idx="76">
                  <c:v>0.32096827596413186</c:v>
                </c:pt>
                <c:pt idx="77">
                  <c:v>0.30143304349584255</c:v>
                </c:pt>
                <c:pt idx="78">
                  <c:v>0.39380864984621983</c:v>
                </c:pt>
                <c:pt idx="79">
                  <c:v>0.39287602431429924</c:v>
                </c:pt>
                <c:pt idx="80">
                  <c:v>0.35164288896667273</c:v>
                </c:pt>
                <c:pt idx="81">
                  <c:v>0.204165577369468</c:v>
                </c:pt>
                <c:pt idx="82">
                  <c:v>0.28910354039565245</c:v>
                </c:pt>
                <c:pt idx="83">
                  <c:v>0.34948355623612637</c:v>
                </c:pt>
                <c:pt idx="84">
                  <c:v>0.26723672746399246</c:v>
                </c:pt>
                <c:pt idx="85">
                  <c:v>0.30382904783644454</c:v>
                </c:pt>
                <c:pt idx="86">
                  <c:v>0.28267191922638008</c:v>
                </c:pt>
                <c:pt idx="87">
                  <c:v>0.28673134413121032</c:v>
                </c:pt>
                <c:pt idx="88">
                  <c:v>0.22384703293465469</c:v>
                </c:pt>
                <c:pt idx="89">
                  <c:v>0.27236371734334852</c:v>
                </c:pt>
                <c:pt idx="90">
                  <c:v>0.25756324632469807</c:v>
                </c:pt>
                <c:pt idx="91">
                  <c:v>0.42925734461299309</c:v>
                </c:pt>
                <c:pt idx="92">
                  <c:v>0.46197371809237553</c:v>
                </c:pt>
                <c:pt idx="93">
                  <c:v>0.49289192010469407</c:v>
                </c:pt>
                <c:pt idx="94">
                  <c:v>0.35169326975523674</c:v>
                </c:pt>
                <c:pt idx="95">
                  <c:v>0.37580447881682744</c:v>
                </c:pt>
                <c:pt idx="96">
                  <c:v>0.38258967513213932</c:v>
                </c:pt>
                <c:pt idx="97">
                  <c:v>0.46846080065017542</c:v>
                </c:pt>
                <c:pt idx="98">
                  <c:v>0.47922144015310386</c:v>
                </c:pt>
                <c:pt idx="99">
                  <c:v>0.39354673466120499</c:v>
                </c:pt>
                <c:pt idx="100">
                  <c:v>0.27265328389835691</c:v>
                </c:pt>
                <c:pt idx="101">
                  <c:v>0.31149749803956106</c:v>
                </c:pt>
                <c:pt idx="102">
                  <c:v>0.34701221011052369</c:v>
                </c:pt>
                <c:pt idx="103">
                  <c:v>0.27004515363713411</c:v>
                </c:pt>
                <c:pt idx="104">
                  <c:v>0.31782509452109264</c:v>
                </c:pt>
                <c:pt idx="105">
                  <c:v>0.42971094460940468</c:v>
                </c:pt>
                <c:pt idx="106">
                  <c:v>0.43672328114800746</c:v>
                </c:pt>
                <c:pt idx="107">
                  <c:v>0.27320248461586227</c:v>
                </c:pt>
                <c:pt idx="108">
                  <c:v>0.26539092820368893</c:v>
                </c:pt>
                <c:pt idx="109">
                  <c:v>0.10528160938162813</c:v>
                </c:pt>
                <c:pt idx="110">
                  <c:v>0.11253324188408743</c:v>
                </c:pt>
                <c:pt idx="111">
                  <c:v>0.43674985723112786</c:v>
                </c:pt>
                <c:pt idx="112">
                  <c:v>0.57191060920479386</c:v>
                </c:pt>
                <c:pt idx="113">
                  <c:v>0.5553799209477821</c:v>
                </c:pt>
                <c:pt idx="114">
                  <c:v>0.57885357618565403</c:v>
                </c:pt>
                <c:pt idx="115">
                  <c:v>0.369269149565982</c:v>
                </c:pt>
                <c:pt idx="116">
                  <c:v>0.557094110043313</c:v>
                </c:pt>
                <c:pt idx="117">
                  <c:v>0.73981681949333433</c:v>
                </c:pt>
                <c:pt idx="118">
                  <c:v>0.64315160346559253</c:v>
                </c:pt>
                <c:pt idx="119">
                  <c:v>0.86260617138200635</c:v>
                </c:pt>
                <c:pt idx="120">
                  <c:v>0.97998731833550112</c:v>
                </c:pt>
                <c:pt idx="121">
                  <c:v>0.63667745217491378</c:v>
                </c:pt>
                <c:pt idx="122">
                  <c:v>0.73700258898674809</c:v>
                </c:pt>
                <c:pt idx="123">
                  <c:v>0.68971819167247939</c:v>
                </c:pt>
                <c:pt idx="124">
                  <c:v>0.4971961466371867</c:v>
                </c:pt>
                <c:pt idx="125">
                  <c:v>0.59946733972267774</c:v>
                </c:pt>
                <c:pt idx="126">
                  <c:v>0.5269330619510143</c:v>
                </c:pt>
                <c:pt idx="127">
                  <c:v>0.67069930105471698</c:v>
                </c:pt>
                <c:pt idx="128">
                  <c:v>0.52651359550437249</c:v>
                </c:pt>
                <c:pt idx="129">
                  <c:v>0.71652950595249609</c:v>
                </c:pt>
                <c:pt idx="130">
                  <c:v>0.60893525655682923</c:v>
                </c:pt>
                <c:pt idx="131">
                  <c:v>0.45180461906144992</c:v>
                </c:pt>
                <c:pt idx="132">
                  <c:v>0.54318109466832309</c:v>
                </c:pt>
                <c:pt idx="133">
                  <c:v>0.66022750320582702</c:v>
                </c:pt>
                <c:pt idx="134">
                  <c:v>0.80352565094293793</c:v>
                </c:pt>
                <c:pt idx="135">
                  <c:v>0.37572668540495152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15-4F71-82A6-6FA51EF91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07152"/>
        <c:axId val="561904528"/>
      </c:scatterChart>
      <c:valAx>
        <c:axId val="56190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04528"/>
        <c:crosses val="autoZero"/>
        <c:crossBetween val="midCat"/>
      </c:valAx>
      <c:valAx>
        <c:axId val="5619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0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Branched Index </a:t>
            </a:r>
            <a:r>
              <a:rPr lang="en-US" altLang="zh-CN" baseline="0"/>
              <a:t>vs pH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538366292695267E-2"/>
                  <c:y val="0.412864751799084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Sheet1!$AO$3:$AO$138</c:f>
              <c:numCache>
                <c:formatCode>0.00</c:formatCode>
                <c:ptCount val="136"/>
                <c:pt idx="0">
                  <c:v>4.49</c:v>
                </c:pt>
                <c:pt idx="1">
                  <c:v>5.13</c:v>
                </c:pt>
                <c:pt idx="2">
                  <c:v>5.94</c:v>
                </c:pt>
                <c:pt idx="3">
                  <c:v>4.74</c:v>
                </c:pt>
                <c:pt idx="4">
                  <c:v>5.81</c:v>
                </c:pt>
                <c:pt idx="5">
                  <c:v>7.5</c:v>
                </c:pt>
                <c:pt idx="6">
                  <c:v>5.65</c:v>
                </c:pt>
                <c:pt idx="7">
                  <c:v>6.4</c:v>
                </c:pt>
                <c:pt idx="8">
                  <c:v>5.56</c:v>
                </c:pt>
                <c:pt idx="9">
                  <c:v>6.76</c:v>
                </c:pt>
                <c:pt idx="10">
                  <c:v>6.91</c:v>
                </c:pt>
                <c:pt idx="11">
                  <c:v>7.98</c:v>
                </c:pt>
                <c:pt idx="12">
                  <c:v>6.06</c:v>
                </c:pt>
                <c:pt idx="13">
                  <c:v>5.33</c:v>
                </c:pt>
                <c:pt idx="14">
                  <c:v>5.83</c:v>
                </c:pt>
                <c:pt idx="15">
                  <c:v>7.06</c:v>
                </c:pt>
                <c:pt idx="16">
                  <c:v>6.84</c:v>
                </c:pt>
                <c:pt idx="17">
                  <c:v>5.03</c:v>
                </c:pt>
                <c:pt idx="18">
                  <c:v>4.87</c:v>
                </c:pt>
                <c:pt idx="19">
                  <c:v>6.83</c:v>
                </c:pt>
                <c:pt idx="20">
                  <c:v>6.63</c:v>
                </c:pt>
                <c:pt idx="21">
                  <c:v>7.93</c:v>
                </c:pt>
                <c:pt idx="22">
                  <c:v>6.44</c:v>
                </c:pt>
                <c:pt idx="23">
                  <c:v>7.56</c:v>
                </c:pt>
                <c:pt idx="24">
                  <c:v>6.86</c:v>
                </c:pt>
                <c:pt idx="25">
                  <c:v>5.91</c:v>
                </c:pt>
                <c:pt idx="26">
                  <c:v>7.6733333333333329</c:v>
                </c:pt>
                <c:pt idx="27">
                  <c:v>7.7</c:v>
                </c:pt>
                <c:pt idx="28">
                  <c:v>7.6466666666666674</c:v>
                </c:pt>
                <c:pt idx="29">
                  <c:v>7.3766666666666678</c:v>
                </c:pt>
                <c:pt idx="30">
                  <c:v>7.57</c:v>
                </c:pt>
                <c:pt idx="31">
                  <c:v>7.99</c:v>
                </c:pt>
                <c:pt idx="32">
                  <c:v>8.3733333333333331</c:v>
                </c:pt>
                <c:pt idx="33">
                  <c:v>8.206666666666667</c:v>
                </c:pt>
                <c:pt idx="34">
                  <c:v>7.87</c:v>
                </c:pt>
                <c:pt idx="35">
                  <c:v>8.23</c:v>
                </c:pt>
                <c:pt idx="36">
                  <c:v>3.61</c:v>
                </c:pt>
                <c:pt idx="37">
                  <c:v>3.9766666666666666</c:v>
                </c:pt>
                <c:pt idx="38">
                  <c:v>4.1833333333333336</c:v>
                </c:pt>
                <c:pt idx="39">
                  <c:v>7.8933333333333335</c:v>
                </c:pt>
                <c:pt idx="40">
                  <c:v>8.25</c:v>
                </c:pt>
                <c:pt idx="41">
                  <c:v>7.5733333333333333</c:v>
                </c:pt>
                <c:pt idx="42">
                  <c:v>7.6266666666666678</c:v>
                </c:pt>
                <c:pt idx="43">
                  <c:v>4.6866666666666665</c:v>
                </c:pt>
                <c:pt idx="44">
                  <c:v>4.4633333333333338</c:v>
                </c:pt>
                <c:pt idx="45">
                  <c:v>4.49</c:v>
                </c:pt>
                <c:pt idx="46">
                  <c:v>4.1833333333333336</c:v>
                </c:pt>
                <c:pt idx="47">
                  <c:v>4.4033333333333333</c:v>
                </c:pt>
                <c:pt idx="48">
                  <c:v>4.2433333333333332</c:v>
                </c:pt>
                <c:pt idx="49">
                  <c:v>4.0266666666666664</c:v>
                </c:pt>
                <c:pt idx="50">
                  <c:v>4.8133333333333326</c:v>
                </c:pt>
                <c:pt idx="51">
                  <c:v>4.38</c:v>
                </c:pt>
                <c:pt idx="52">
                  <c:v>5.8866666666666667</c:v>
                </c:pt>
                <c:pt idx="53">
                  <c:v>6.2</c:v>
                </c:pt>
                <c:pt idx="54">
                  <c:v>4.3433333333333328</c:v>
                </c:pt>
                <c:pt idx="55">
                  <c:v>4.3433333333333328</c:v>
                </c:pt>
                <c:pt idx="56">
                  <c:v>3.8800000000000003</c:v>
                </c:pt>
                <c:pt idx="57">
                  <c:v>9.1966666666666672</c:v>
                </c:pt>
                <c:pt idx="58">
                  <c:v>8.67</c:v>
                </c:pt>
                <c:pt idx="59">
                  <c:v>8.6433333333333326</c:v>
                </c:pt>
                <c:pt idx="60">
                  <c:v>8.74</c:v>
                </c:pt>
                <c:pt idx="61">
                  <c:v>7.6033333333333326</c:v>
                </c:pt>
                <c:pt idx="62">
                  <c:v>7.5333333333333341</c:v>
                </c:pt>
                <c:pt idx="63">
                  <c:v>5.2766666666666664</c:v>
                </c:pt>
                <c:pt idx="64">
                  <c:v>5.1000000000000005</c:v>
                </c:pt>
                <c:pt idx="65">
                  <c:v>8.0766666666666662</c:v>
                </c:pt>
                <c:pt idx="66">
                  <c:v>7.67</c:v>
                </c:pt>
                <c:pt idx="67">
                  <c:v>7.83</c:v>
                </c:pt>
                <c:pt idx="68">
                  <c:v>4.2366666666666672</c:v>
                </c:pt>
                <c:pt idx="69">
                  <c:v>4.9366666666666665</c:v>
                </c:pt>
                <c:pt idx="70">
                  <c:v>4.2866666666666662</c:v>
                </c:pt>
                <c:pt idx="71">
                  <c:v>4.3</c:v>
                </c:pt>
                <c:pt idx="72" formatCode="0.00_ ">
                  <c:v>7.08</c:v>
                </c:pt>
                <c:pt idx="73" formatCode="0.00_ ">
                  <c:v>7.2</c:v>
                </c:pt>
                <c:pt idx="74" formatCode="0.00_ ">
                  <c:v>7.19</c:v>
                </c:pt>
                <c:pt idx="75" formatCode="0.00_ ">
                  <c:v>7.25</c:v>
                </c:pt>
                <c:pt idx="76" formatCode="0.00_ ">
                  <c:v>7</c:v>
                </c:pt>
                <c:pt idx="77" formatCode="0.00_ ">
                  <c:v>7.03</c:v>
                </c:pt>
                <c:pt idx="78" formatCode="0.00_ ">
                  <c:v>6.74</c:v>
                </c:pt>
                <c:pt idx="79" formatCode="0.00_ ">
                  <c:v>7.38</c:v>
                </c:pt>
                <c:pt idx="80">
                  <c:v>7.2</c:v>
                </c:pt>
                <c:pt idx="81">
                  <c:v>7.61</c:v>
                </c:pt>
                <c:pt idx="82">
                  <c:v>7.01</c:v>
                </c:pt>
                <c:pt idx="83">
                  <c:v>7.23</c:v>
                </c:pt>
                <c:pt idx="84">
                  <c:v>6.77</c:v>
                </c:pt>
                <c:pt idx="85">
                  <c:v>7.26</c:v>
                </c:pt>
                <c:pt idx="86">
                  <c:v>7.42</c:v>
                </c:pt>
                <c:pt idx="87">
                  <c:v>6.61</c:v>
                </c:pt>
                <c:pt idx="88">
                  <c:v>7.63</c:v>
                </c:pt>
                <c:pt idx="89">
                  <c:v>7.64</c:v>
                </c:pt>
                <c:pt idx="90">
                  <c:v>7.66</c:v>
                </c:pt>
                <c:pt idx="91">
                  <c:v>6.29</c:v>
                </c:pt>
                <c:pt idx="92">
                  <c:v>6.32</c:v>
                </c:pt>
                <c:pt idx="93">
                  <c:v>5.78</c:v>
                </c:pt>
                <c:pt idx="94">
                  <c:v>6.55</c:v>
                </c:pt>
                <c:pt idx="95">
                  <c:v>6.37</c:v>
                </c:pt>
                <c:pt idx="96">
                  <c:v>6.35</c:v>
                </c:pt>
                <c:pt idx="97">
                  <c:v>6.03</c:v>
                </c:pt>
                <c:pt idx="98">
                  <c:v>5.27</c:v>
                </c:pt>
                <c:pt idx="99">
                  <c:v>5.86</c:v>
                </c:pt>
                <c:pt idx="100">
                  <c:v>7.49</c:v>
                </c:pt>
                <c:pt idx="101">
                  <c:v>7.64</c:v>
                </c:pt>
                <c:pt idx="102">
                  <c:v>7.47</c:v>
                </c:pt>
                <c:pt idx="103">
                  <c:v>7.69</c:v>
                </c:pt>
                <c:pt idx="104">
                  <c:v>7.7</c:v>
                </c:pt>
                <c:pt idx="105" formatCode="General">
                  <c:v>6.4</c:v>
                </c:pt>
                <c:pt idx="106">
                  <c:v>5.37</c:v>
                </c:pt>
                <c:pt idx="107" formatCode="General">
                  <c:v>7.7</c:v>
                </c:pt>
                <c:pt idx="108" formatCode="General">
                  <c:v>7.6</c:v>
                </c:pt>
                <c:pt idx="109">
                  <c:v>7.74</c:v>
                </c:pt>
                <c:pt idx="110">
                  <c:v>7.76</c:v>
                </c:pt>
                <c:pt idx="111" formatCode="General">
                  <c:v>4.7</c:v>
                </c:pt>
                <c:pt idx="112" formatCode="General">
                  <c:v>5.0999999999999996</c:v>
                </c:pt>
                <c:pt idx="113" formatCode="General">
                  <c:v>4.3</c:v>
                </c:pt>
                <c:pt idx="114" formatCode="General">
                  <c:v>5.2</c:v>
                </c:pt>
                <c:pt idx="115" formatCode="General">
                  <c:v>3.3</c:v>
                </c:pt>
                <c:pt idx="116" formatCode="General">
                  <c:v>3.6</c:v>
                </c:pt>
                <c:pt idx="117" formatCode="General">
                  <c:v>4.2</c:v>
                </c:pt>
                <c:pt idx="118" formatCode="General">
                  <c:v>5.3</c:v>
                </c:pt>
                <c:pt idx="119" formatCode="General">
                  <c:v>4.7</c:v>
                </c:pt>
                <c:pt idx="120" formatCode="General">
                  <c:v>4.8</c:v>
                </c:pt>
                <c:pt idx="121" formatCode="General">
                  <c:v>5.3</c:v>
                </c:pt>
                <c:pt idx="122" formatCode="General">
                  <c:v>5.2</c:v>
                </c:pt>
                <c:pt idx="123" formatCode="General">
                  <c:v>5.0999999999999996</c:v>
                </c:pt>
                <c:pt idx="124">
                  <c:v>5.0599999999999996</c:v>
                </c:pt>
                <c:pt idx="125">
                  <c:v>5.39</c:v>
                </c:pt>
                <c:pt idx="126" formatCode="General">
                  <c:v>6</c:v>
                </c:pt>
                <c:pt idx="127" formatCode="General">
                  <c:v>5.7</c:v>
                </c:pt>
                <c:pt idx="128" formatCode="General">
                  <c:v>5.5</c:v>
                </c:pt>
                <c:pt idx="129" formatCode="General">
                  <c:v>4.8</c:v>
                </c:pt>
                <c:pt idx="130">
                  <c:v>4.26</c:v>
                </c:pt>
                <c:pt idx="131">
                  <c:v>4.26</c:v>
                </c:pt>
                <c:pt idx="132" formatCode="General">
                  <c:v>7.4</c:v>
                </c:pt>
                <c:pt idx="133" formatCode="General">
                  <c:v>5.5</c:v>
                </c:pt>
                <c:pt idx="134" formatCode="General">
                  <c:v>5.3</c:v>
                </c:pt>
                <c:pt idx="135">
                  <c:v>5.0199999999999996</c:v>
                </c:pt>
              </c:numCache>
            </c:numRef>
          </c:xVal>
          <c:yVal>
            <c:numRef>
              <c:f>Sheet1!$AM$3:$AM$138</c:f>
              <c:numCache>
                <c:formatCode>0.00</c:formatCode>
                <c:ptCount val="136"/>
                <c:pt idx="0">
                  <c:v>0.23686252693783932</c:v>
                </c:pt>
                <c:pt idx="1">
                  <c:v>0.16996811597019076</c:v>
                </c:pt>
                <c:pt idx="2">
                  <c:v>0.19882723733183011</c:v>
                </c:pt>
                <c:pt idx="3">
                  <c:v>0.21198449377307005</c:v>
                </c:pt>
                <c:pt idx="4">
                  <c:v>0.25952678371182614</c:v>
                </c:pt>
                <c:pt idx="5">
                  <c:v>0.30942019132440279</c:v>
                </c:pt>
                <c:pt idx="6">
                  <c:v>0.24784514908103328</c:v>
                </c:pt>
                <c:pt idx="7">
                  <c:v>0.24144137120169423</c:v>
                </c:pt>
                <c:pt idx="8">
                  <c:v>0.22970140890149296</c:v>
                </c:pt>
                <c:pt idx="9">
                  <c:v>0.26766539130430828</c:v>
                </c:pt>
                <c:pt idx="10">
                  <c:v>0.28486933931427244</c:v>
                </c:pt>
                <c:pt idx="11">
                  <c:v>0.38016643261726757</c:v>
                </c:pt>
                <c:pt idx="12">
                  <c:v>0.22447169527329164</c:v>
                </c:pt>
                <c:pt idx="13">
                  <c:v>0.22620844655015665</c:v>
                </c:pt>
                <c:pt idx="14">
                  <c:v>0.22927551609048558</c:v>
                </c:pt>
                <c:pt idx="15">
                  <c:v>0.34203271521135364</c:v>
                </c:pt>
                <c:pt idx="16">
                  <c:v>0.28889215463394785</c:v>
                </c:pt>
                <c:pt idx="17">
                  <c:v>0.1829440939468932</c:v>
                </c:pt>
                <c:pt idx="18">
                  <c:v>0.22876647155498597</c:v>
                </c:pt>
                <c:pt idx="19">
                  <c:v>0.31362824775753023</c:v>
                </c:pt>
                <c:pt idx="20">
                  <c:v>0.28855610350285871</c:v>
                </c:pt>
                <c:pt idx="21">
                  <c:v>0.38434477687705632</c:v>
                </c:pt>
                <c:pt idx="22">
                  <c:v>0.22552744120987783</c:v>
                </c:pt>
                <c:pt idx="23">
                  <c:v>0.29740932244211699</c:v>
                </c:pt>
                <c:pt idx="24">
                  <c:v>0.26448476955742789</c:v>
                </c:pt>
                <c:pt idx="25">
                  <c:v>0.22608255176650885</c:v>
                </c:pt>
                <c:pt idx="26">
                  <c:v>0.41794800469308085</c:v>
                </c:pt>
                <c:pt idx="27">
                  <c:v>0.40740797817828772</c:v>
                </c:pt>
                <c:pt idx="28">
                  <c:v>0.31281770768323336</c:v>
                </c:pt>
                <c:pt idx="29">
                  <c:v>0.30033261838533465</c:v>
                </c:pt>
                <c:pt idx="30">
                  <c:v>0.3693498133455142</c:v>
                </c:pt>
                <c:pt idx="31">
                  <c:v>0.35184833187038028</c:v>
                </c:pt>
                <c:pt idx="32">
                  <c:v>0.25569910688922798</c:v>
                </c:pt>
                <c:pt idx="33">
                  <c:v>0.3615607844639423</c:v>
                </c:pt>
                <c:pt idx="34">
                  <c:v>0.37216804461962721</c:v>
                </c:pt>
                <c:pt idx="35">
                  <c:v>0.42162023485337896</c:v>
                </c:pt>
                <c:pt idx="36">
                  <c:v>0.21703447018055808</c:v>
                </c:pt>
                <c:pt idx="37">
                  <c:v>0.15553479496435069</c:v>
                </c:pt>
                <c:pt idx="38">
                  <c:v>0.19875880310825153</c:v>
                </c:pt>
                <c:pt idx="39">
                  <c:v>0.33827156579906797</c:v>
                </c:pt>
                <c:pt idx="40">
                  <c:v>0.3592989728052452</c:v>
                </c:pt>
                <c:pt idx="41">
                  <c:v>0.38907781034377792</c:v>
                </c:pt>
                <c:pt idx="42">
                  <c:v>0.28765834140245611</c:v>
                </c:pt>
                <c:pt idx="43">
                  <c:v>0.17880829760817013</c:v>
                </c:pt>
                <c:pt idx="44">
                  <c:v>0.11097123534892035</c:v>
                </c:pt>
                <c:pt idx="45">
                  <c:v>0.15027365103818421</c:v>
                </c:pt>
                <c:pt idx="46">
                  <c:v>0.14040235649013116</c:v>
                </c:pt>
                <c:pt idx="47">
                  <c:v>0.13950335083939236</c:v>
                </c:pt>
                <c:pt idx="48">
                  <c:v>0.17354068338729181</c:v>
                </c:pt>
                <c:pt idx="49">
                  <c:v>0.21567304322353517</c:v>
                </c:pt>
                <c:pt idx="50">
                  <c:v>0.23890383069380006</c:v>
                </c:pt>
                <c:pt idx="51">
                  <c:v>0.17309556010057622</c:v>
                </c:pt>
                <c:pt idx="52">
                  <c:v>0.24180697613551128</c:v>
                </c:pt>
                <c:pt idx="53">
                  <c:v>0.25400253290591673</c:v>
                </c:pt>
                <c:pt idx="54">
                  <c:v>0.15915701454601175</c:v>
                </c:pt>
                <c:pt idx="55">
                  <c:v>0.15877403696902048</c:v>
                </c:pt>
                <c:pt idx="56">
                  <c:v>0.17038769704726486</c:v>
                </c:pt>
                <c:pt idx="57">
                  <c:v>0.39953874277490647</c:v>
                </c:pt>
                <c:pt idx="58">
                  <c:v>0.35659411187744811</c:v>
                </c:pt>
                <c:pt idx="59">
                  <c:v>0.31377039253982691</c:v>
                </c:pt>
                <c:pt idx="60">
                  <c:v>0.31355927059666128</c:v>
                </c:pt>
                <c:pt idx="61">
                  <c:v>0.40558973510431867</c:v>
                </c:pt>
                <c:pt idx="62">
                  <c:v>0.37881472387667009</c:v>
                </c:pt>
                <c:pt idx="63">
                  <c:v>0.21562186688023316</c:v>
                </c:pt>
                <c:pt idx="64">
                  <c:v>0.22056742135983406</c:v>
                </c:pt>
                <c:pt idx="65">
                  <c:v>0.38732006069426111</c:v>
                </c:pt>
                <c:pt idx="66">
                  <c:v>0.3632724614522202</c:v>
                </c:pt>
                <c:pt idx="67">
                  <c:v>0.34167180011003018</c:v>
                </c:pt>
                <c:pt idx="68">
                  <c:v>0.15701217846008034</c:v>
                </c:pt>
                <c:pt idx="69">
                  <c:v>0.19922915946077055</c:v>
                </c:pt>
                <c:pt idx="70">
                  <c:v>0.19420913543241919</c:v>
                </c:pt>
                <c:pt idx="71">
                  <c:v>0.22648726918992246</c:v>
                </c:pt>
                <c:pt idx="72">
                  <c:v>0.31229892553027838</c:v>
                </c:pt>
                <c:pt idx="73">
                  <c:v>0.31757437840567132</c:v>
                </c:pt>
                <c:pt idx="74">
                  <c:v>0.34294953704098885</c:v>
                </c:pt>
                <c:pt idx="75">
                  <c:v>0.32833598152018334</c:v>
                </c:pt>
                <c:pt idx="76">
                  <c:v>0.32321043715120673</c:v>
                </c:pt>
                <c:pt idx="77">
                  <c:v>0.33312713148038048</c:v>
                </c:pt>
                <c:pt idx="78">
                  <c:v>0.2876596253636971</c:v>
                </c:pt>
                <c:pt idx="79">
                  <c:v>0.28809986320728392</c:v>
                </c:pt>
                <c:pt idx="80">
                  <c:v>0.30795705442771759</c:v>
                </c:pt>
                <c:pt idx="81">
                  <c:v>0.38459053622819556</c:v>
                </c:pt>
                <c:pt idx="82">
                  <c:v>0.33946360112261675</c:v>
                </c:pt>
                <c:pt idx="83">
                  <c:v>0.30901770528315664</c:v>
                </c:pt>
                <c:pt idx="84">
                  <c:v>0.35084310548754533</c:v>
                </c:pt>
                <c:pt idx="85">
                  <c:v>0.3319026404779053</c:v>
                </c:pt>
                <c:pt idx="86">
                  <c:v>0.34279212667732767</c:v>
                </c:pt>
                <c:pt idx="87">
                  <c:v>0.34068944788680294</c:v>
                </c:pt>
                <c:pt idx="88">
                  <c:v>0.37392221147041416</c:v>
                </c:pt>
                <c:pt idx="89">
                  <c:v>0.34815917242052358</c:v>
                </c:pt>
                <c:pt idx="90">
                  <c:v>0.35593276057158907</c:v>
                </c:pt>
                <c:pt idx="91">
                  <c:v>0.27122791452039929</c:v>
                </c:pt>
                <c:pt idx="92">
                  <c:v>0.25659656812489667</c:v>
                </c:pt>
                <c:pt idx="93">
                  <c:v>0.24325324701867443</c:v>
                </c:pt>
                <c:pt idx="94">
                  <c:v>0.3079323318257477</c:v>
                </c:pt>
                <c:pt idx="95">
                  <c:v>0.29622867154105637</c:v>
                </c:pt>
                <c:pt idx="96">
                  <c:v>0.29298193141182444</c:v>
                </c:pt>
                <c:pt idx="97">
                  <c:v>0.25375762717852834</c:v>
                </c:pt>
                <c:pt idx="98">
                  <c:v>0.24909437369598242</c:v>
                </c:pt>
                <c:pt idx="99">
                  <c:v>0.28778321966402709</c:v>
                </c:pt>
                <c:pt idx="100">
                  <c:v>0.34800787221909729</c:v>
                </c:pt>
                <c:pt idx="101">
                  <c:v>0.32799895008190333</c:v>
                </c:pt>
                <c:pt idx="102">
                  <c:v>0.31023408904290706</c:v>
                </c:pt>
                <c:pt idx="103">
                  <c:v>0.34937173813731781</c:v>
                </c:pt>
                <c:pt idx="104">
                  <c:v>0.32479561614660168</c:v>
                </c:pt>
                <c:pt idx="105">
                  <c:v>0.27102151387687684</c:v>
                </c:pt>
                <c:pt idx="106">
                  <c:v>0.2678432876731523</c:v>
                </c:pt>
                <c:pt idx="107">
                  <c:v>0.34772099591255978</c:v>
                </c:pt>
                <c:pt idx="108">
                  <c:v>0.35181169000708956</c:v>
                </c:pt>
                <c:pt idx="109">
                  <c:v>0.43969009965768024</c:v>
                </c:pt>
                <c:pt idx="110">
                  <c:v>0.43558069173882663</c:v>
                </c:pt>
                <c:pt idx="111">
                  <c:v>0.2678312875609255</c:v>
                </c:pt>
                <c:pt idx="112">
                  <c:v>0.21133904136069148</c:v>
                </c:pt>
                <c:pt idx="113">
                  <c:v>0.21775293657052289</c:v>
                </c:pt>
                <c:pt idx="114">
                  <c:v>0.20868674466840786</c:v>
                </c:pt>
                <c:pt idx="115">
                  <c:v>0.29937545863199044</c:v>
                </c:pt>
                <c:pt idx="116">
                  <c:v>0.21708135578820539</c:v>
                </c:pt>
                <c:pt idx="117">
                  <c:v>0.15400984674190216</c:v>
                </c:pt>
                <c:pt idx="118">
                  <c:v>0.18528981307359055</c:v>
                </c:pt>
                <c:pt idx="119">
                  <c:v>0.12065690630676545</c:v>
                </c:pt>
                <c:pt idx="120">
                  <c:v>9.478990149549156E-2</c:v>
                </c:pt>
                <c:pt idx="121">
                  <c:v>0.18755074464213178</c:v>
                </c:pt>
                <c:pt idx="122">
                  <c:v>0.15485602608316701</c:v>
                </c:pt>
                <c:pt idx="123">
                  <c:v>0.16964647561809826</c:v>
                </c:pt>
                <c:pt idx="124">
                  <c:v>0.24143349259898134</c:v>
                </c:pt>
                <c:pt idx="125">
                  <c:v>0.20095687902139739</c:v>
                </c:pt>
                <c:pt idx="126">
                  <c:v>0.22911622418879052</c:v>
                </c:pt>
                <c:pt idx="127">
                  <c:v>0.17590493120878858</c:v>
                </c:pt>
                <c:pt idx="128">
                  <c:v>0.22928686042872098</c:v>
                </c:pt>
                <c:pt idx="129">
                  <c:v>0.16112649871766838</c:v>
                </c:pt>
                <c:pt idx="130">
                  <c:v>0.19747908383108445</c:v>
                </c:pt>
                <c:pt idx="131">
                  <c:v>0.26108852821373701</c:v>
                </c:pt>
                <c:pt idx="132">
                  <c:v>0.22257540863000994</c:v>
                </c:pt>
                <c:pt idx="133">
                  <c:v>0.17942765222428952</c:v>
                </c:pt>
                <c:pt idx="134">
                  <c:v>0.13585103815759708</c:v>
                </c:pt>
                <c:pt idx="135">
                  <c:v>0.29626601658887536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BD-498E-AD50-0B7AD1908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07152"/>
        <c:axId val="561904528"/>
      </c:scatterChart>
      <c:valAx>
        <c:axId val="56190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04528"/>
        <c:crosses val="autoZero"/>
        <c:crossBetween val="midCat"/>
      </c:valAx>
      <c:valAx>
        <c:axId val="5619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0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RIN</a:t>
            </a:r>
            <a:r>
              <a:rPr lang="en-US" altLang="zh-CN" baseline="0"/>
              <a:t> vs pH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649325654917472"/>
                  <c:y val="2.786525668370637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Sheet1!$AO$3:$AO$138</c:f>
              <c:numCache>
                <c:formatCode>0.00</c:formatCode>
                <c:ptCount val="136"/>
                <c:pt idx="0">
                  <c:v>4.49</c:v>
                </c:pt>
                <c:pt idx="1">
                  <c:v>5.13</c:v>
                </c:pt>
                <c:pt idx="2">
                  <c:v>5.94</c:v>
                </c:pt>
                <c:pt idx="3">
                  <c:v>4.74</c:v>
                </c:pt>
                <c:pt idx="4">
                  <c:v>5.81</c:v>
                </c:pt>
                <c:pt idx="5">
                  <c:v>7.5</c:v>
                </c:pt>
                <c:pt idx="6">
                  <c:v>5.65</c:v>
                </c:pt>
                <c:pt idx="7">
                  <c:v>6.4</c:v>
                </c:pt>
                <c:pt idx="8">
                  <c:v>5.56</c:v>
                </c:pt>
                <c:pt idx="9">
                  <c:v>6.76</c:v>
                </c:pt>
                <c:pt idx="10">
                  <c:v>6.91</c:v>
                </c:pt>
                <c:pt idx="11">
                  <c:v>7.98</c:v>
                </c:pt>
                <c:pt idx="12">
                  <c:v>6.06</c:v>
                </c:pt>
                <c:pt idx="13">
                  <c:v>5.33</c:v>
                </c:pt>
                <c:pt idx="14">
                  <c:v>5.83</c:v>
                </c:pt>
                <c:pt idx="15">
                  <c:v>7.06</c:v>
                </c:pt>
                <c:pt idx="16">
                  <c:v>6.84</c:v>
                </c:pt>
                <c:pt idx="17">
                  <c:v>5.03</c:v>
                </c:pt>
                <c:pt idx="18">
                  <c:v>4.87</c:v>
                </c:pt>
                <c:pt idx="19">
                  <c:v>6.83</c:v>
                </c:pt>
                <c:pt idx="20">
                  <c:v>6.63</c:v>
                </c:pt>
                <c:pt idx="21">
                  <c:v>7.93</c:v>
                </c:pt>
                <c:pt idx="22">
                  <c:v>6.44</c:v>
                </c:pt>
                <c:pt idx="23">
                  <c:v>7.56</c:v>
                </c:pt>
                <c:pt idx="24">
                  <c:v>6.86</c:v>
                </c:pt>
                <c:pt idx="25">
                  <c:v>5.91</c:v>
                </c:pt>
                <c:pt idx="26">
                  <c:v>7.6733333333333329</c:v>
                </c:pt>
                <c:pt idx="27">
                  <c:v>7.7</c:v>
                </c:pt>
                <c:pt idx="28">
                  <c:v>7.6466666666666674</c:v>
                </c:pt>
                <c:pt idx="29">
                  <c:v>7.3766666666666678</c:v>
                </c:pt>
                <c:pt idx="30">
                  <c:v>7.57</c:v>
                </c:pt>
                <c:pt idx="31">
                  <c:v>7.99</c:v>
                </c:pt>
                <c:pt idx="32">
                  <c:v>8.3733333333333331</c:v>
                </c:pt>
                <c:pt idx="33">
                  <c:v>8.206666666666667</c:v>
                </c:pt>
                <c:pt idx="34">
                  <c:v>7.87</c:v>
                </c:pt>
                <c:pt idx="35">
                  <c:v>8.23</c:v>
                </c:pt>
                <c:pt idx="36">
                  <c:v>3.61</c:v>
                </c:pt>
                <c:pt idx="37">
                  <c:v>3.9766666666666666</c:v>
                </c:pt>
                <c:pt idx="38">
                  <c:v>4.1833333333333336</c:v>
                </c:pt>
                <c:pt idx="39">
                  <c:v>7.8933333333333335</c:v>
                </c:pt>
                <c:pt idx="40">
                  <c:v>8.25</c:v>
                </c:pt>
                <c:pt idx="41">
                  <c:v>7.5733333333333333</c:v>
                </c:pt>
                <c:pt idx="42">
                  <c:v>7.6266666666666678</c:v>
                </c:pt>
                <c:pt idx="43">
                  <c:v>4.6866666666666665</c:v>
                </c:pt>
                <c:pt idx="44">
                  <c:v>4.4633333333333338</c:v>
                </c:pt>
                <c:pt idx="45">
                  <c:v>4.49</c:v>
                </c:pt>
                <c:pt idx="46">
                  <c:v>4.1833333333333336</c:v>
                </c:pt>
                <c:pt idx="47">
                  <c:v>4.4033333333333333</c:v>
                </c:pt>
                <c:pt idx="48">
                  <c:v>4.2433333333333332</c:v>
                </c:pt>
                <c:pt idx="49">
                  <c:v>4.0266666666666664</c:v>
                </c:pt>
                <c:pt idx="50">
                  <c:v>4.8133333333333326</c:v>
                </c:pt>
                <c:pt idx="51">
                  <c:v>4.38</c:v>
                </c:pt>
                <c:pt idx="52">
                  <c:v>5.8866666666666667</c:v>
                </c:pt>
                <c:pt idx="53">
                  <c:v>6.2</c:v>
                </c:pt>
                <c:pt idx="54">
                  <c:v>4.3433333333333328</c:v>
                </c:pt>
                <c:pt idx="55">
                  <c:v>4.3433333333333328</c:v>
                </c:pt>
                <c:pt idx="56">
                  <c:v>3.8800000000000003</c:v>
                </c:pt>
                <c:pt idx="57">
                  <c:v>9.1966666666666672</c:v>
                </c:pt>
                <c:pt idx="58">
                  <c:v>8.67</c:v>
                </c:pt>
                <c:pt idx="59">
                  <c:v>8.6433333333333326</c:v>
                </c:pt>
                <c:pt idx="60">
                  <c:v>8.74</c:v>
                </c:pt>
                <c:pt idx="61">
                  <c:v>7.6033333333333326</c:v>
                </c:pt>
                <c:pt idx="62">
                  <c:v>7.5333333333333341</c:v>
                </c:pt>
                <c:pt idx="63">
                  <c:v>5.2766666666666664</c:v>
                </c:pt>
                <c:pt idx="64">
                  <c:v>5.1000000000000005</c:v>
                </c:pt>
                <c:pt idx="65">
                  <c:v>8.0766666666666662</c:v>
                </c:pt>
                <c:pt idx="66">
                  <c:v>7.67</c:v>
                </c:pt>
                <c:pt idx="67">
                  <c:v>7.83</c:v>
                </c:pt>
                <c:pt idx="68">
                  <c:v>4.2366666666666672</c:v>
                </c:pt>
                <c:pt idx="69">
                  <c:v>4.9366666666666665</c:v>
                </c:pt>
                <c:pt idx="70">
                  <c:v>4.2866666666666662</c:v>
                </c:pt>
                <c:pt idx="71">
                  <c:v>4.3</c:v>
                </c:pt>
                <c:pt idx="72" formatCode="0.00_ ">
                  <c:v>7.08</c:v>
                </c:pt>
                <c:pt idx="73" formatCode="0.00_ ">
                  <c:v>7.2</c:v>
                </c:pt>
                <c:pt idx="74" formatCode="0.00_ ">
                  <c:v>7.19</c:v>
                </c:pt>
                <c:pt idx="75" formatCode="0.00_ ">
                  <c:v>7.25</c:v>
                </c:pt>
                <c:pt idx="76" formatCode="0.00_ ">
                  <c:v>7</c:v>
                </c:pt>
                <c:pt idx="77" formatCode="0.00_ ">
                  <c:v>7.03</c:v>
                </c:pt>
                <c:pt idx="78" formatCode="0.00_ ">
                  <c:v>6.74</c:v>
                </c:pt>
                <c:pt idx="79" formatCode="0.00_ ">
                  <c:v>7.38</c:v>
                </c:pt>
                <c:pt idx="80">
                  <c:v>7.2</c:v>
                </c:pt>
                <c:pt idx="81">
                  <c:v>7.61</c:v>
                </c:pt>
                <c:pt idx="82">
                  <c:v>7.01</c:v>
                </c:pt>
                <c:pt idx="83">
                  <c:v>7.23</c:v>
                </c:pt>
                <c:pt idx="84">
                  <c:v>6.77</c:v>
                </c:pt>
                <c:pt idx="85">
                  <c:v>7.26</c:v>
                </c:pt>
                <c:pt idx="86">
                  <c:v>7.42</c:v>
                </c:pt>
                <c:pt idx="87">
                  <c:v>6.61</c:v>
                </c:pt>
                <c:pt idx="88">
                  <c:v>7.63</c:v>
                </c:pt>
                <c:pt idx="89">
                  <c:v>7.64</c:v>
                </c:pt>
                <c:pt idx="90">
                  <c:v>7.66</c:v>
                </c:pt>
                <c:pt idx="91">
                  <c:v>6.29</c:v>
                </c:pt>
                <c:pt idx="92">
                  <c:v>6.32</c:v>
                </c:pt>
                <c:pt idx="93">
                  <c:v>5.78</c:v>
                </c:pt>
                <c:pt idx="94">
                  <c:v>6.55</c:v>
                </c:pt>
                <c:pt idx="95">
                  <c:v>6.37</c:v>
                </c:pt>
                <c:pt idx="96">
                  <c:v>6.35</c:v>
                </c:pt>
                <c:pt idx="97">
                  <c:v>6.03</c:v>
                </c:pt>
                <c:pt idx="98">
                  <c:v>5.27</c:v>
                </c:pt>
                <c:pt idx="99">
                  <c:v>5.86</c:v>
                </c:pt>
                <c:pt idx="100">
                  <c:v>7.49</c:v>
                </c:pt>
                <c:pt idx="101">
                  <c:v>7.64</c:v>
                </c:pt>
                <c:pt idx="102">
                  <c:v>7.47</c:v>
                </c:pt>
                <c:pt idx="103">
                  <c:v>7.69</c:v>
                </c:pt>
                <c:pt idx="104">
                  <c:v>7.7</c:v>
                </c:pt>
                <c:pt idx="105" formatCode="General">
                  <c:v>6.4</c:v>
                </c:pt>
                <c:pt idx="106">
                  <c:v>5.37</c:v>
                </c:pt>
                <c:pt idx="107" formatCode="General">
                  <c:v>7.7</c:v>
                </c:pt>
                <c:pt idx="108" formatCode="General">
                  <c:v>7.6</c:v>
                </c:pt>
                <c:pt idx="109">
                  <c:v>7.74</c:v>
                </c:pt>
                <c:pt idx="110">
                  <c:v>7.76</c:v>
                </c:pt>
                <c:pt idx="111" formatCode="General">
                  <c:v>4.7</c:v>
                </c:pt>
                <c:pt idx="112" formatCode="General">
                  <c:v>5.0999999999999996</c:v>
                </c:pt>
                <c:pt idx="113" formatCode="General">
                  <c:v>4.3</c:v>
                </c:pt>
                <c:pt idx="114" formatCode="General">
                  <c:v>5.2</c:v>
                </c:pt>
                <c:pt idx="115" formatCode="General">
                  <c:v>3.3</c:v>
                </c:pt>
                <c:pt idx="116" formatCode="General">
                  <c:v>3.6</c:v>
                </c:pt>
                <c:pt idx="117" formatCode="General">
                  <c:v>4.2</c:v>
                </c:pt>
                <c:pt idx="118" formatCode="General">
                  <c:v>5.3</c:v>
                </c:pt>
                <c:pt idx="119" formatCode="General">
                  <c:v>4.7</c:v>
                </c:pt>
                <c:pt idx="120" formatCode="General">
                  <c:v>4.8</c:v>
                </c:pt>
                <c:pt idx="121" formatCode="General">
                  <c:v>5.3</c:v>
                </c:pt>
                <c:pt idx="122" formatCode="General">
                  <c:v>5.2</c:v>
                </c:pt>
                <c:pt idx="123" formatCode="General">
                  <c:v>5.0999999999999996</c:v>
                </c:pt>
                <c:pt idx="124">
                  <c:v>5.0599999999999996</c:v>
                </c:pt>
                <c:pt idx="125">
                  <c:v>5.39</c:v>
                </c:pt>
                <c:pt idx="126" formatCode="General">
                  <c:v>6</c:v>
                </c:pt>
                <c:pt idx="127" formatCode="General">
                  <c:v>5.7</c:v>
                </c:pt>
                <c:pt idx="128" formatCode="General">
                  <c:v>5.5</c:v>
                </c:pt>
                <c:pt idx="129" formatCode="General">
                  <c:v>4.8</c:v>
                </c:pt>
                <c:pt idx="130">
                  <c:v>4.26</c:v>
                </c:pt>
                <c:pt idx="131">
                  <c:v>4.26</c:v>
                </c:pt>
                <c:pt idx="132" formatCode="General">
                  <c:v>7.4</c:v>
                </c:pt>
                <c:pt idx="133" formatCode="General">
                  <c:v>5.5</c:v>
                </c:pt>
                <c:pt idx="134" formatCode="General">
                  <c:v>5.3</c:v>
                </c:pt>
                <c:pt idx="135">
                  <c:v>5.0199999999999996</c:v>
                </c:pt>
              </c:numCache>
            </c:numRef>
          </c:xVal>
          <c:yVal>
            <c:numRef>
              <c:f>Sheet1!$AN$3:$AN$138</c:f>
              <c:numCache>
                <c:formatCode>0.00</c:formatCode>
                <c:ptCount val="136"/>
                <c:pt idx="0">
                  <c:v>0.24307079183484329</c:v>
                </c:pt>
                <c:pt idx="1">
                  <c:v>0.15622388606333162</c:v>
                </c:pt>
                <c:pt idx="2">
                  <c:v>0.18499952570744738</c:v>
                </c:pt>
                <c:pt idx="3">
                  <c:v>0.20136820189292912</c:v>
                </c:pt>
                <c:pt idx="4">
                  <c:v>0.28792913406876092</c:v>
                </c:pt>
                <c:pt idx="5">
                  <c:v>0.36242344509737145</c:v>
                </c:pt>
                <c:pt idx="6">
                  <c:v>0.26014811275361216</c:v>
                </c:pt>
                <c:pt idx="7">
                  <c:v>0.2395447004044251</c:v>
                </c:pt>
                <c:pt idx="8">
                  <c:v>0.22814883658350935</c:v>
                </c:pt>
                <c:pt idx="9">
                  <c:v>0.27870777987077128</c:v>
                </c:pt>
                <c:pt idx="10">
                  <c:v>0.32959566791019629</c:v>
                </c:pt>
                <c:pt idx="11">
                  <c:v>0.50639013362185903</c:v>
                </c:pt>
                <c:pt idx="12">
                  <c:v>0.22818289995304741</c:v>
                </c:pt>
                <c:pt idx="13">
                  <c:v>0.23691633788386479</c:v>
                </c:pt>
                <c:pt idx="14">
                  <c:v>0.24771540611889387</c:v>
                </c:pt>
                <c:pt idx="15">
                  <c:v>0.44339694278872399</c:v>
                </c:pt>
                <c:pt idx="16">
                  <c:v>0.33507403482019615</c:v>
                </c:pt>
                <c:pt idx="17">
                  <c:v>0.18159590532253628</c:v>
                </c:pt>
                <c:pt idx="18">
                  <c:v>0.2496730105288732</c:v>
                </c:pt>
                <c:pt idx="19">
                  <c:v>0.3642762077445309</c:v>
                </c:pt>
                <c:pt idx="20">
                  <c:v>0.33190518651959311</c:v>
                </c:pt>
                <c:pt idx="21">
                  <c:v>0.53936272558094578</c:v>
                </c:pt>
                <c:pt idx="22">
                  <c:v>0.23172982554725105</c:v>
                </c:pt>
                <c:pt idx="23">
                  <c:v>0.36591943949129618</c:v>
                </c:pt>
                <c:pt idx="24">
                  <c:v>0.29380586873243747</c:v>
                </c:pt>
                <c:pt idx="25">
                  <c:v>0.2417575417822441</c:v>
                </c:pt>
                <c:pt idx="26">
                  <c:v>0.62072874499400577</c:v>
                </c:pt>
                <c:pt idx="27">
                  <c:v>0.58837299811592647</c:v>
                </c:pt>
                <c:pt idx="28">
                  <c:v>0.37231036073175633</c:v>
                </c:pt>
                <c:pt idx="29">
                  <c:v>0.34535591759021428</c:v>
                </c:pt>
                <c:pt idx="30">
                  <c:v>0.51805693724712087</c:v>
                </c:pt>
                <c:pt idx="31">
                  <c:v>0.44661183955473005</c:v>
                </c:pt>
                <c:pt idx="32">
                  <c:v>0.27870151361560919</c:v>
                </c:pt>
                <c:pt idx="33">
                  <c:v>0.41391739118357823</c:v>
                </c:pt>
                <c:pt idx="34">
                  <c:v>0.47720506899220499</c:v>
                </c:pt>
                <c:pt idx="35">
                  <c:v>0.57258120544255509</c:v>
                </c:pt>
                <c:pt idx="36">
                  <c:v>0.2394659672164626</c:v>
                </c:pt>
                <c:pt idx="37">
                  <c:v>0.15832464034178062</c:v>
                </c:pt>
                <c:pt idx="38">
                  <c:v>0.21343539147184179</c:v>
                </c:pt>
                <c:pt idx="39">
                  <c:v>0.38105230546146762</c:v>
                </c:pt>
                <c:pt idx="40">
                  <c:v>0.43921984080077014</c:v>
                </c:pt>
                <c:pt idx="41">
                  <c:v>0.49570614003133617</c:v>
                </c:pt>
                <c:pt idx="42">
                  <c:v>0.32375563977452149</c:v>
                </c:pt>
                <c:pt idx="43">
                  <c:v>0.17668357104912946</c:v>
                </c:pt>
                <c:pt idx="44">
                  <c:v>9.9168028488236054E-2</c:v>
                </c:pt>
                <c:pt idx="45">
                  <c:v>0.1539830522397673</c:v>
                </c:pt>
                <c:pt idx="46">
                  <c:v>0.14122047148845265</c:v>
                </c:pt>
                <c:pt idx="47">
                  <c:v>0.12944998979683392</c:v>
                </c:pt>
                <c:pt idx="48">
                  <c:v>0.17620781228169868</c:v>
                </c:pt>
                <c:pt idx="49">
                  <c:v>0.23546242138469639</c:v>
                </c:pt>
                <c:pt idx="50">
                  <c:v>0.26147034921781531</c:v>
                </c:pt>
                <c:pt idx="51">
                  <c:v>0.17503620891722727</c:v>
                </c:pt>
                <c:pt idx="52">
                  <c:v>0.27538040014949811</c:v>
                </c:pt>
                <c:pt idx="53">
                  <c:v>0.29007598607524904</c:v>
                </c:pt>
                <c:pt idx="54">
                  <c:v>0.16360705950016383</c:v>
                </c:pt>
                <c:pt idx="55">
                  <c:v>0.16380498757984532</c:v>
                </c:pt>
                <c:pt idx="56">
                  <c:v>0.18207899087095702</c:v>
                </c:pt>
                <c:pt idx="57">
                  <c:v>0.49976119192795487</c:v>
                </c:pt>
                <c:pt idx="58">
                  <c:v>0.38123983052901933</c:v>
                </c:pt>
                <c:pt idx="59">
                  <c:v>0.32114704870923977</c:v>
                </c:pt>
                <c:pt idx="60">
                  <c:v>0.32164699294103771</c:v>
                </c:pt>
                <c:pt idx="61">
                  <c:v>0.54520976419558753</c:v>
                </c:pt>
                <c:pt idx="62">
                  <c:v>0.50205140572482498</c:v>
                </c:pt>
                <c:pt idx="63">
                  <c:v>0.1929211080872559</c:v>
                </c:pt>
                <c:pt idx="64">
                  <c:v>0.23180149832822766</c:v>
                </c:pt>
                <c:pt idx="65">
                  <c:v>0.50959966027456527</c:v>
                </c:pt>
                <c:pt idx="66">
                  <c:v>0.49939088133931975</c:v>
                </c:pt>
                <c:pt idx="67">
                  <c:v>0.45218056398724732</c:v>
                </c:pt>
                <c:pt idx="68">
                  <c:v>0.15755701376043454</c:v>
                </c:pt>
                <c:pt idx="69">
                  <c:v>0.20823109339291715</c:v>
                </c:pt>
                <c:pt idx="70">
                  <c:v>0.20300300392475465</c:v>
                </c:pt>
                <c:pt idx="71">
                  <c:v>0.242911410947691</c:v>
                </c:pt>
                <c:pt idx="72">
                  <c:v>0.3887648149503718</c:v>
                </c:pt>
                <c:pt idx="73">
                  <c:v>0.39961334259153403</c:v>
                </c:pt>
                <c:pt idx="74">
                  <c:v>0.45122099699480644</c:v>
                </c:pt>
                <c:pt idx="75">
                  <c:v>0.41903141951229939</c:v>
                </c:pt>
                <c:pt idx="76">
                  <c:v>0.41813264334510891</c:v>
                </c:pt>
                <c:pt idx="77">
                  <c:v>0.43009656348213393</c:v>
                </c:pt>
                <c:pt idx="78">
                  <c:v>0.35555947205319133</c:v>
                </c:pt>
                <c:pt idx="79">
                  <c:v>0.32477035029524498</c:v>
                </c:pt>
                <c:pt idx="80">
                  <c:v>0.37632332006210384</c:v>
                </c:pt>
                <c:pt idx="81">
                  <c:v>0.47560005726192561</c:v>
                </c:pt>
                <c:pt idx="82">
                  <c:v>0.43382672933177485</c:v>
                </c:pt>
                <c:pt idx="83">
                  <c:v>0.38462047972941477</c:v>
                </c:pt>
                <c:pt idx="84">
                  <c:v>0.43845579479880642</c:v>
                </c:pt>
                <c:pt idx="85">
                  <c:v>0.41025722888946126</c:v>
                </c:pt>
                <c:pt idx="86">
                  <c:v>0.43008124205324777</c:v>
                </c:pt>
                <c:pt idx="87">
                  <c:v>0.43762383181666753</c:v>
                </c:pt>
                <c:pt idx="88">
                  <c:v>0.47819634439856368</c:v>
                </c:pt>
                <c:pt idx="89">
                  <c:v>0.44963660502566105</c:v>
                </c:pt>
                <c:pt idx="90">
                  <c:v>0.46392431642664578</c:v>
                </c:pt>
                <c:pt idx="91">
                  <c:v>0.29866741108642636</c:v>
                </c:pt>
                <c:pt idx="92">
                  <c:v>0.29416711401712509</c:v>
                </c:pt>
                <c:pt idx="93">
                  <c:v>0.28140439633270736</c:v>
                </c:pt>
                <c:pt idx="94">
                  <c:v>0.36422765403744567</c:v>
                </c:pt>
                <c:pt idx="95">
                  <c:v>0.34860310585969467</c:v>
                </c:pt>
                <c:pt idx="96">
                  <c:v>0.36385234014224999</c:v>
                </c:pt>
                <c:pt idx="97">
                  <c:v>0.29361127929100039</c:v>
                </c:pt>
                <c:pt idx="98">
                  <c:v>0.27285923107075194</c:v>
                </c:pt>
                <c:pt idx="99">
                  <c:v>0.32929300719375143</c:v>
                </c:pt>
                <c:pt idx="100">
                  <c:v>0.44270848697912163</c:v>
                </c:pt>
                <c:pt idx="101">
                  <c:v>0.41273963057530622</c:v>
                </c:pt>
                <c:pt idx="102">
                  <c:v>0.37495144945446846</c:v>
                </c:pt>
                <c:pt idx="103">
                  <c:v>0.47757753711071871</c:v>
                </c:pt>
                <c:pt idx="104">
                  <c:v>0.40264338168854419</c:v>
                </c:pt>
                <c:pt idx="105">
                  <c:v>0.32721869952503563</c:v>
                </c:pt>
                <c:pt idx="106">
                  <c:v>0.31051359950242807</c:v>
                </c:pt>
                <c:pt idx="107">
                  <c:v>0.40969141501946998</c:v>
                </c:pt>
                <c:pt idx="108">
                  <c:v>0.41524582389343262</c:v>
                </c:pt>
                <c:pt idx="109">
                  <c:v>0.55807540868450722</c:v>
                </c:pt>
                <c:pt idx="110">
                  <c:v>0.52126727989880917</c:v>
                </c:pt>
                <c:pt idx="111">
                  <c:v>0.28232503307932832</c:v>
                </c:pt>
                <c:pt idx="112">
                  <c:v>0.19199631859101182</c:v>
                </c:pt>
                <c:pt idx="113">
                  <c:v>0.19729365549004374</c:v>
                </c:pt>
                <c:pt idx="114">
                  <c:v>0.18572090909508226</c:v>
                </c:pt>
                <c:pt idx="115">
                  <c:v>0.38345209269292779</c:v>
                </c:pt>
                <c:pt idx="116">
                  <c:v>0.23585352379449137</c:v>
                </c:pt>
                <c:pt idx="117">
                  <c:v>0.13337477075132179</c:v>
                </c:pt>
                <c:pt idx="118">
                  <c:v>0.18632014514597764</c:v>
                </c:pt>
                <c:pt idx="119">
                  <c:v>9.7995754342614996E-2</c:v>
                </c:pt>
                <c:pt idx="120">
                  <c:v>7.5258306899828042E-2</c:v>
                </c:pt>
                <c:pt idx="121">
                  <c:v>0.18696382718543786</c:v>
                </c:pt>
                <c:pt idx="122">
                  <c:v>0.14251868356310635</c:v>
                </c:pt>
                <c:pt idx="123">
                  <c:v>0.1634615137846458</c:v>
                </c:pt>
                <c:pt idx="124">
                  <c:v>0.26462917597941493</c:v>
                </c:pt>
                <c:pt idx="125">
                  <c:v>0.20525606550917957</c:v>
                </c:pt>
                <c:pt idx="126">
                  <c:v>0.24723414416124309</c:v>
                </c:pt>
                <c:pt idx="127">
                  <c:v>0.17182059475626449</c:v>
                </c:pt>
                <c:pt idx="128">
                  <c:v>0.19675702417220689</c:v>
                </c:pt>
                <c:pt idx="129">
                  <c:v>0.1434357076728302</c:v>
                </c:pt>
                <c:pt idx="130">
                  <c:v>0.19001321794251869</c:v>
                </c:pt>
                <c:pt idx="131">
                  <c:v>0.28636986844639845</c:v>
                </c:pt>
                <c:pt idx="132">
                  <c:v>0.22581864562814694</c:v>
                </c:pt>
                <c:pt idx="133">
                  <c:v>0.16579943573259062</c:v>
                </c:pt>
                <c:pt idx="134">
                  <c:v>0.11447120170276845</c:v>
                </c:pt>
                <c:pt idx="135">
                  <c:v>0.32444078322032821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6-478C-86C9-03A2440E6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07152"/>
        <c:axId val="561904528"/>
      </c:scatterChart>
      <c:valAx>
        <c:axId val="56190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04528"/>
        <c:crosses val="autoZero"/>
        <c:crossBetween val="midCat"/>
      </c:valAx>
      <c:valAx>
        <c:axId val="5619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0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337853</xdr:colOff>
      <xdr:row>32</xdr:row>
      <xdr:rowOff>75606</xdr:rowOff>
    </xdr:from>
    <xdr:to>
      <xdr:col>51</xdr:col>
      <xdr:colOff>396439</xdr:colOff>
      <xdr:row>48</xdr:row>
      <xdr:rowOff>10293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180108</xdr:colOff>
      <xdr:row>49</xdr:row>
      <xdr:rowOff>110837</xdr:rowOff>
    </xdr:from>
    <xdr:to>
      <xdr:col>50</xdr:col>
      <xdr:colOff>116774</xdr:colOff>
      <xdr:row>65</xdr:row>
      <xdr:rowOff>45523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544286</xdr:colOff>
      <xdr:row>32</xdr:row>
      <xdr:rowOff>163285</xdr:rowOff>
    </xdr:from>
    <xdr:to>
      <xdr:col>58</xdr:col>
      <xdr:colOff>230580</xdr:colOff>
      <xdr:row>48</xdr:row>
      <xdr:rowOff>97972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0</xdr:colOff>
      <xdr:row>50</xdr:row>
      <xdr:rowOff>0</xdr:rowOff>
    </xdr:from>
    <xdr:to>
      <xdr:col>58</xdr:col>
      <xdr:colOff>295894</xdr:colOff>
      <xdr:row>65</xdr:row>
      <xdr:rowOff>130630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60</xdr:col>
      <xdr:colOff>0</xdr:colOff>
      <xdr:row>33</xdr:row>
      <xdr:rowOff>0</xdr:rowOff>
    </xdr:from>
    <xdr:to>
      <xdr:col>67</xdr:col>
      <xdr:colOff>295894</xdr:colOff>
      <xdr:row>48</xdr:row>
      <xdr:rowOff>108858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60</xdr:col>
      <xdr:colOff>0</xdr:colOff>
      <xdr:row>50</xdr:row>
      <xdr:rowOff>0</xdr:rowOff>
    </xdr:from>
    <xdr:to>
      <xdr:col>67</xdr:col>
      <xdr:colOff>295894</xdr:colOff>
      <xdr:row>65</xdr:row>
      <xdr:rowOff>130630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75"/>
  <sheetViews>
    <sheetView tabSelected="1" zoomScaleNormal="100" workbookViewId="0">
      <pane xSplit="2" ySplit="2" topLeftCell="C131" activePane="bottomRight" state="frozen"/>
      <selection pane="topRight" activeCell="C1" sqref="C1"/>
      <selection pane="bottomLeft" activeCell="A3" sqref="A3"/>
      <selection pane="bottomRight" activeCell="H8" sqref="H8"/>
    </sheetView>
  </sheetViews>
  <sheetFormatPr defaultRowHeight="13.8" x14ac:dyDescent="0.3"/>
  <cols>
    <col min="1" max="1" width="12.109375" style="4" customWidth="1"/>
    <col min="2" max="3" width="11.5546875" style="4" customWidth="1"/>
    <col min="4" max="4" width="10.44140625" style="5" customWidth="1"/>
    <col min="5" max="5" width="10" style="4" customWidth="1"/>
    <col min="6" max="6" width="8.88671875" style="4"/>
    <col min="7" max="7" width="13.21875" style="4" customWidth="1"/>
    <col min="8" max="8" width="8.88671875" style="4"/>
    <col min="9" max="9" width="11.33203125" style="4" customWidth="1"/>
    <col min="10" max="10" width="10.88671875" style="4" customWidth="1"/>
    <col min="11" max="21" width="8.88671875" style="5"/>
    <col min="22" max="22" width="8.33203125" style="5" customWidth="1"/>
    <col min="23" max="23" width="9.77734375" style="5" customWidth="1"/>
    <col min="24" max="24" width="8.109375" style="5" customWidth="1"/>
    <col min="25" max="25" width="9.21875" style="5" customWidth="1"/>
    <col min="26" max="26" width="9.88671875" style="5" customWidth="1"/>
    <col min="27" max="27" width="10" style="5" customWidth="1"/>
    <col min="28" max="28" width="8.88671875" style="5"/>
    <col min="29" max="29" width="10.109375" style="5" customWidth="1"/>
    <col min="30" max="30" width="8.5546875" style="5" customWidth="1"/>
    <col min="31" max="31" width="8.6640625" style="5" customWidth="1"/>
    <col min="32" max="32" width="9.77734375" style="5" customWidth="1"/>
    <col min="33" max="34" width="10.77734375" style="5" customWidth="1"/>
    <col min="35" max="36" width="8.88671875" style="5"/>
    <col min="37" max="37" width="10.44140625" style="5" customWidth="1"/>
    <col min="38" max="38" width="8.88671875" style="5"/>
    <col min="39" max="39" width="12.44140625" style="5" customWidth="1"/>
    <col min="40" max="42" width="8.88671875" style="5"/>
    <col min="43" max="43" width="11.109375" style="7" customWidth="1"/>
    <col min="44" max="44" width="10.6640625" style="4" customWidth="1"/>
    <col min="45" max="46" width="8.88671875" style="4"/>
    <col min="47" max="47" width="12.44140625" style="4" customWidth="1"/>
    <col min="48" max="16384" width="8.88671875" style="4"/>
  </cols>
  <sheetData>
    <row r="1" spans="1:48" s="3" customFormat="1" ht="14.4" customHeight="1" x14ac:dyDescent="0.3">
      <c r="A1" s="24" t="s">
        <v>1</v>
      </c>
      <c r="B1" s="24"/>
      <c r="C1" s="24"/>
      <c r="D1" s="24"/>
      <c r="E1" s="24"/>
      <c r="F1" s="24"/>
      <c r="G1" s="24"/>
      <c r="H1" s="24"/>
      <c r="I1" s="24"/>
      <c r="J1" s="24"/>
      <c r="K1" s="25" t="s">
        <v>2</v>
      </c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1"/>
      <c r="AG1" s="1"/>
      <c r="AH1" s="1"/>
      <c r="AI1" s="26" t="s">
        <v>4</v>
      </c>
      <c r="AJ1" s="26"/>
      <c r="AK1" s="26"/>
      <c r="AL1" s="26"/>
      <c r="AM1" s="26"/>
      <c r="AN1" s="26"/>
      <c r="AO1" s="27" t="s">
        <v>3</v>
      </c>
      <c r="AP1" s="27"/>
      <c r="AQ1" s="27"/>
      <c r="AR1" s="27"/>
      <c r="AS1" s="27"/>
      <c r="AT1" s="27"/>
      <c r="AU1" s="27"/>
      <c r="AV1" s="2" t="s">
        <v>17</v>
      </c>
    </row>
    <row r="2" spans="1:48" x14ac:dyDescent="0.3">
      <c r="A2" s="4" t="s">
        <v>5</v>
      </c>
      <c r="B2" s="4" t="s">
        <v>0</v>
      </c>
      <c r="D2" s="5" t="s">
        <v>7</v>
      </c>
      <c r="E2" s="4" t="s">
        <v>6</v>
      </c>
      <c r="F2" s="4" t="s">
        <v>8</v>
      </c>
      <c r="G2" s="4" t="s">
        <v>9</v>
      </c>
      <c r="H2" s="4" t="s">
        <v>11</v>
      </c>
      <c r="I2" s="4" t="s">
        <v>12</v>
      </c>
      <c r="J2" s="4" t="s">
        <v>13</v>
      </c>
      <c r="K2" s="5" t="s">
        <v>51</v>
      </c>
      <c r="L2" s="5" t="s">
        <v>52</v>
      </c>
      <c r="M2" s="5" t="s">
        <v>53</v>
      </c>
      <c r="N2" s="5" t="s">
        <v>54</v>
      </c>
      <c r="O2" s="5" t="s">
        <v>55</v>
      </c>
      <c r="P2" s="5" t="s">
        <v>56</v>
      </c>
      <c r="Q2" s="5" t="s">
        <v>57</v>
      </c>
      <c r="R2" s="5" t="s">
        <v>58</v>
      </c>
      <c r="S2" s="5" t="s">
        <v>59</v>
      </c>
      <c r="T2" s="5" t="s">
        <v>60</v>
      </c>
      <c r="U2" s="5" t="s">
        <v>61</v>
      </c>
      <c r="V2" s="5" t="s">
        <v>62</v>
      </c>
      <c r="W2" s="5" t="s">
        <v>63</v>
      </c>
      <c r="X2" s="5" t="s">
        <v>64</v>
      </c>
      <c r="Y2" s="5" t="s">
        <v>65</v>
      </c>
      <c r="Z2" s="5" t="s">
        <v>66</v>
      </c>
      <c r="AA2" s="5" t="s">
        <v>67</v>
      </c>
      <c r="AB2" s="5" t="s">
        <v>68</v>
      </c>
      <c r="AC2" s="5" t="s">
        <v>69</v>
      </c>
      <c r="AD2" s="6" t="s">
        <v>111</v>
      </c>
      <c r="AE2" s="5" t="s">
        <v>70</v>
      </c>
      <c r="AF2" s="5" t="s">
        <v>78</v>
      </c>
      <c r="AG2" s="5" t="s">
        <v>80</v>
      </c>
      <c r="AH2" s="5" t="s">
        <v>79</v>
      </c>
      <c r="AI2" s="5" t="s">
        <v>72</v>
      </c>
      <c r="AJ2" s="5" t="s">
        <v>73</v>
      </c>
      <c r="AK2" s="5" t="s">
        <v>74</v>
      </c>
      <c r="AL2" s="5" t="s">
        <v>75</v>
      </c>
      <c r="AM2" s="5" t="s">
        <v>76</v>
      </c>
      <c r="AN2" s="5" t="s">
        <v>77</v>
      </c>
      <c r="AO2" s="5" t="s">
        <v>10</v>
      </c>
      <c r="AP2" s="5" t="s">
        <v>14</v>
      </c>
      <c r="AQ2" s="7" t="s">
        <v>15</v>
      </c>
      <c r="AR2" s="4" t="s">
        <v>71</v>
      </c>
      <c r="AS2" s="4" t="s">
        <v>7</v>
      </c>
      <c r="AT2" s="4" t="s">
        <v>6</v>
      </c>
      <c r="AU2" s="4" t="s">
        <v>16</v>
      </c>
    </row>
    <row r="3" spans="1:48" x14ac:dyDescent="0.3">
      <c r="A3" s="4">
        <v>1</v>
      </c>
      <c r="B3" s="4" t="s">
        <v>18</v>
      </c>
      <c r="D3" s="5">
        <v>110</v>
      </c>
      <c r="E3" s="8">
        <v>31.54</v>
      </c>
      <c r="F3" s="4">
        <v>1770</v>
      </c>
      <c r="G3" s="4" t="s">
        <v>44</v>
      </c>
      <c r="K3" s="5">
        <v>2.1364085533061135E-2</v>
      </c>
      <c r="L3" s="5">
        <v>4.7448843966839058E-3</v>
      </c>
      <c r="M3" s="5">
        <v>0</v>
      </c>
      <c r="N3" s="5">
        <v>1.7633566943003019E-3</v>
      </c>
      <c r="O3" s="5">
        <v>0</v>
      </c>
      <c r="P3" s="5">
        <v>0.11731803459601087</v>
      </c>
      <c r="Q3" s="5">
        <v>3.2674986471256051E-2</v>
      </c>
      <c r="R3" s="5">
        <v>5.1666976991803504E-3</v>
      </c>
      <c r="S3" s="5">
        <v>6.4995374217603642E-3</v>
      </c>
      <c r="T3" s="5">
        <v>1.3362774893615478E-2</v>
      </c>
      <c r="U3" s="5">
        <v>0.28337463870562207</v>
      </c>
      <c r="V3" s="5">
        <v>6.0868312091528362E-2</v>
      </c>
      <c r="W3" s="5">
        <v>3.4441062145737826E-2</v>
      </c>
      <c r="X3" s="5">
        <v>7.4092084327324025E-3</v>
      </c>
      <c r="Y3" s="5">
        <v>6.8787271428137238E-3</v>
      </c>
      <c r="Z3" s="5">
        <v>0.1586891966382879</v>
      </c>
      <c r="AA3" s="5">
        <v>6.6966744860163269E-2</v>
      </c>
      <c r="AB3" s="5">
        <v>1.1758337236860355E-2</v>
      </c>
      <c r="AC3" s="5">
        <v>6.1712984645938412E-3</v>
      </c>
      <c r="AD3" s="5">
        <v>0</v>
      </c>
      <c r="AE3" s="5">
        <v>0.16054811657579182</v>
      </c>
      <c r="AF3" s="5">
        <f>SUM(L3,O3,Q3,T3,V3,Y3,AA3)</f>
        <v>0.1854964298560608</v>
      </c>
      <c r="AG3" s="5">
        <f>SUM(M3,R3,W3,AB3)</f>
        <v>5.1366097081778528E-2</v>
      </c>
      <c r="AH3" s="5">
        <f>SUM(K3,N3,P3,S3,U3,X3,Z3,AC3,AE3)</f>
        <v>0.76313747306216073</v>
      </c>
      <c r="AI3" s="5">
        <f>W3/X3</f>
        <v>4.6484131818432983</v>
      </c>
      <c r="AJ3" s="5">
        <f>AB3/AC3</f>
        <v>1.9053262946721246</v>
      </c>
      <c r="AK3" s="5">
        <f>(AF3+AG3)/AH3</f>
        <v>0.31037989261280302</v>
      </c>
      <c r="AL3" s="5">
        <f>-LOG(AK3,10)</f>
        <v>0.50810642146719753</v>
      </c>
      <c r="AM3" s="5">
        <f>(AF3+AG3)/(AF3+AG3+AH3)</f>
        <v>0.23686252693783932</v>
      </c>
      <c r="AN3" s="5">
        <f>AF3/AH3</f>
        <v>0.24307079183484329</v>
      </c>
      <c r="AO3" s="5">
        <v>4.49</v>
      </c>
      <c r="AP3" s="7">
        <v>7.3</v>
      </c>
      <c r="AQ3" s="20">
        <v>2428.6</v>
      </c>
      <c r="AV3" s="4" t="s">
        <v>81</v>
      </c>
    </row>
    <row r="4" spans="1:48" x14ac:dyDescent="0.3">
      <c r="A4" s="4">
        <v>2</v>
      </c>
      <c r="B4" s="4" t="s">
        <v>19</v>
      </c>
      <c r="D4" s="5">
        <v>109.98</v>
      </c>
      <c r="E4" s="8">
        <v>31.48</v>
      </c>
      <c r="F4" s="4">
        <v>1763</v>
      </c>
      <c r="G4" s="4" t="s">
        <v>45</v>
      </c>
      <c r="K4" s="5">
        <v>2.2699487364799764E-2</v>
      </c>
      <c r="L4" s="5">
        <v>2.5108095724795275E-3</v>
      </c>
      <c r="M4" s="5">
        <v>7.7959813964392343E-4</v>
      </c>
      <c r="N4" s="5">
        <v>1.9961463877796017E-3</v>
      </c>
      <c r="O4" s="5">
        <v>1.0234460728021475E-3</v>
      </c>
      <c r="P4" s="5">
        <v>0.29654964368888126</v>
      </c>
      <c r="Q4" s="5">
        <v>2.8755928410051878E-2</v>
      </c>
      <c r="R4" s="5">
        <v>2.8408233571675916E-3</v>
      </c>
      <c r="S4" s="5">
        <v>9.5201648207648981E-3</v>
      </c>
      <c r="T4" s="5">
        <v>9.9546503252106976E-3</v>
      </c>
      <c r="U4" s="5">
        <v>0.22559344429341721</v>
      </c>
      <c r="V4" s="5">
        <v>4.2855072368977253E-2</v>
      </c>
      <c r="W4" s="5">
        <v>2.7090695669520631E-2</v>
      </c>
      <c r="X4" s="5">
        <v>6.1170467979652947E-3</v>
      </c>
      <c r="Y4" s="5">
        <v>7.2960385669763508E-3</v>
      </c>
      <c r="Z4" s="5">
        <v>0.15624293735905759</v>
      </c>
      <c r="AA4" s="5">
        <v>3.7274861163107562E-2</v>
      </c>
      <c r="AB4" s="5">
        <v>9.5861923242532045E-3</v>
      </c>
      <c r="AC4" s="5">
        <v>8.5828501340158292E-3</v>
      </c>
      <c r="AD4" s="5">
        <v>0</v>
      </c>
      <c r="AE4" s="5">
        <v>0.10273016318312782</v>
      </c>
      <c r="AF4" s="5">
        <f t="shared" ref="AF4:AF85" si="0">SUM(L4,O4,Q4,T4,V4,Y4,AA4)</f>
        <v>0.12967080647960541</v>
      </c>
      <c r="AG4" s="5">
        <f t="shared" ref="AG4:AG28" si="1">SUM(M4,R4,W4,AB4)</f>
        <v>4.0297309490585353E-2</v>
      </c>
      <c r="AH4" s="5">
        <f t="shared" ref="AH4:AH28" si="2">SUM(K4,N4,P4,S4,U4,X4,Z4,AC4,AE4)</f>
        <v>0.83003188402980932</v>
      </c>
      <c r="AI4" s="5">
        <f t="shared" ref="AI4:AI28" si="3">W4/X4</f>
        <v>4.4287213363369684</v>
      </c>
      <c r="AJ4" s="5">
        <f t="shared" ref="AJ4:AJ28" si="4">AB4/AC4</f>
        <v>1.1169008166950156</v>
      </c>
      <c r="AK4" s="5">
        <f t="shared" ref="AK4:AK28" si="5">(AF4+AG4)/AH4</f>
        <v>0.20477299636369947</v>
      </c>
      <c r="AL4" s="5">
        <f t="shared" ref="AL4:AL28" si="6">-LOG(AK4,10)</f>
        <v>0.68872731480296312</v>
      </c>
      <c r="AM4" s="5">
        <f t="shared" ref="AM4:AM28" si="7">(AF4+AG4)/(AF4+AG4+AH4)</f>
        <v>0.16996811597019076</v>
      </c>
      <c r="AN4" s="5">
        <f t="shared" ref="AN4:AN28" si="8">AF4/AH4</f>
        <v>0.15622388606333162</v>
      </c>
      <c r="AO4" s="5">
        <v>5.13</v>
      </c>
      <c r="AP4" s="7">
        <v>7.3</v>
      </c>
      <c r="AQ4" s="20">
        <v>2422.8000000000002</v>
      </c>
      <c r="AV4" s="4" t="s">
        <v>81</v>
      </c>
    </row>
    <row r="5" spans="1:48" x14ac:dyDescent="0.3">
      <c r="A5" s="4">
        <v>3</v>
      </c>
      <c r="B5" s="4" t="s">
        <v>20</v>
      </c>
      <c r="D5" s="5">
        <v>110.27</v>
      </c>
      <c r="E5" s="8">
        <v>31.45</v>
      </c>
      <c r="F5" s="4">
        <v>2840</v>
      </c>
      <c r="G5" s="4" t="s">
        <v>46</v>
      </c>
      <c r="K5" s="5">
        <v>3.2963574437973903E-2</v>
      </c>
      <c r="L5" s="5">
        <v>2.4626948637885334E-3</v>
      </c>
      <c r="M5" s="5">
        <v>8.8245302921547797E-4</v>
      </c>
      <c r="N5" s="5">
        <v>2.8047972830894576E-3</v>
      </c>
      <c r="O5" s="5">
        <v>0</v>
      </c>
      <c r="P5" s="5">
        <v>0.18819833206081443</v>
      </c>
      <c r="Q5" s="5">
        <v>2.7524448035981825E-2</v>
      </c>
      <c r="R5" s="5">
        <v>3.7967655621506898E-3</v>
      </c>
      <c r="S5" s="5">
        <v>1.0892739100615199E-2</v>
      </c>
      <c r="T5" s="5">
        <v>1.5790867995637805E-2</v>
      </c>
      <c r="U5" s="5">
        <v>0.28272551130846812</v>
      </c>
      <c r="V5" s="5">
        <v>5.9814599626912109E-2</v>
      </c>
      <c r="W5" s="5">
        <v>3.4432844755783093E-2</v>
      </c>
      <c r="X5" s="5">
        <v>4.269642254827807E-3</v>
      </c>
      <c r="Y5" s="5">
        <v>5.3379152939277037E-3</v>
      </c>
      <c r="Z5" s="5">
        <v>0.11269375565294297</v>
      </c>
      <c r="AA5" s="5">
        <v>3.7286055287088754E-2</v>
      </c>
      <c r="AB5" s="5">
        <v>1.1498592881344093E-2</v>
      </c>
      <c r="AC5" s="5">
        <v>3.2249625413833922E-3</v>
      </c>
      <c r="AD5" s="5">
        <v>0</v>
      </c>
      <c r="AE5" s="5">
        <v>0.16339944802805462</v>
      </c>
      <c r="AF5" s="5">
        <f t="shared" si="0"/>
        <v>0.14821658110333674</v>
      </c>
      <c r="AG5" s="5">
        <f t="shared" si="1"/>
        <v>5.0610656228493353E-2</v>
      </c>
      <c r="AH5" s="5">
        <f t="shared" si="2"/>
        <v>0.80117276266816995</v>
      </c>
      <c r="AI5" s="5">
        <f t="shared" si="3"/>
        <v>8.0645737278922809</v>
      </c>
      <c r="AJ5" s="5">
        <f t="shared" si="4"/>
        <v>3.565496570515704</v>
      </c>
      <c r="AK5" s="5">
        <f t="shared" si="5"/>
        <v>0.24817024067277291</v>
      </c>
      <c r="AL5" s="5">
        <f t="shared" si="6"/>
        <v>0.60525029812527498</v>
      </c>
      <c r="AM5" s="5">
        <f t="shared" si="7"/>
        <v>0.19882723733183011</v>
      </c>
      <c r="AN5" s="5">
        <f t="shared" si="8"/>
        <v>0.18499952570744738</v>
      </c>
      <c r="AO5" s="5">
        <v>5.94</v>
      </c>
      <c r="AP5" s="7">
        <v>1.9</v>
      </c>
      <c r="AQ5" s="20">
        <v>3313.1</v>
      </c>
      <c r="AV5" s="4" t="s">
        <v>81</v>
      </c>
    </row>
    <row r="6" spans="1:48" x14ac:dyDescent="0.3">
      <c r="A6" s="4">
        <v>4</v>
      </c>
      <c r="B6" s="4" t="s">
        <v>21</v>
      </c>
      <c r="D6" s="5">
        <v>110.29</v>
      </c>
      <c r="E6" s="8">
        <v>31.44</v>
      </c>
      <c r="F6" s="4">
        <v>2632</v>
      </c>
      <c r="G6" s="4" t="s">
        <v>47</v>
      </c>
      <c r="K6" s="5">
        <v>6.2324573170656025E-2</v>
      </c>
      <c r="L6" s="5">
        <v>3.0356059110653371E-3</v>
      </c>
      <c r="M6" s="5">
        <v>5.6340418925650564E-4</v>
      </c>
      <c r="N6" s="5">
        <v>2.4159025025305226E-3</v>
      </c>
      <c r="O6" s="5">
        <v>5.5618750316994796E-4</v>
      </c>
      <c r="P6" s="5">
        <v>0.11522721548310547</v>
      </c>
      <c r="Q6" s="5">
        <v>2.2950870337458244E-2</v>
      </c>
      <c r="R6" s="5">
        <v>2.4833895392764134E-3</v>
      </c>
      <c r="S6" s="5">
        <v>4.2222760181887427E-3</v>
      </c>
      <c r="T6" s="5">
        <v>1.4228413235356672E-2</v>
      </c>
      <c r="U6" s="5">
        <v>0.19343751309591053</v>
      </c>
      <c r="V6" s="5">
        <v>6.7499429086980506E-2</v>
      </c>
      <c r="W6" s="5">
        <v>3.9560218454431209E-2</v>
      </c>
      <c r="X6" s="5">
        <v>3.8934589759393578E-3</v>
      </c>
      <c r="Y6" s="5">
        <v>0</v>
      </c>
      <c r="Z6" s="5">
        <v>0.15987043406297002</v>
      </c>
      <c r="AA6" s="5">
        <v>5.0410759478632473E-2</v>
      </c>
      <c r="AB6" s="5">
        <v>1.0696216037442748E-2</v>
      </c>
      <c r="AC6" s="5">
        <v>4.5739093501186451E-3</v>
      </c>
      <c r="AD6" s="5">
        <v>0</v>
      </c>
      <c r="AE6" s="5">
        <v>0.24205022356751063</v>
      </c>
      <c r="AF6" s="5">
        <f t="shared" si="0"/>
        <v>0.15868126555266318</v>
      </c>
      <c r="AG6" s="5">
        <f t="shared" si="1"/>
        <v>5.3303228220406881E-2</v>
      </c>
      <c r="AH6" s="5">
        <f t="shared" si="2"/>
        <v>0.78801550622692995</v>
      </c>
      <c r="AI6" s="5">
        <f t="shared" si="3"/>
        <v>10.160687116238766</v>
      </c>
      <c r="AJ6" s="5">
        <f t="shared" si="4"/>
        <v>2.3385282082963217</v>
      </c>
      <c r="AK6" s="5">
        <f t="shared" si="5"/>
        <v>0.26901056146479368</v>
      </c>
      <c r="AL6" s="5">
        <f t="shared" si="6"/>
        <v>0.57023066908368869</v>
      </c>
      <c r="AM6" s="5">
        <f t="shared" si="7"/>
        <v>0.21198449377307005</v>
      </c>
      <c r="AN6" s="5">
        <f t="shared" si="8"/>
        <v>0.20136820189292912</v>
      </c>
      <c r="AO6" s="5">
        <v>4.74</v>
      </c>
      <c r="AP6" s="7">
        <v>2.9</v>
      </c>
      <c r="AQ6" s="20">
        <v>3141.2</v>
      </c>
      <c r="AV6" s="4" t="s">
        <v>81</v>
      </c>
    </row>
    <row r="7" spans="1:48" x14ac:dyDescent="0.3">
      <c r="A7" s="4">
        <v>5</v>
      </c>
      <c r="B7" s="4" t="s">
        <v>22</v>
      </c>
      <c r="D7" s="5">
        <v>110.29</v>
      </c>
      <c r="E7" s="8">
        <v>31.46</v>
      </c>
      <c r="F7" s="4">
        <v>2386</v>
      </c>
      <c r="G7" s="4" t="s">
        <v>47</v>
      </c>
      <c r="K7" s="5">
        <v>4.5725433431684122E-2</v>
      </c>
      <c r="L7" s="5">
        <v>3.8472771986968485E-3</v>
      </c>
      <c r="M7" s="5">
        <v>0</v>
      </c>
      <c r="N7" s="5">
        <v>2.965397306388715E-3</v>
      </c>
      <c r="O7" s="5">
        <v>1.1077031587113711E-3</v>
      </c>
      <c r="P7" s="5">
        <v>0.13404405266088543</v>
      </c>
      <c r="Q7" s="5">
        <v>3.3028899262155825E-2</v>
      </c>
      <c r="R7" s="5">
        <v>4.2362316352972801E-3</v>
      </c>
      <c r="S7" s="5">
        <v>4.0701703501827601E-3</v>
      </c>
      <c r="T7" s="5">
        <v>1.4357436296579634E-2</v>
      </c>
      <c r="U7" s="5">
        <v>0.27771114810550546</v>
      </c>
      <c r="V7" s="5">
        <v>7.1556395776457546E-2</v>
      </c>
      <c r="W7" s="5">
        <v>2.8826838411834057E-2</v>
      </c>
      <c r="X7" s="5">
        <v>4.87829214811864E-3</v>
      </c>
      <c r="Y7" s="5">
        <v>0</v>
      </c>
      <c r="Z7" s="5">
        <v>0.15494300470139866</v>
      </c>
      <c r="AA7" s="5">
        <v>8.930610027436299E-2</v>
      </c>
      <c r="AB7" s="5">
        <v>1.3259901697730597E-2</v>
      </c>
      <c r="AC7" s="5">
        <v>5.8878809606756292E-3</v>
      </c>
      <c r="AD7" s="5">
        <v>0</v>
      </c>
      <c r="AE7" s="5">
        <v>0.11024783662333448</v>
      </c>
      <c r="AF7" s="5">
        <f t="shared" si="0"/>
        <v>0.2132038119669642</v>
      </c>
      <c r="AG7" s="5">
        <f t="shared" si="1"/>
        <v>4.632297174486194E-2</v>
      </c>
      <c r="AH7" s="5">
        <f t="shared" si="2"/>
        <v>0.74047321628817386</v>
      </c>
      <c r="AI7" s="5">
        <f t="shared" si="3"/>
        <v>5.9092070619328121</v>
      </c>
      <c r="AJ7" s="5">
        <f t="shared" si="4"/>
        <v>2.2520668787789204</v>
      </c>
      <c r="AK7" s="5">
        <f t="shared" si="5"/>
        <v>0.35048773946581846</v>
      </c>
      <c r="AL7" s="5">
        <f t="shared" si="6"/>
        <v>0.45532716963875308</v>
      </c>
      <c r="AM7" s="5">
        <f t="shared" si="7"/>
        <v>0.25952678371182614</v>
      </c>
      <c r="AN7" s="5">
        <f t="shared" si="8"/>
        <v>0.28792913406876092</v>
      </c>
      <c r="AO7" s="5">
        <v>5.81</v>
      </c>
      <c r="AP7" s="7">
        <v>4.2</v>
      </c>
      <c r="AQ7" s="20">
        <v>2937.8</v>
      </c>
      <c r="AV7" s="4" t="s">
        <v>81</v>
      </c>
    </row>
    <row r="8" spans="1:48" x14ac:dyDescent="0.3">
      <c r="A8" s="4">
        <v>6</v>
      </c>
      <c r="B8" s="4" t="s">
        <v>23</v>
      </c>
      <c r="D8" s="5">
        <v>110.3</v>
      </c>
      <c r="E8" s="8">
        <v>31.48</v>
      </c>
      <c r="F8" s="4">
        <v>2187</v>
      </c>
      <c r="G8" s="4" t="s">
        <v>45</v>
      </c>
      <c r="K8" s="5">
        <v>5.0144699058996142E-2</v>
      </c>
      <c r="L8" s="5">
        <v>7.5992276167417983E-3</v>
      </c>
      <c r="M8" s="5">
        <v>1.0629661137542394E-3</v>
      </c>
      <c r="N8" s="5">
        <v>2.736045861560313E-3</v>
      </c>
      <c r="O8" s="5">
        <v>2.5280072443196818E-3</v>
      </c>
      <c r="P8" s="5">
        <v>0.12688001419156275</v>
      </c>
      <c r="Q8" s="5">
        <v>3.7300157207730097E-2</v>
      </c>
      <c r="R8" s="5">
        <v>7.6583711684175236E-3</v>
      </c>
      <c r="S8" s="5">
        <v>4.0291871803126433E-3</v>
      </c>
      <c r="T8" s="5">
        <v>1.561170379087341E-2</v>
      </c>
      <c r="U8" s="5">
        <v>0.22966896068248463</v>
      </c>
      <c r="V8" s="5">
        <v>6.493119416821469E-2</v>
      </c>
      <c r="W8" s="5">
        <v>2.9236157170957809E-2</v>
      </c>
      <c r="X8" s="5">
        <v>5.7312379119895908E-3</v>
      </c>
      <c r="Y8" s="5">
        <v>1.5262832177312453E-2</v>
      </c>
      <c r="Z8" s="5">
        <v>0.16771385857033505</v>
      </c>
      <c r="AA8" s="5">
        <v>0.10704919116970146</v>
      </c>
      <c r="AB8" s="5">
        <v>2.118038349637966E-2</v>
      </c>
      <c r="AC8" s="5">
        <v>7.1731156097107271E-3</v>
      </c>
      <c r="AD8" s="5">
        <v>0</v>
      </c>
      <c r="AE8" s="5">
        <v>9.6502689608645331E-2</v>
      </c>
      <c r="AF8" s="5">
        <f t="shared" si="0"/>
        <v>0.25028231337489359</v>
      </c>
      <c r="AG8" s="5">
        <f t="shared" si="1"/>
        <v>5.9137877949509227E-2</v>
      </c>
      <c r="AH8" s="5">
        <f t="shared" si="2"/>
        <v>0.69057980867559721</v>
      </c>
      <c r="AI8" s="5">
        <f t="shared" si="3"/>
        <v>5.1011941259316034</v>
      </c>
      <c r="AJ8" s="5">
        <f t="shared" si="4"/>
        <v>2.9527453130277665</v>
      </c>
      <c r="AK8" s="5">
        <f t="shared" si="5"/>
        <v>0.4480585551984394</v>
      </c>
      <c r="AL8" s="5">
        <f t="shared" si="6"/>
        <v>0.34866522587282722</v>
      </c>
      <c r="AM8" s="5">
        <f t="shared" si="7"/>
        <v>0.30942019132440279</v>
      </c>
      <c r="AN8" s="5">
        <f t="shared" si="8"/>
        <v>0.36242344509737145</v>
      </c>
      <c r="AO8" s="5">
        <v>7.5</v>
      </c>
      <c r="AP8" s="7">
        <v>5.2</v>
      </c>
      <c r="AQ8" s="20">
        <v>2773.3</v>
      </c>
      <c r="AV8" s="4" t="s">
        <v>81</v>
      </c>
    </row>
    <row r="9" spans="1:48" x14ac:dyDescent="0.3">
      <c r="A9" s="4">
        <v>7</v>
      </c>
      <c r="B9" s="4" t="s">
        <v>24</v>
      </c>
      <c r="D9" s="5">
        <v>110.3</v>
      </c>
      <c r="E9" s="8">
        <v>31.48</v>
      </c>
      <c r="F9" s="4">
        <v>2187</v>
      </c>
      <c r="G9" s="4" t="s">
        <v>48</v>
      </c>
      <c r="K9" s="5">
        <v>5.168480976019612E-2</v>
      </c>
      <c r="L9" s="5">
        <v>4.078881637277848E-3</v>
      </c>
      <c r="M9" s="5">
        <v>5.0349292055453193E-4</v>
      </c>
      <c r="N9" s="5">
        <v>2.4428814932228658E-3</v>
      </c>
      <c r="O9" s="5">
        <v>1.3759233786478752E-3</v>
      </c>
      <c r="P9" s="5">
        <v>0.1459719604513226</v>
      </c>
      <c r="Q9" s="5">
        <v>3.471810209051121E-2</v>
      </c>
      <c r="R9" s="5">
        <v>5.3511987311659895E-3</v>
      </c>
      <c r="S9" s="5">
        <v>3.579851108089734E-3</v>
      </c>
      <c r="T9" s="5">
        <v>1.3737644646409308E-2</v>
      </c>
      <c r="U9" s="5">
        <v>0.22826053261414761</v>
      </c>
      <c r="V9" s="5">
        <v>5.9432175100464356E-2</v>
      </c>
      <c r="W9" s="5">
        <v>3.0710456068472392E-2</v>
      </c>
      <c r="X9" s="5">
        <v>5.6526921804503083E-3</v>
      </c>
      <c r="Y9" s="5">
        <v>8.9571751989726191E-3</v>
      </c>
      <c r="Z9" s="5">
        <v>0.18059302918084699</v>
      </c>
      <c r="AA9" s="5">
        <v>7.3371762912760471E-2</v>
      </c>
      <c r="AB9" s="5">
        <v>1.5608336395796625E-2</v>
      </c>
      <c r="AC9" s="5">
        <v>6.4683913543226819E-3</v>
      </c>
      <c r="AD9" s="5">
        <v>0</v>
      </c>
      <c r="AE9" s="5">
        <v>0.12750070277636782</v>
      </c>
      <c r="AF9" s="5">
        <f t="shared" si="0"/>
        <v>0.19567166496504368</v>
      </c>
      <c r="AG9" s="5">
        <f t="shared" si="1"/>
        <v>5.2173484115989537E-2</v>
      </c>
      <c r="AH9" s="5">
        <f t="shared" si="2"/>
        <v>0.75215485091896661</v>
      </c>
      <c r="AI9" s="5">
        <f t="shared" si="3"/>
        <v>5.4328902208196865</v>
      </c>
      <c r="AJ9" s="5">
        <f t="shared" si="4"/>
        <v>2.4130167055161129</v>
      </c>
      <c r="AK9" s="5">
        <f t="shared" si="5"/>
        <v>0.3295134622587641</v>
      </c>
      <c r="AL9" s="5">
        <f t="shared" si="6"/>
        <v>0.48212683762456132</v>
      </c>
      <c r="AM9" s="5">
        <f t="shared" si="7"/>
        <v>0.24784514908103328</v>
      </c>
      <c r="AN9" s="5">
        <f t="shared" si="8"/>
        <v>0.26014811275361216</v>
      </c>
      <c r="AO9" s="5">
        <v>5.65</v>
      </c>
      <c r="AP9" s="7">
        <v>5.2</v>
      </c>
      <c r="AQ9" s="20">
        <v>2773.3</v>
      </c>
      <c r="AV9" s="4" t="s">
        <v>81</v>
      </c>
    </row>
    <row r="10" spans="1:48" x14ac:dyDescent="0.3">
      <c r="A10" s="4">
        <v>8</v>
      </c>
      <c r="B10" s="4" t="s">
        <v>25</v>
      </c>
      <c r="D10" s="5">
        <v>110.3</v>
      </c>
      <c r="E10" s="8">
        <v>31.48</v>
      </c>
      <c r="F10" s="4">
        <v>2187</v>
      </c>
      <c r="G10" s="4" t="s">
        <v>46</v>
      </c>
      <c r="K10" s="5">
        <v>7.4423491001375415E-3</v>
      </c>
      <c r="L10" s="5">
        <v>8.3318500615850671E-4</v>
      </c>
      <c r="M10" s="5">
        <v>1.5863011847311057E-4</v>
      </c>
      <c r="N10" s="5">
        <v>8.1746619608646194E-4</v>
      </c>
      <c r="O10" s="5">
        <v>6.5215173210792041E-4</v>
      </c>
      <c r="P10" s="5">
        <v>8.8904217701972793E-2</v>
      </c>
      <c r="Q10" s="5">
        <v>2.7625500017043184E-2</v>
      </c>
      <c r="R10" s="5">
        <v>6.9877168746696298E-3</v>
      </c>
      <c r="S10" s="5">
        <v>3.4702169556380296E-3</v>
      </c>
      <c r="T10" s="5">
        <v>1.5751053111549354E-2</v>
      </c>
      <c r="U10" s="5">
        <v>0.32516008104434968</v>
      </c>
      <c r="V10" s="5">
        <v>6.7652720143229345E-2</v>
      </c>
      <c r="W10" s="5">
        <v>3.7669291132631996E-2</v>
      </c>
      <c r="X10" s="5">
        <v>7.3396471078595611E-3</v>
      </c>
      <c r="Y10" s="5">
        <v>9.2994392070389308E-3</v>
      </c>
      <c r="Z10" s="5">
        <v>0.21336751654172154</v>
      </c>
      <c r="AA10" s="5">
        <v>5.989465025755443E-2</v>
      </c>
      <c r="AB10" s="5">
        <v>1.4917033601237825E-2</v>
      </c>
      <c r="AC10" s="5">
        <v>5.654652312982485E-3</v>
      </c>
      <c r="AD10" s="5">
        <v>0</v>
      </c>
      <c r="AE10" s="5">
        <v>0.10640248183755763</v>
      </c>
      <c r="AF10" s="5">
        <f t="shared" si="0"/>
        <v>0.18170869947468166</v>
      </c>
      <c r="AG10" s="5">
        <f t="shared" si="1"/>
        <v>5.9732671727012562E-2</v>
      </c>
      <c r="AH10" s="5">
        <f t="shared" si="2"/>
        <v>0.75855862879830571</v>
      </c>
      <c r="AI10" s="5">
        <f t="shared" si="3"/>
        <v>5.1323027632070142</v>
      </c>
      <c r="AJ10" s="5">
        <f t="shared" si="4"/>
        <v>2.6380107521358811</v>
      </c>
      <c r="AK10" s="5">
        <f t="shared" si="5"/>
        <v>0.31828966415447824</v>
      </c>
      <c r="AL10" s="5">
        <f t="shared" si="6"/>
        <v>0.49717746402919388</v>
      </c>
      <c r="AM10" s="5">
        <f t="shared" si="7"/>
        <v>0.24144137120169423</v>
      </c>
      <c r="AN10" s="5">
        <f t="shared" si="8"/>
        <v>0.2395447004044251</v>
      </c>
      <c r="AO10" s="5">
        <v>6.4</v>
      </c>
      <c r="AP10" s="7">
        <v>5.2</v>
      </c>
      <c r="AQ10" s="20">
        <v>2773.3</v>
      </c>
      <c r="AV10" s="4" t="s">
        <v>81</v>
      </c>
    </row>
    <row r="11" spans="1:48" x14ac:dyDescent="0.3">
      <c r="A11" s="4">
        <v>9</v>
      </c>
      <c r="B11" s="4" t="s">
        <v>26</v>
      </c>
      <c r="D11" s="5">
        <v>110.32</v>
      </c>
      <c r="E11" s="8">
        <v>31.5</v>
      </c>
      <c r="F11" s="4">
        <v>1986</v>
      </c>
      <c r="G11" s="4" t="s">
        <v>47</v>
      </c>
      <c r="K11" s="5">
        <v>3.1676341986743704E-2</v>
      </c>
      <c r="L11" s="5">
        <v>3.6803022526590446E-3</v>
      </c>
      <c r="M11" s="5">
        <v>0</v>
      </c>
      <c r="N11" s="5">
        <v>3.4213413005484334E-3</v>
      </c>
      <c r="O11" s="5">
        <v>5.9062333571147096E-4</v>
      </c>
      <c r="P11" s="5">
        <v>0.1361645130373729</v>
      </c>
      <c r="Q11" s="5">
        <v>2.9074096695877984E-2</v>
      </c>
      <c r="R11" s="5">
        <v>6.8243176105423796E-3</v>
      </c>
      <c r="S11" s="5">
        <v>5.2727446787653107E-3</v>
      </c>
      <c r="T11" s="5">
        <v>1.3201617262393639E-2</v>
      </c>
      <c r="U11" s="5">
        <v>0.22172708973067648</v>
      </c>
      <c r="V11" s="5">
        <v>5.3474873255954986E-2</v>
      </c>
      <c r="W11" s="5">
        <v>3.1535345262042144E-2</v>
      </c>
      <c r="X11" s="5">
        <v>7.7597811894234469E-3</v>
      </c>
      <c r="Y11" s="5">
        <v>9.7711260536401719E-3</v>
      </c>
      <c r="Z11" s="5">
        <v>0.18172341870529377</v>
      </c>
      <c r="AA11" s="5">
        <v>6.5950088524803455E-2</v>
      </c>
      <c r="AB11" s="5">
        <v>1.5599018647867674E-2</v>
      </c>
      <c r="AC11" s="5">
        <v>1.0942374065660386E-2</v>
      </c>
      <c r="AD11" s="5">
        <v>0</v>
      </c>
      <c r="AE11" s="5">
        <v>0.17161098640402259</v>
      </c>
      <c r="AF11" s="5">
        <f t="shared" si="0"/>
        <v>0.17574272738104074</v>
      </c>
      <c r="AG11" s="5">
        <f t="shared" si="1"/>
        <v>5.3958681520452197E-2</v>
      </c>
      <c r="AH11" s="5">
        <f t="shared" si="2"/>
        <v>0.77029859109850696</v>
      </c>
      <c r="AI11" s="5">
        <f t="shared" si="3"/>
        <v>4.0639477444318537</v>
      </c>
      <c r="AJ11" s="5">
        <f t="shared" si="4"/>
        <v>1.4255607196632838</v>
      </c>
      <c r="AK11" s="5">
        <f t="shared" si="5"/>
        <v>0.29819788268588221</v>
      </c>
      <c r="AL11" s="5">
        <f t="shared" si="6"/>
        <v>0.52549544452186503</v>
      </c>
      <c r="AM11" s="5">
        <f t="shared" si="7"/>
        <v>0.22970140890149296</v>
      </c>
      <c r="AN11" s="5">
        <f t="shared" si="8"/>
        <v>0.22814883658350935</v>
      </c>
      <c r="AO11" s="5">
        <v>5.56</v>
      </c>
      <c r="AP11" s="7">
        <v>6.2</v>
      </c>
      <c r="AQ11" s="20">
        <v>2607.1999999999998</v>
      </c>
      <c r="AV11" s="4" t="s">
        <v>81</v>
      </c>
    </row>
    <row r="12" spans="1:48" x14ac:dyDescent="0.3">
      <c r="A12" s="4">
        <v>10</v>
      </c>
      <c r="B12" s="4" t="s">
        <v>27</v>
      </c>
      <c r="D12" s="5">
        <v>110.32</v>
      </c>
      <c r="E12" s="8">
        <v>31.5</v>
      </c>
      <c r="F12" s="4">
        <v>1986</v>
      </c>
      <c r="G12" s="4" t="s">
        <v>45</v>
      </c>
      <c r="K12" s="5">
        <v>3.2211012835752437E-2</v>
      </c>
      <c r="L12" s="5">
        <v>4.5145109439096252E-3</v>
      </c>
      <c r="M12" s="5">
        <v>1.0700610672044033E-3</v>
      </c>
      <c r="N12" s="5">
        <v>2.7350492259212594E-3</v>
      </c>
      <c r="O12" s="5">
        <v>1.4159481309216316E-3</v>
      </c>
      <c r="P12" s="5">
        <v>0.15592939172117337</v>
      </c>
      <c r="Q12" s="5">
        <v>4.8464760156285577E-2</v>
      </c>
      <c r="R12" s="5">
        <v>8.0686532780492506E-3</v>
      </c>
      <c r="S12" s="5">
        <v>5.6237139273281351E-3</v>
      </c>
      <c r="T12" s="5">
        <v>1.8115207051366926E-2</v>
      </c>
      <c r="U12" s="5">
        <v>0.25062941962018848</v>
      </c>
      <c r="V12" s="5">
        <v>6.5460524114992952E-2</v>
      </c>
      <c r="W12" s="5">
        <v>4.0144954958905375E-2</v>
      </c>
      <c r="X12" s="5">
        <v>7.9666605986108106E-3</v>
      </c>
      <c r="Y12" s="5">
        <v>8.6109547281423299E-3</v>
      </c>
      <c r="Z12" s="5">
        <v>0.16321417604377714</v>
      </c>
      <c r="AA12" s="5">
        <v>5.752544778648723E-2</v>
      </c>
      <c r="AB12" s="5">
        <v>1.4274369088043012E-2</v>
      </c>
      <c r="AC12" s="5">
        <v>7.1108199082736204E-3</v>
      </c>
      <c r="AD12" s="5">
        <v>0</v>
      </c>
      <c r="AE12" s="5">
        <v>0.10691436481466646</v>
      </c>
      <c r="AF12" s="5">
        <f t="shared" si="0"/>
        <v>0.20410735291210624</v>
      </c>
      <c r="AG12" s="5">
        <f t="shared" si="1"/>
        <v>6.3558038392202046E-2</v>
      </c>
      <c r="AH12" s="5">
        <f t="shared" si="2"/>
        <v>0.73233460869569167</v>
      </c>
      <c r="AI12" s="5">
        <f t="shared" si="3"/>
        <v>5.0391195234180888</v>
      </c>
      <c r="AJ12" s="5">
        <f t="shared" si="4"/>
        <v>2.0074153574659399</v>
      </c>
      <c r="AK12" s="5">
        <f t="shared" si="5"/>
        <v>0.36549602889999666</v>
      </c>
      <c r="AL12" s="5">
        <f t="shared" si="6"/>
        <v>0.43711733727298119</v>
      </c>
      <c r="AM12" s="5">
        <f t="shared" si="7"/>
        <v>0.26766539130430828</v>
      </c>
      <c r="AN12" s="5">
        <f t="shared" si="8"/>
        <v>0.27870777987077128</v>
      </c>
      <c r="AO12" s="5">
        <v>6.76</v>
      </c>
      <c r="AP12" s="7">
        <v>6.2</v>
      </c>
      <c r="AQ12" s="20">
        <v>2607.1999999999998</v>
      </c>
      <c r="AV12" s="4" t="s">
        <v>81</v>
      </c>
    </row>
    <row r="13" spans="1:48" x14ac:dyDescent="0.3">
      <c r="A13" s="4">
        <v>11</v>
      </c>
      <c r="B13" s="4" t="s">
        <v>28</v>
      </c>
      <c r="D13" s="5">
        <v>110.36</v>
      </c>
      <c r="E13" s="8">
        <v>31.5</v>
      </c>
      <c r="F13" s="4">
        <v>1790</v>
      </c>
      <c r="G13" s="4" t="s">
        <v>48</v>
      </c>
      <c r="K13" s="5">
        <v>3.9616955048143179E-2</v>
      </c>
      <c r="L13" s="5">
        <v>4.5965461527215715E-3</v>
      </c>
      <c r="M13" s="5">
        <v>0</v>
      </c>
      <c r="N13" s="5">
        <v>2.1412025561734975E-3</v>
      </c>
      <c r="O13" s="5">
        <v>1.8615557267589507E-3</v>
      </c>
      <c r="P13" s="5">
        <v>0.12416978259243608</v>
      </c>
      <c r="Q13" s="5">
        <v>2.7532163759489848E-2</v>
      </c>
      <c r="R13" s="5">
        <v>4.5812513846090509E-3</v>
      </c>
      <c r="S13" s="5">
        <v>4.5583167277561832E-3</v>
      </c>
      <c r="T13" s="5">
        <v>1.4301757995726961E-2</v>
      </c>
      <c r="U13" s="5">
        <v>0.24526308741317832</v>
      </c>
      <c r="V13" s="5">
        <v>6.8209920281841252E-2</v>
      </c>
      <c r="W13" s="5">
        <v>2.740062768164098E-2</v>
      </c>
      <c r="X13" s="5">
        <v>5.4360796672242775E-3</v>
      </c>
      <c r="Y13" s="5">
        <v>1.1846625838001234E-2</v>
      </c>
      <c r="Z13" s="5">
        <v>0.16400478528250345</v>
      </c>
      <c r="AA13" s="5">
        <v>0.10735539799723251</v>
      </c>
      <c r="AB13" s="5">
        <v>1.7183492496250091E-2</v>
      </c>
      <c r="AC13" s="5">
        <v>7.2466530538977669E-3</v>
      </c>
      <c r="AD13" s="5">
        <v>0</v>
      </c>
      <c r="AE13" s="5">
        <v>0.12269379834441484</v>
      </c>
      <c r="AF13" s="5">
        <f t="shared" si="0"/>
        <v>0.23570396775177233</v>
      </c>
      <c r="AG13" s="5">
        <f t="shared" si="1"/>
        <v>4.9165371562500122E-2</v>
      </c>
      <c r="AH13" s="5">
        <f t="shared" si="2"/>
        <v>0.71513066068572761</v>
      </c>
      <c r="AI13" s="5">
        <f t="shared" si="3"/>
        <v>5.0405125309048397</v>
      </c>
      <c r="AJ13" s="5">
        <f t="shared" si="4"/>
        <v>2.3712315697255</v>
      </c>
      <c r="AK13" s="5">
        <f t="shared" si="5"/>
        <v>0.39834586177736481</v>
      </c>
      <c r="AL13" s="5">
        <f t="shared" si="6"/>
        <v>0.3997396901504548</v>
      </c>
      <c r="AM13" s="5">
        <f t="shared" si="7"/>
        <v>0.28486933931427244</v>
      </c>
      <c r="AN13" s="5">
        <f t="shared" si="8"/>
        <v>0.32959566791019629</v>
      </c>
      <c r="AO13" s="5">
        <v>6.91</v>
      </c>
      <c r="AP13" s="7">
        <v>7.2</v>
      </c>
      <c r="AQ13" s="20">
        <v>2445.1999999999998</v>
      </c>
      <c r="AV13" s="4" t="s">
        <v>81</v>
      </c>
    </row>
    <row r="14" spans="1:48" x14ac:dyDescent="0.3">
      <c r="A14" s="4">
        <v>12</v>
      </c>
      <c r="B14" s="4" t="s">
        <v>29</v>
      </c>
      <c r="D14" s="5">
        <v>110.36</v>
      </c>
      <c r="E14" s="8">
        <v>31.5</v>
      </c>
      <c r="F14" s="4">
        <v>1770</v>
      </c>
      <c r="G14" s="4" t="s">
        <v>47</v>
      </c>
      <c r="K14" s="5">
        <v>5.5076250642766583E-2</v>
      </c>
      <c r="L14" s="5">
        <v>4.7129959827826792E-3</v>
      </c>
      <c r="M14" s="5">
        <v>0</v>
      </c>
      <c r="N14" s="5">
        <v>7.6309649230556845E-3</v>
      </c>
      <c r="O14" s="5">
        <v>4.5688344568115668E-3</v>
      </c>
      <c r="P14" s="5">
        <v>0.11837008688431247</v>
      </c>
      <c r="Q14" s="5">
        <v>6.0881149338692993E-2</v>
      </c>
      <c r="R14" s="5">
        <v>1.1397658532081216E-2</v>
      </c>
      <c r="S14" s="5">
        <v>6.4804525401116891E-3</v>
      </c>
      <c r="T14" s="5">
        <v>1.967144169114951E-2</v>
      </c>
      <c r="U14" s="5">
        <v>0.21514787945741526</v>
      </c>
      <c r="V14" s="5">
        <v>0.10032552183014221</v>
      </c>
      <c r="W14" s="5">
        <v>3.739267799822129E-2</v>
      </c>
      <c r="X14" s="5">
        <v>7.0701242009275495E-3</v>
      </c>
      <c r="Y14" s="5">
        <v>1.5742575853202417E-2</v>
      </c>
      <c r="Z14" s="5">
        <v>0.13974412766004085</v>
      </c>
      <c r="AA14" s="5">
        <v>0.10797508385747404</v>
      </c>
      <c r="AB14" s="5">
        <v>1.7498493076709622E-2</v>
      </c>
      <c r="AC14" s="5">
        <v>7.1334677539978322E-3</v>
      </c>
      <c r="AD14" s="5">
        <v>0</v>
      </c>
      <c r="AE14" s="5">
        <v>6.3180213320104525E-2</v>
      </c>
      <c r="AF14" s="5">
        <f t="shared" si="0"/>
        <v>0.31387760301025541</v>
      </c>
      <c r="AG14" s="5">
        <f t="shared" si="1"/>
        <v>6.6288829607012129E-2</v>
      </c>
      <c r="AH14" s="5">
        <f t="shared" si="2"/>
        <v>0.61983356738273243</v>
      </c>
      <c r="AI14" s="5">
        <f t="shared" si="3"/>
        <v>5.2888290128362438</v>
      </c>
      <c r="AJ14" s="5">
        <f t="shared" si="4"/>
        <v>2.4530135524763375</v>
      </c>
      <c r="AK14" s="5">
        <f t="shared" si="5"/>
        <v>0.61333630932982997</v>
      </c>
      <c r="AL14" s="5">
        <f t="shared" si="6"/>
        <v>0.21230132444536337</v>
      </c>
      <c r="AM14" s="5">
        <f t="shared" si="7"/>
        <v>0.38016643261726757</v>
      </c>
      <c r="AN14" s="5">
        <f t="shared" si="8"/>
        <v>0.50639013362185903</v>
      </c>
      <c r="AO14" s="5">
        <v>7.98</v>
      </c>
      <c r="AP14" s="7">
        <v>7.3</v>
      </c>
      <c r="AQ14" s="20">
        <v>2428.6</v>
      </c>
      <c r="AV14" s="4" t="s">
        <v>81</v>
      </c>
    </row>
    <row r="15" spans="1:48" x14ac:dyDescent="0.3">
      <c r="A15" s="4">
        <v>13</v>
      </c>
      <c r="B15" s="4" t="s">
        <v>30</v>
      </c>
      <c r="D15" s="5">
        <v>110.37</v>
      </c>
      <c r="E15" s="8">
        <v>31.5</v>
      </c>
      <c r="F15" s="4">
        <v>1588</v>
      </c>
      <c r="G15" s="4" t="s">
        <v>46</v>
      </c>
      <c r="K15" s="5">
        <v>6.0984332699082607E-2</v>
      </c>
      <c r="L15" s="5">
        <v>7.9675252425282853E-3</v>
      </c>
      <c r="M15" s="5">
        <v>6.9715188032771439E-4</v>
      </c>
      <c r="N15" s="5">
        <v>2.4829841823167534E-3</v>
      </c>
      <c r="O15" s="5">
        <v>1.3748534397911788E-3</v>
      </c>
      <c r="P15" s="5">
        <v>0.14155740366906863</v>
      </c>
      <c r="Q15" s="5">
        <v>3.0615677075275658E-2</v>
      </c>
      <c r="R15" s="5">
        <v>4.1073612129194428E-3</v>
      </c>
      <c r="S15" s="5">
        <v>3.426424798436124E-3</v>
      </c>
      <c r="T15" s="5">
        <v>1.0400981142205033E-2</v>
      </c>
      <c r="U15" s="5">
        <v>0.25064527403415071</v>
      </c>
      <c r="V15" s="5">
        <v>4.7718399993507347E-2</v>
      </c>
      <c r="W15" s="5">
        <v>2.9499693340028263E-2</v>
      </c>
      <c r="X15" s="5">
        <v>8.3535288000874362E-3</v>
      </c>
      <c r="Y15" s="5">
        <v>1.0324440689818817E-2</v>
      </c>
      <c r="Z15" s="5">
        <v>0.15709171830104085</v>
      </c>
      <c r="AA15" s="5">
        <v>6.856041998508465E-2</v>
      </c>
      <c r="AB15" s="5">
        <v>1.3205191271805253E-2</v>
      </c>
      <c r="AC15" s="5">
        <v>6.4847790281186337E-3</v>
      </c>
      <c r="AD15" s="5">
        <v>0</v>
      </c>
      <c r="AE15" s="5">
        <v>0.14450185921440661</v>
      </c>
      <c r="AF15" s="5">
        <f t="shared" si="0"/>
        <v>0.17696229756821097</v>
      </c>
      <c r="AG15" s="5">
        <f t="shared" si="1"/>
        <v>4.7509397705080669E-2</v>
      </c>
      <c r="AH15" s="5">
        <f t="shared" si="2"/>
        <v>0.77552830472670842</v>
      </c>
      <c r="AI15" s="5">
        <f t="shared" si="3"/>
        <v>3.5314049961400134</v>
      </c>
      <c r="AJ15" s="5">
        <f t="shared" si="4"/>
        <v>2.0363363523330955</v>
      </c>
      <c r="AK15" s="5">
        <f t="shared" si="5"/>
        <v>0.28944358820326249</v>
      </c>
      <c r="AL15" s="5">
        <f t="shared" si="6"/>
        <v>0.53843606654556064</v>
      </c>
      <c r="AM15" s="5">
        <f t="shared" si="7"/>
        <v>0.22447169527329164</v>
      </c>
      <c r="AN15" s="5">
        <f t="shared" si="8"/>
        <v>0.22818289995304741</v>
      </c>
      <c r="AO15" s="5">
        <v>6.06</v>
      </c>
      <c r="AP15" s="7">
        <v>8.1999999999999993</v>
      </c>
      <c r="AQ15" s="20">
        <v>2278.1999999999998</v>
      </c>
      <c r="AV15" s="4" t="s">
        <v>81</v>
      </c>
    </row>
    <row r="16" spans="1:48" x14ac:dyDescent="0.3">
      <c r="A16" s="4">
        <v>14</v>
      </c>
      <c r="B16" s="4" t="s">
        <v>31</v>
      </c>
      <c r="D16" s="5">
        <v>110.37</v>
      </c>
      <c r="E16" s="8">
        <v>31.5</v>
      </c>
      <c r="F16" s="4">
        <v>1592</v>
      </c>
      <c r="G16" s="4" t="s">
        <v>49</v>
      </c>
      <c r="K16" s="5">
        <v>2.5845234260192942E-2</v>
      </c>
      <c r="L16" s="5">
        <v>1.7371227384185182E-3</v>
      </c>
      <c r="M16" s="5">
        <v>0</v>
      </c>
      <c r="N16" s="5">
        <v>5.2441495669620453E-4</v>
      </c>
      <c r="O16" s="5">
        <v>2.8359525642375006E-4</v>
      </c>
      <c r="P16" s="5">
        <v>0.10595283686855084</v>
      </c>
      <c r="Q16" s="5">
        <v>2.3175805095155294E-2</v>
      </c>
      <c r="R16" s="5">
        <v>1.0676536859917022E-3</v>
      </c>
      <c r="S16" s="5">
        <v>1.3431307954987692E-3</v>
      </c>
      <c r="T16" s="5">
        <v>9.9042385125231551E-3</v>
      </c>
      <c r="U16" s="5">
        <v>0.28832757362909833</v>
      </c>
      <c r="V16" s="5">
        <v>5.5851698570900714E-2</v>
      </c>
      <c r="W16" s="5">
        <v>2.6662978527581784E-2</v>
      </c>
      <c r="X16" s="5">
        <v>7.3259581188672412E-3</v>
      </c>
      <c r="Y16" s="5">
        <v>9.9260356989473754E-3</v>
      </c>
      <c r="Z16" s="5">
        <v>0.17629179169217668</v>
      </c>
      <c r="AA16" s="5">
        <v>8.2445365256434922E-2</v>
      </c>
      <c r="AB16" s="5">
        <v>1.5153953207779448E-2</v>
      </c>
      <c r="AC16" s="5">
        <v>8.7486774721177753E-3</v>
      </c>
      <c r="AD16" s="5">
        <v>0</v>
      </c>
      <c r="AE16" s="5">
        <v>0.15943193565664454</v>
      </c>
      <c r="AF16" s="5">
        <f t="shared" si="0"/>
        <v>0.18332386112880372</v>
      </c>
      <c r="AG16" s="5">
        <f t="shared" si="1"/>
        <v>4.2884585421352935E-2</v>
      </c>
      <c r="AH16" s="5">
        <f t="shared" si="2"/>
        <v>0.77379155344984341</v>
      </c>
      <c r="AI16" s="5">
        <f t="shared" si="3"/>
        <v>3.639521014857301</v>
      </c>
      <c r="AJ16" s="5">
        <f t="shared" si="4"/>
        <v>1.7321421730399167</v>
      </c>
      <c r="AK16" s="5">
        <f t="shared" si="5"/>
        <v>0.29233770456867531</v>
      </c>
      <c r="AL16" s="5">
        <f t="shared" si="6"/>
        <v>0.53411516743391285</v>
      </c>
      <c r="AM16" s="5">
        <f t="shared" si="7"/>
        <v>0.22620844655015665</v>
      </c>
      <c r="AN16" s="5">
        <f t="shared" si="8"/>
        <v>0.23691633788386479</v>
      </c>
      <c r="AO16" s="5">
        <v>5.33</v>
      </c>
      <c r="AP16" s="7">
        <v>8.1999999999999993</v>
      </c>
      <c r="AQ16" s="20">
        <v>2281.5</v>
      </c>
      <c r="AV16" s="4" t="s">
        <v>81</v>
      </c>
    </row>
    <row r="17" spans="1:48" x14ac:dyDescent="0.3">
      <c r="A17" s="4">
        <v>15</v>
      </c>
      <c r="B17" s="4" t="s">
        <v>32</v>
      </c>
      <c r="D17" s="5">
        <v>110.37</v>
      </c>
      <c r="E17" s="8">
        <v>31.5</v>
      </c>
      <c r="F17" s="4">
        <v>1594</v>
      </c>
      <c r="G17" s="4" t="s">
        <v>45</v>
      </c>
      <c r="K17" s="5">
        <v>4.3021803740880486E-2</v>
      </c>
      <c r="L17" s="5">
        <v>6.608063753975912E-3</v>
      </c>
      <c r="M17" s="5">
        <v>0</v>
      </c>
      <c r="N17" s="5">
        <v>1.7987835449259949E-3</v>
      </c>
      <c r="O17" s="5">
        <v>5.0628861314364667E-4</v>
      </c>
      <c r="P17" s="5">
        <v>0.11951451072592542</v>
      </c>
      <c r="Q17" s="5">
        <v>2.5662428120099699E-2</v>
      </c>
      <c r="R17" s="5">
        <v>2.7786702268209396E-3</v>
      </c>
      <c r="S17" s="5">
        <v>3.3449403793517699E-3</v>
      </c>
      <c r="T17" s="5">
        <v>9.7588302240237991E-3</v>
      </c>
      <c r="U17" s="5">
        <v>0.28650692706889802</v>
      </c>
      <c r="V17" s="5">
        <v>5.5556241823970544E-2</v>
      </c>
      <c r="W17" s="5">
        <v>2.407512021160458E-2</v>
      </c>
      <c r="X17" s="5">
        <v>4.8139054709473742E-3</v>
      </c>
      <c r="Y17" s="5">
        <v>7.4200367222065685E-3</v>
      </c>
      <c r="Z17" s="5">
        <v>0.16326274486764952</v>
      </c>
      <c r="AA17" s="5">
        <v>8.5408439280000081E-2</v>
      </c>
      <c r="AB17" s="5">
        <v>1.1501397114639801E-2</v>
      </c>
      <c r="AC17" s="5">
        <v>5.7846719157656299E-3</v>
      </c>
      <c r="AD17" s="5">
        <v>0</v>
      </c>
      <c r="AE17" s="5">
        <v>0.14267619619517025</v>
      </c>
      <c r="AF17" s="5">
        <f t="shared" si="0"/>
        <v>0.19092032853742025</v>
      </c>
      <c r="AG17" s="5">
        <f t="shared" si="1"/>
        <v>3.8355187553065322E-2</v>
      </c>
      <c r="AH17" s="5">
        <f t="shared" si="2"/>
        <v>0.77072448390951442</v>
      </c>
      <c r="AI17" s="5">
        <f t="shared" si="3"/>
        <v>5.0011618127737369</v>
      </c>
      <c r="AJ17" s="5">
        <f t="shared" si="4"/>
        <v>1.9882540068164842</v>
      </c>
      <c r="AK17" s="5">
        <f t="shared" si="5"/>
        <v>0.29748051460293723</v>
      </c>
      <c r="AL17" s="5">
        <f t="shared" si="6"/>
        <v>0.5265414759104422</v>
      </c>
      <c r="AM17" s="5">
        <f t="shared" si="7"/>
        <v>0.22927551609048558</v>
      </c>
      <c r="AN17" s="5">
        <f t="shared" si="8"/>
        <v>0.24771540611889387</v>
      </c>
      <c r="AO17" s="5">
        <v>5.83</v>
      </c>
      <c r="AP17" s="7">
        <v>8.1999999999999993</v>
      </c>
      <c r="AQ17" s="20">
        <v>2283.1</v>
      </c>
      <c r="AV17" s="4" t="s">
        <v>81</v>
      </c>
    </row>
    <row r="18" spans="1:48" x14ac:dyDescent="0.3">
      <c r="A18" s="4">
        <v>16</v>
      </c>
      <c r="B18" s="4" t="s">
        <v>33</v>
      </c>
      <c r="D18" s="5">
        <v>110.38</v>
      </c>
      <c r="E18" s="8">
        <v>31.48</v>
      </c>
      <c r="F18" s="4">
        <v>1329</v>
      </c>
      <c r="G18" s="4" t="s">
        <v>45</v>
      </c>
      <c r="K18" s="5">
        <v>4.8079224134537968E-2</v>
      </c>
      <c r="L18" s="5">
        <v>5.0008190425001346E-3</v>
      </c>
      <c r="M18" s="5">
        <v>0</v>
      </c>
      <c r="N18" s="5">
        <v>2.4359260841134338E-3</v>
      </c>
      <c r="O18" s="5">
        <v>1.7662273902746988E-3</v>
      </c>
      <c r="P18" s="5">
        <v>0.10137365189646338</v>
      </c>
      <c r="Q18" s="5">
        <v>3.987324906637281E-2</v>
      </c>
      <c r="R18" s="5">
        <v>6.4561747765456232E-3</v>
      </c>
      <c r="S18" s="5">
        <v>4.1903601510041516E-3</v>
      </c>
      <c r="T18" s="5">
        <v>1.3981415153827332E-2</v>
      </c>
      <c r="U18" s="5">
        <v>0.21143201465961409</v>
      </c>
      <c r="V18" s="5">
        <v>6.8992781607374015E-2</v>
      </c>
      <c r="W18" s="5">
        <v>2.7035503819600248E-2</v>
      </c>
      <c r="X18" s="5">
        <v>6.0027664925205145E-3</v>
      </c>
      <c r="Y18" s="5">
        <v>1.1266946958974036E-2</v>
      </c>
      <c r="Z18" s="5">
        <v>0.17420821846057111</v>
      </c>
      <c r="AA18" s="5">
        <v>0.15085924331096043</v>
      </c>
      <c r="AB18" s="5">
        <v>1.6800354084924266E-2</v>
      </c>
      <c r="AC18" s="5">
        <v>8.5792367312072133E-3</v>
      </c>
      <c r="AD18" s="5">
        <v>0</v>
      </c>
      <c r="AE18" s="5">
        <v>0.10166588617861451</v>
      </c>
      <c r="AF18" s="5">
        <f t="shared" si="0"/>
        <v>0.29174068253028346</v>
      </c>
      <c r="AG18" s="5">
        <f t="shared" si="1"/>
        <v>5.0292032681070138E-2</v>
      </c>
      <c r="AH18" s="5">
        <f t="shared" si="2"/>
        <v>0.6579672847886463</v>
      </c>
      <c r="AI18" s="5">
        <f t="shared" si="3"/>
        <v>4.5038406630154046</v>
      </c>
      <c r="AJ18" s="5">
        <f t="shared" si="4"/>
        <v>1.958257431434723</v>
      </c>
      <c r="AK18" s="5">
        <f t="shared" si="5"/>
        <v>0.51983240370563721</v>
      </c>
      <c r="AL18" s="5">
        <f t="shared" si="6"/>
        <v>0.28413665228415869</v>
      </c>
      <c r="AM18" s="5">
        <f t="shared" si="7"/>
        <v>0.34203271521135364</v>
      </c>
      <c r="AN18" s="5">
        <f t="shared" si="8"/>
        <v>0.44339694278872399</v>
      </c>
      <c r="AO18" s="5">
        <v>7.06</v>
      </c>
      <c r="AP18" s="7">
        <v>9.5</v>
      </c>
      <c r="AQ18" s="20">
        <v>2064.1</v>
      </c>
      <c r="AV18" s="4" t="s">
        <v>81</v>
      </c>
    </row>
    <row r="19" spans="1:48" x14ac:dyDescent="0.3">
      <c r="A19" s="4">
        <v>17</v>
      </c>
      <c r="B19" s="4" t="s">
        <v>34</v>
      </c>
      <c r="D19" s="5">
        <v>110.38</v>
      </c>
      <c r="E19" s="8">
        <v>31.48</v>
      </c>
      <c r="F19" s="4">
        <v>1322</v>
      </c>
      <c r="G19" s="4" t="s">
        <v>47</v>
      </c>
      <c r="K19" s="5">
        <v>5.617974455063604E-2</v>
      </c>
      <c r="L19" s="5">
        <v>9.5187806959403549E-3</v>
      </c>
      <c r="M19" s="5">
        <v>6.1319240792962273E-4</v>
      </c>
      <c r="N19" s="5">
        <v>2.5350649586545976E-3</v>
      </c>
      <c r="O19" s="5">
        <v>1.7117842609245303E-3</v>
      </c>
      <c r="P19" s="5">
        <v>0.12431343539139522</v>
      </c>
      <c r="Q19" s="5">
        <v>4.1255766230274639E-2</v>
      </c>
      <c r="R19" s="5">
        <v>5.9460833474767249E-3</v>
      </c>
      <c r="S19" s="5">
        <v>4.4903085363901286E-3</v>
      </c>
      <c r="T19" s="5">
        <v>1.4490051751442912E-2</v>
      </c>
      <c r="U19" s="5">
        <v>0.22226045278470452</v>
      </c>
      <c r="V19" s="5">
        <v>5.6912099579105924E-2</v>
      </c>
      <c r="W19" s="5">
        <v>2.9211242723061408E-2</v>
      </c>
      <c r="X19" s="5">
        <v>7.0429225750640242E-3</v>
      </c>
      <c r="Y19" s="5">
        <v>1.293670520522891E-2</v>
      </c>
      <c r="Z19" s="5">
        <v>0.17357231264159939</v>
      </c>
      <c r="AA19" s="5">
        <v>0.10144858721618197</v>
      </c>
      <c r="AB19" s="5">
        <v>1.4847861216380867E-2</v>
      </c>
      <c r="AC19" s="5">
        <v>9.8587284079518604E-3</v>
      </c>
      <c r="AD19" s="5">
        <v>0</v>
      </c>
      <c r="AE19" s="5">
        <v>0.11085487551965634</v>
      </c>
      <c r="AF19" s="5">
        <f t="shared" si="0"/>
        <v>0.23827377493909924</v>
      </c>
      <c r="AG19" s="5">
        <f t="shared" si="1"/>
        <v>5.0618379694848621E-2</v>
      </c>
      <c r="AH19" s="5">
        <f t="shared" si="2"/>
        <v>0.7111078453660522</v>
      </c>
      <c r="AI19" s="5">
        <f t="shared" si="3"/>
        <v>4.1476024209730662</v>
      </c>
      <c r="AJ19" s="5">
        <f t="shared" si="4"/>
        <v>1.5060625064389508</v>
      </c>
      <c r="AK19" s="5">
        <f t="shared" si="5"/>
        <v>0.40625645816808109</v>
      </c>
      <c r="AL19" s="5">
        <f t="shared" si="6"/>
        <v>0.39119972207591841</v>
      </c>
      <c r="AM19" s="5">
        <f t="shared" si="7"/>
        <v>0.28889215463394785</v>
      </c>
      <c r="AN19" s="5">
        <f t="shared" si="8"/>
        <v>0.33507403482019615</v>
      </c>
      <c r="AO19" s="5">
        <v>6.84</v>
      </c>
      <c r="AP19" s="7">
        <v>9.6</v>
      </c>
      <c r="AQ19" s="20">
        <v>2058.3000000000002</v>
      </c>
      <c r="AV19" s="4" t="s">
        <v>81</v>
      </c>
    </row>
    <row r="20" spans="1:48" x14ac:dyDescent="0.3">
      <c r="A20" s="4">
        <v>18</v>
      </c>
      <c r="B20" s="4" t="s">
        <v>35</v>
      </c>
      <c r="D20" s="5">
        <v>110.48</v>
      </c>
      <c r="E20" s="8">
        <v>31.4</v>
      </c>
      <c r="F20" s="4">
        <v>856</v>
      </c>
      <c r="G20" s="4" t="s">
        <v>46</v>
      </c>
      <c r="K20" s="5">
        <v>8.7942897452494284E-3</v>
      </c>
      <c r="L20" s="5">
        <v>2.9269915319939418E-3</v>
      </c>
      <c r="M20" s="5">
        <v>1.8752512738573658E-4</v>
      </c>
      <c r="N20" s="5">
        <v>9.8862342165540818E-4</v>
      </c>
      <c r="O20" s="5">
        <v>5.6030347520072193E-4</v>
      </c>
      <c r="P20" s="5">
        <v>0.2050732245810615</v>
      </c>
      <c r="Q20" s="5">
        <v>2.1986852554296166E-2</v>
      </c>
      <c r="R20" s="5">
        <v>1.9120282746982993E-3</v>
      </c>
      <c r="S20" s="5">
        <v>3.2153534778463734E-3</v>
      </c>
      <c r="T20" s="5">
        <v>9.3540750056240653E-3</v>
      </c>
      <c r="U20" s="5">
        <v>0.24436955151733941</v>
      </c>
      <c r="V20" s="5">
        <v>4.9784661114506537E-2</v>
      </c>
      <c r="W20" s="5">
        <v>2.3470391843029764E-2</v>
      </c>
      <c r="X20" s="5">
        <v>4.0827451653205832E-3</v>
      </c>
      <c r="Y20" s="5">
        <v>5.6665086427543226E-3</v>
      </c>
      <c r="Z20" s="5">
        <v>0.16230731688694813</v>
      </c>
      <c r="AA20" s="5">
        <v>5.8094614634463332E-2</v>
      </c>
      <c r="AB20" s="5">
        <v>9.0001417429403444E-3</v>
      </c>
      <c r="AC20" s="5">
        <v>4.2604454130932574E-3</v>
      </c>
      <c r="AD20" s="5">
        <v>0</v>
      </c>
      <c r="AE20" s="5">
        <v>0.1839643558445927</v>
      </c>
      <c r="AF20" s="5">
        <f t="shared" si="0"/>
        <v>0.14837400695883907</v>
      </c>
      <c r="AG20" s="5">
        <f t="shared" si="1"/>
        <v>3.4570086988054145E-2</v>
      </c>
      <c r="AH20" s="5">
        <f t="shared" si="2"/>
        <v>0.81705590605310674</v>
      </c>
      <c r="AI20" s="5">
        <f t="shared" si="3"/>
        <v>5.7486791099259884</v>
      </c>
      <c r="AJ20" s="5">
        <f t="shared" si="4"/>
        <v>2.1124884537379565</v>
      </c>
      <c r="AK20" s="5">
        <f t="shared" si="5"/>
        <v>0.22390645804229981</v>
      </c>
      <c r="AL20" s="5">
        <f t="shared" si="6"/>
        <v>0.64993338006238532</v>
      </c>
      <c r="AM20" s="5">
        <f t="shared" si="7"/>
        <v>0.1829440939468932</v>
      </c>
      <c r="AN20" s="5">
        <f t="shared" si="8"/>
        <v>0.18159590532253628</v>
      </c>
      <c r="AO20" s="5">
        <v>5.03</v>
      </c>
      <c r="AP20" s="7">
        <v>11.9</v>
      </c>
      <c r="AQ20" s="20">
        <v>1673.1</v>
      </c>
      <c r="AV20" s="4" t="s">
        <v>81</v>
      </c>
    </row>
    <row r="21" spans="1:48" x14ac:dyDescent="0.3">
      <c r="A21" s="4">
        <v>19</v>
      </c>
      <c r="B21" s="4" t="s">
        <v>36</v>
      </c>
      <c r="D21" s="5">
        <v>110.48</v>
      </c>
      <c r="E21" s="8">
        <v>31.4</v>
      </c>
      <c r="F21" s="4">
        <v>852</v>
      </c>
      <c r="G21" s="4" t="s">
        <v>49</v>
      </c>
      <c r="K21" s="5">
        <v>6.1078655865219281E-2</v>
      </c>
      <c r="L21" s="5">
        <v>1.0702573378324002E-2</v>
      </c>
      <c r="M21" s="5">
        <v>0</v>
      </c>
      <c r="N21" s="5">
        <v>2.2568776746854737E-3</v>
      </c>
      <c r="O21" s="5">
        <v>0</v>
      </c>
      <c r="P21" s="5">
        <v>0.12009782916173453</v>
      </c>
      <c r="Q21" s="5">
        <v>2.9701266670598095E-2</v>
      </c>
      <c r="R21" s="5">
        <v>2.9558298871632666E-3</v>
      </c>
      <c r="S21" s="5">
        <v>4.2401643842796153E-3</v>
      </c>
      <c r="T21" s="5">
        <v>1.1410065059988424E-2</v>
      </c>
      <c r="U21" s="5">
        <v>0.25855515381326338</v>
      </c>
      <c r="V21" s="5">
        <v>6.0030959749409606E-2</v>
      </c>
      <c r="W21" s="5">
        <v>2.3208774982152687E-2</v>
      </c>
      <c r="X21" s="5">
        <v>5.6424532082199157E-3</v>
      </c>
      <c r="Y21" s="5">
        <v>7.1780474199321098E-3</v>
      </c>
      <c r="Z21" s="5">
        <v>0.15604393306831355</v>
      </c>
      <c r="AA21" s="5">
        <v>7.3533284589419795E-2</v>
      </c>
      <c r="AB21" s="5">
        <v>1.0045669817998003E-2</v>
      </c>
      <c r="AC21" s="5">
        <v>5.6106272632235983E-3</v>
      </c>
      <c r="AD21" s="5">
        <v>0</v>
      </c>
      <c r="AE21" s="5">
        <v>0.15770783400607469</v>
      </c>
      <c r="AF21" s="5">
        <f t="shared" si="0"/>
        <v>0.19255619686767203</v>
      </c>
      <c r="AG21" s="5">
        <f t="shared" si="1"/>
        <v>3.6210274687313956E-2</v>
      </c>
      <c r="AH21" s="5">
        <f t="shared" si="2"/>
        <v>0.77123352844501414</v>
      </c>
      <c r="AI21" s="5">
        <f t="shared" si="3"/>
        <v>4.1132419048406437</v>
      </c>
      <c r="AJ21" s="5">
        <f t="shared" si="4"/>
        <v>1.7904717862555426</v>
      </c>
      <c r="AK21" s="5">
        <f t="shared" si="5"/>
        <v>0.29662412630870999</v>
      </c>
      <c r="AL21" s="5">
        <f t="shared" si="6"/>
        <v>0.52779352796504686</v>
      </c>
      <c r="AM21" s="5">
        <f t="shared" si="7"/>
        <v>0.22876647155498597</v>
      </c>
      <c r="AN21" s="5">
        <f t="shared" si="8"/>
        <v>0.2496730105288732</v>
      </c>
      <c r="AO21" s="5">
        <v>4.87</v>
      </c>
      <c r="AP21" s="7">
        <v>11.9</v>
      </c>
      <c r="AQ21" s="20">
        <v>1669.8</v>
      </c>
      <c r="AV21" s="4" t="s">
        <v>81</v>
      </c>
    </row>
    <row r="22" spans="1:48" x14ac:dyDescent="0.3">
      <c r="A22" s="4">
        <v>20</v>
      </c>
      <c r="B22" s="4" t="s">
        <v>37</v>
      </c>
      <c r="D22" s="5">
        <v>110.48</v>
      </c>
      <c r="E22" s="8">
        <v>31.4</v>
      </c>
      <c r="F22" s="4">
        <v>831</v>
      </c>
      <c r="G22" s="4" t="s">
        <v>46</v>
      </c>
      <c r="K22" s="5">
        <v>0</v>
      </c>
      <c r="L22" s="5">
        <v>0</v>
      </c>
      <c r="M22" s="5">
        <v>0</v>
      </c>
      <c r="N22" s="5">
        <v>0</v>
      </c>
      <c r="O22" s="5">
        <v>6.8136626508989717E-4</v>
      </c>
      <c r="P22" s="5">
        <v>7.832977597485126E-2</v>
      </c>
      <c r="Q22" s="5">
        <v>4.1782751664815841E-2</v>
      </c>
      <c r="R22" s="5">
        <v>5.0480548867493204E-3</v>
      </c>
      <c r="S22" s="5">
        <v>5.88807406096709E-3</v>
      </c>
      <c r="T22" s="5">
        <v>2.1060196930400944E-2</v>
      </c>
      <c r="U22" s="5">
        <v>0.27110629192903568</v>
      </c>
      <c r="V22" s="5">
        <v>8.243266803992165E-2</v>
      </c>
      <c r="W22" s="5">
        <v>4.1886403185160188E-2</v>
      </c>
      <c r="X22" s="5">
        <v>1.1253881610456033E-2</v>
      </c>
      <c r="Y22" s="5">
        <v>1.380299371137958E-2</v>
      </c>
      <c r="Z22" s="5">
        <v>0.19302010106073378</v>
      </c>
      <c r="AA22" s="5">
        <v>9.0268922398247672E-2</v>
      </c>
      <c r="AB22" s="5">
        <v>1.6664890675765084E-2</v>
      </c>
      <c r="AC22" s="5">
        <v>1.2052596104154245E-2</v>
      </c>
      <c r="AD22" s="5">
        <v>0</v>
      </c>
      <c r="AE22" s="5">
        <v>0.1147210315022717</v>
      </c>
      <c r="AF22" s="5">
        <f t="shared" si="0"/>
        <v>0.25002889900985559</v>
      </c>
      <c r="AG22" s="5">
        <f t="shared" si="1"/>
        <v>6.3599348747674589E-2</v>
      </c>
      <c r="AH22" s="5">
        <f t="shared" si="2"/>
        <v>0.68637175224246971</v>
      </c>
      <c r="AI22" s="5">
        <f t="shared" si="3"/>
        <v>3.7219516461096709</v>
      </c>
      <c r="AJ22" s="5">
        <f t="shared" si="4"/>
        <v>1.3826805886261377</v>
      </c>
      <c r="AK22" s="5">
        <f t="shared" si="5"/>
        <v>0.45693641489887094</v>
      </c>
      <c r="AL22" s="5">
        <f t="shared" si="6"/>
        <v>0.34014423008293937</v>
      </c>
      <c r="AM22" s="5">
        <f t="shared" si="7"/>
        <v>0.31362824775753023</v>
      </c>
      <c r="AN22" s="5">
        <f t="shared" si="8"/>
        <v>0.3642762077445309</v>
      </c>
      <c r="AO22" s="5">
        <v>6.83</v>
      </c>
      <c r="AP22" s="7">
        <v>12.1</v>
      </c>
      <c r="AQ22" s="20">
        <v>1652.4</v>
      </c>
      <c r="AV22" s="4" t="s">
        <v>81</v>
      </c>
    </row>
    <row r="23" spans="1:48" x14ac:dyDescent="0.3">
      <c r="A23" s="4">
        <v>21</v>
      </c>
      <c r="B23" s="4" t="s">
        <v>38</v>
      </c>
      <c r="D23" s="5">
        <v>110.48</v>
      </c>
      <c r="E23" s="8">
        <v>31.4</v>
      </c>
      <c r="F23" s="4">
        <v>832</v>
      </c>
      <c r="G23" s="4" t="s">
        <v>46</v>
      </c>
      <c r="K23" s="5">
        <v>2.9354919381675653E-2</v>
      </c>
      <c r="L23" s="5">
        <v>5.7973194468175955E-3</v>
      </c>
      <c r="M23" s="5">
        <v>0</v>
      </c>
      <c r="N23" s="5">
        <v>3.3768494041312752E-3</v>
      </c>
      <c r="O23" s="5">
        <v>7.4705985802895009E-4</v>
      </c>
      <c r="P23" s="5">
        <v>0.10524098150758654</v>
      </c>
      <c r="Q23" s="5">
        <v>4.0496622246266857E-2</v>
      </c>
      <c r="R23" s="5">
        <v>4.7517124811517686E-3</v>
      </c>
      <c r="S23" s="5">
        <v>4.5545978537879497E-3</v>
      </c>
      <c r="T23" s="5">
        <v>1.3219496817816319E-2</v>
      </c>
      <c r="U23" s="5">
        <v>0.20254620271070967</v>
      </c>
      <c r="V23" s="5">
        <v>6.1957272055616228E-2</v>
      </c>
      <c r="W23" s="5">
        <v>2.9657564897579425E-2</v>
      </c>
      <c r="X23" s="5">
        <v>1.015356524870299E-2</v>
      </c>
      <c r="Y23" s="5">
        <v>1.1505636453017141E-2</v>
      </c>
      <c r="Z23" s="5">
        <v>0.18810852907536729</v>
      </c>
      <c r="AA23" s="5">
        <v>0.10240851228754666</v>
      </c>
      <c r="AB23" s="5">
        <v>1.8014906959017751E-2</v>
      </c>
      <c r="AC23" s="5">
        <v>1.1787999113511586E-2</v>
      </c>
      <c r="AD23" s="5">
        <v>0</v>
      </c>
      <c r="AE23" s="5">
        <v>0.15632025220166834</v>
      </c>
      <c r="AF23" s="5">
        <f t="shared" si="0"/>
        <v>0.23613191916510975</v>
      </c>
      <c r="AG23" s="5">
        <f t="shared" si="1"/>
        <v>5.2424184337748946E-2</v>
      </c>
      <c r="AH23" s="5">
        <f t="shared" si="2"/>
        <v>0.71144389649714124</v>
      </c>
      <c r="AI23" s="5">
        <f t="shared" si="3"/>
        <v>2.920901591819471</v>
      </c>
      <c r="AJ23" s="5">
        <f t="shared" si="4"/>
        <v>1.5282412889197445</v>
      </c>
      <c r="AK23" s="5">
        <f t="shared" si="5"/>
        <v>0.40559221173108789</v>
      </c>
      <c r="AL23" s="5">
        <f t="shared" si="6"/>
        <v>0.39191039301073299</v>
      </c>
      <c r="AM23" s="5">
        <f t="shared" si="7"/>
        <v>0.28855610350285871</v>
      </c>
      <c r="AN23" s="5">
        <f t="shared" si="8"/>
        <v>0.33190518651959311</v>
      </c>
      <c r="AO23" s="5">
        <v>6.63</v>
      </c>
      <c r="AP23" s="7">
        <v>12.1</v>
      </c>
      <c r="AQ23" s="20">
        <v>1653.3</v>
      </c>
      <c r="AV23" s="4" t="s">
        <v>81</v>
      </c>
    </row>
    <row r="24" spans="1:48" x14ac:dyDescent="0.3">
      <c r="A24" s="4">
        <v>22</v>
      </c>
      <c r="B24" s="4" t="s">
        <v>39</v>
      </c>
      <c r="D24" s="5">
        <v>110.56</v>
      </c>
      <c r="E24" s="8">
        <v>31.34</v>
      </c>
      <c r="F24" s="4">
        <v>603</v>
      </c>
      <c r="G24" s="4" t="s">
        <v>50</v>
      </c>
      <c r="K24" s="5">
        <v>4.0803929464338785E-2</v>
      </c>
      <c r="L24" s="5">
        <v>1.2208320264793404E-2</v>
      </c>
      <c r="M24" s="5">
        <v>0</v>
      </c>
      <c r="N24" s="5">
        <v>3.1951596045851367E-3</v>
      </c>
      <c r="O24" s="5">
        <v>2.0975526751343078E-3</v>
      </c>
      <c r="P24" s="5">
        <v>0.1041959919936396</v>
      </c>
      <c r="Q24" s="5">
        <v>4.7082586706304351E-2</v>
      </c>
      <c r="R24" s="5">
        <v>6.7687537373834362E-3</v>
      </c>
      <c r="S24" s="5">
        <v>5.2572359865929764E-3</v>
      </c>
      <c r="T24" s="5">
        <v>1.5264876032556076E-2</v>
      </c>
      <c r="U24" s="5">
        <v>0.18770954117410599</v>
      </c>
      <c r="V24" s="5">
        <v>8.7589650559086657E-2</v>
      </c>
      <c r="W24" s="5">
        <v>2.9776649249608884E-2</v>
      </c>
      <c r="X24" s="5">
        <v>7.8137935675937839E-3</v>
      </c>
      <c r="Y24" s="5">
        <v>1.5727298062027533E-2</v>
      </c>
      <c r="Z24" s="5">
        <v>0.16982707910735004</v>
      </c>
      <c r="AA24" s="5">
        <v>0.15209119486183387</v>
      </c>
      <c r="AB24" s="5">
        <v>1.5737894728327765E-2</v>
      </c>
      <c r="AC24" s="5">
        <v>9.7724544504567724E-3</v>
      </c>
      <c r="AD24" s="5">
        <v>0</v>
      </c>
      <c r="AE24" s="5">
        <v>8.7080037774280666E-2</v>
      </c>
      <c r="AF24" s="5">
        <f t="shared" si="0"/>
        <v>0.33206147916173623</v>
      </c>
      <c r="AG24" s="5">
        <f t="shared" si="1"/>
        <v>5.2283297715320087E-2</v>
      </c>
      <c r="AH24" s="5">
        <f t="shared" si="2"/>
        <v>0.61565522312294374</v>
      </c>
      <c r="AI24" s="5">
        <f t="shared" si="3"/>
        <v>3.8107801277348621</v>
      </c>
      <c r="AJ24" s="5">
        <f t="shared" si="4"/>
        <v>1.6104341860188627</v>
      </c>
      <c r="AK24" s="5">
        <f t="shared" si="5"/>
        <v>0.62428574052770491</v>
      </c>
      <c r="AL24" s="5">
        <f t="shared" si="6"/>
        <v>0.20461658478816896</v>
      </c>
      <c r="AM24" s="5">
        <f t="shared" si="7"/>
        <v>0.38434477687705632</v>
      </c>
      <c r="AN24" s="5">
        <f t="shared" si="8"/>
        <v>0.53936272558094578</v>
      </c>
      <c r="AO24" s="5">
        <v>7.93</v>
      </c>
      <c r="AP24" s="7">
        <v>13.2</v>
      </c>
      <c r="AQ24" s="20">
        <v>1464</v>
      </c>
      <c r="AV24" s="4" t="s">
        <v>81</v>
      </c>
    </row>
    <row r="25" spans="1:48" x14ac:dyDescent="0.3">
      <c r="A25" s="4">
        <v>23</v>
      </c>
      <c r="B25" s="4" t="s">
        <v>40</v>
      </c>
      <c r="D25" s="5">
        <v>110.56</v>
      </c>
      <c r="E25" s="8">
        <v>31.34</v>
      </c>
      <c r="F25" s="4">
        <v>586</v>
      </c>
      <c r="G25" s="4" t="s">
        <v>45</v>
      </c>
      <c r="K25" s="5">
        <v>2.0659593482104881E-2</v>
      </c>
      <c r="L25" s="5">
        <v>6.4722919395944992E-3</v>
      </c>
      <c r="M25" s="5">
        <v>7.2484154667470588E-4</v>
      </c>
      <c r="N25" s="5">
        <v>2.4165947480695709E-3</v>
      </c>
      <c r="O25" s="5">
        <v>1.1043593593968403E-3</v>
      </c>
      <c r="P25" s="5">
        <v>0.14316079829321215</v>
      </c>
      <c r="Q25" s="5">
        <v>3.1890250421975526E-2</v>
      </c>
      <c r="R25" s="5">
        <v>4.4248655632951892E-3</v>
      </c>
      <c r="S25" s="5">
        <v>5.1651050294124878E-3</v>
      </c>
      <c r="T25" s="5">
        <v>1.2412840555657636E-2</v>
      </c>
      <c r="U25" s="5">
        <v>0.25750210423710351</v>
      </c>
      <c r="V25" s="5">
        <v>5.6901980456434867E-2</v>
      </c>
      <c r="W25" s="5">
        <v>2.8236374224285859E-2</v>
      </c>
      <c r="X25" s="5">
        <v>6.622296577447593E-3</v>
      </c>
      <c r="Y25" s="5">
        <v>8.7503307137747066E-3</v>
      </c>
      <c r="Z25" s="5">
        <v>0.16945822541624705</v>
      </c>
      <c r="AA25" s="5">
        <v>6.1936337492734077E-2</v>
      </c>
      <c r="AB25" s="5">
        <v>1.2672968936053918E-2</v>
      </c>
      <c r="AC25" s="5">
        <v>6.6323713069261258E-3</v>
      </c>
      <c r="AD25" s="5">
        <v>0</v>
      </c>
      <c r="AE25" s="5">
        <v>0.1628554696995988</v>
      </c>
      <c r="AF25" s="5">
        <f t="shared" si="0"/>
        <v>0.17946839093956815</v>
      </c>
      <c r="AG25" s="5">
        <f t="shared" si="1"/>
        <v>4.6059050270309668E-2</v>
      </c>
      <c r="AH25" s="5">
        <f t="shared" si="2"/>
        <v>0.77447255879012222</v>
      </c>
      <c r="AI25" s="5">
        <f t="shared" si="3"/>
        <v>4.263834138816069</v>
      </c>
      <c r="AJ25" s="5">
        <f t="shared" si="4"/>
        <v>1.9107749475394495</v>
      </c>
      <c r="AK25" s="5">
        <f t="shared" si="5"/>
        <v>0.29120133263623421</v>
      </c>
      <c r="AL25" s="5">
        <f t="shared" si="6"/>
        <v>0.53580664187535132</v>
      </c>
      <c r="AM25" s="5">
        <f t="shared" si="7"/>
        <v>0.22552744120987783</v>
      </c>
      <c r="AN25" s="5">
        <f t="shared" si="8"/>
        <v>0.23172982554725105</v>
      </c>
      <c r="AO25" s="5">
        <v>6.44</v>
      </c>
      <c r="AP25" s="7">
        <v>13.3</v>
      </c>
      <c r="AQ25" s="20">
        <v>1450</v>
      </c>
      <c r="AV25" s="4" t="s">
        <v>81</v>
      </c>
    </row>
    <row r="26" spans="1:48" x14ac:dyDescent="0.3">
      <c r="A26" s="4">
        <v>24</v>
      </c>
      <c r="B26" s="4" t="s">
        <v>41</v>
      </c>
      <c r="D26" s="5">
        <v>110.64</v>
      </c>
      <c r="E26" s="8">
        <v>31.34</v>
      </c>
      <c r="F26" s="4">
        <v>315</v>
      </c>
      <c r="G26" s="4" t="s">
        <v>50</v>
      </c>
      <c r="K26" s="5">
        <v>6.2056756878060927E-2</v>
      </c>
      <c r="L26" s="5">
        <v>7.5881449352342596E-3</v>
      </c>
      <c r="M26" s="5">
        <v>4.2466448371086086E-4</v>
      </c>
      <c r="N26" s="5">
        <v>3.1447037903784081E-3</v>
      </c>
      <c r="O26" s="5">
        <v>2.0922980016959383E-3</v>
      </c>
      <c r="P26" s="5">
        <v>0.11854908387770596</v>
      </c>
      <c r="Q26" s="5">
        <v>4.4406743735983439E-2</v>
      </c>
      <c r="R26" s="5">
        <v>5.1318936982916365E-3</v>
      </c>
      <c r="S26" s="5">
        <v>4.4386255167053554E-3</v>
      </c>
      <c r="T26" s="5">
        <v>1.3660212638160928E-2</v>
      </c>
      <c r="U26" s="5">
        <v>0.22703292310598494</v>
      </c>
      <c r="V26" s="5">
        <v>6.4588155436778649E-2</v>
      </c>
      <c r="W26" s="5">
        <v>2.264110656093787E-2</v>
      </c>
      <c r="X26" s="5">
        <v>6.6569023973765719E-3</v>
      </c>
      <c r="Y26" s="5">
        <v>1.1849717885187905E-2</v>
      </c>
      <c r="Z26" s="5">
        <v>0.16670895864577484</v>
      </c>
      <c r="AA26" s="5">
        <v>0.11290631429074946</v>
      </c>
      <c r="AB26" s="5">
        <v>1.2120070775386051E-2</v>
      </c>
      <c r="AC26" s="5">
        <v>8.9635029464210092E-3</v>
      </c>
      <c r="AD26" s="5">
        <v>0</v>
      </c>
      <c r="AE26" s="5">
        <v>0.10503922039947498</v>
      </c>
      <c r="AF26" s="5">
        <f t="shared" si="0"/>
        <v>0.25709158692379058</v>
      </c>
      <c r="AG26" s="5">
        <f t="shared" si="1"/>
        <v>4.0317735518326417E-2</v>
      </c>
      <c r="AH26" s="5">
        <f t="shared" si="2"/>
        <v>0.70259067755788307</v>
      </c>
      <c r="AI26" s="5">
        <f t="shared" si="3"/>
        <v>3.4011474420686318</v>
      </c>
      <c r="AJ26" s="5">
        <f t="shared" si="4"/>
        <v>1.3521578391654807</v>
      </c>
      <c r="AK26" s="5">
        <f t="shared" si="5"/>
        <v>0.42330382674002226</v>
      </c>
      <c r="AL26" s="5">
        <f t="shared" si="6"/>
        <v>0.37334780541079188</v>
      </c>
      <c r="AM26" s="5">
        <f t="shared" si="7"/>
        <v>0.29740932244211699</v>
      </c>
      <c r="AN26" s="5">
        <f t="shared" si="8"/>
        <v>0.36591943949129618</v>
      </c>
      <c r="AO26" s="5">
        <v>7.56</v>
      </c>
      <c r="AP26" s="7">
        <v>14.7</v>
      </c>
      <c r="AQ26" s="20">
        <v>1225.9000000000001</v>
      </c>
      <c r="AV26" s="4" t="s">
        <v>81</v>
      </c>
    </row>
    <row r="27" spans="1:48" x14ac:dyDescent="0.3">
      <c r="A27" s="4">
        <v>25</v>
      </c>
      <c r="B27" s="4" t="s">
        <v>42</v>
      </c>
      <c r="D27" s="5">
        <v>110.64</v>
      </c>
      <c r="E27" s="8">
        <v>31.34</v>
      </c>
      <c r="F27" s="4">
        <v>316</v>
      </c>
      <c r="G27" s="4" t="s">
        <v>49</v>
      </c>
      <c r="K27" s="5">
        <v>7.6120230584304782E-3</v>
      </c>
      <c r="L27" s="5">
        <v>3.4387012842061818E-3</v>
      </c>
      <c r="M27" s="5">
        <v>3.079699351925786E-4</v>
      </c>
      <c r="N27" s="5">
        <v>1.2827656947664084E-3</v>
      </c>
      <c r="O27" s="5">
        <v>1.0615290167143312E-3</v>
      </c>
      <c r="P27" s="5">
        <v>0.10454054866897207</v>
      </c>
      <c r="Q27" s="5">
        <v>5.9758905873879602E-2</v>
      </c>
      <c r="R27" s="5">
        <v>5.3555623168578181E-3</v>
      </c>
      <c r="S27" s="5">
        <v>4.7308953157557641E-3</v>
      </c>
      <c r="T27" s="5">
        <v>1.3629373080618238E-2</v>
      </c>
      <c r="U27" s="5">
        <v>0.27984289471250556</v>
      </c>
      <c r="V27" s="5">
        <v>5.8029967541898639E-2</v>
      </c>
      <c r="W27" s="5">
        <v>3.3259103371698469E-2</v>
      </c>
      <c r="X27" s="5">
        <v>4.885201073560666E-2</v>
      </c>
      <c r="Y27" s="5">
        <v>8.2569120362332125E-3</v>
      </c>
      <c r="Z27" s="5">
        <v>0.16327031077250337</v>
      </c>
      <c r="AA27" s="5">
        <v>7.1923302412568627E-2</v>
      </c>
      <c r="AB27" s="5">
        <v>9.4634426875601571E-3</v>
      </c>
      <c r="AC27" s="5">
        <v>7.0358025203462893E-3</v>
      </c>
      <c r="AD27" s="5">
        <v>0</v>
      </c>
      <c r="AE27" s="5">
        <v>0.11834797896368554</v>
      </c>
      <c r="AF27" s="5">
        <f t="shared" si="0"/>
        <v>0.21609869124611886</v>
      </c>
      <c r="AG27" s="5">
        <f t="shared" si="1"/>
        <v>4.8386078311309026E-2</v>
      </c>
      <c r="AH27" s="5">
        <f t="shared" si="2"/>
        <v>0.73551523044257217</v>
      </c>
      <c r="AI27" s="5">
        <f t="shared" si="3"/>
        <v>0.68081339684667219</v>
      </c>
      <c r="AJ27" s="5">
        <f t="shared" si="4"/>
        <v>1.3450409758081703</v>
      </c>
      <c r="AK27" s="5">
        <f t="shared" si="5"/>
        <v>0.35959115271927522</v>
      </c>
      <c r="AL27" s="5">
        <f t="shared" si="6"/>
        <v>0.44419100206802453</v>
      </c>
      <c r="AM27" s="5">
        <f t="shared" si="7"/>
        <v>0.26448476955742789</v>
      </c>
      <c r="AN27" s="5">
        <f t="shared" si="8"/>
        <v>0.29380586873243747</v>
      </c>
      <c r="AO27" s="5">
        <v>6.86</v>
      </c>
      <c r="AP27" s="7">
        <v>14.7</v>
      </c>
      <c r="AQ27" s="20">
        <v>1266.7</v>
      </c>
      <c r="AV27" s="4" t="s">
        <v>81</v>
      </c>
    </row>
    <row r="28" spans="1:48" x14ac:dyDescent="0.3">
      <c r="A28" s="4">
        <v>26</v>
      </c>
      <c r="B28" s="4" t="s">
        <v>43</v>
      </c>
      <c r="D28" s="5">
        <v>110.64</v>
      </c>
      <c r="E28" s="8">
        <v>31.34</v>
      </c>
      <c r="F28" s="4">
        <v>316</v>
      </c>
      <c r="G28" s="4" t="s">
        <v>50</v>
      </c>
      <c r="K28" s="5">
        <v>3.5429027286529524E-2</v>
      </c>
      <c r="L28" s="5">
        <v>7.6356709720213781E-3</v>
      </c>
      <c r="M28" s="5">
        <v>0</v>
      </c>
      <c r="N28" s="5">
        <v>2.3731793060335956E-3</v>
      </c>
      <c r="O28" s="5">
        <v>0</v>
      </c>
      <c r="P28" s="5">
        <v>0.10939176780639576</v>
      </c>
      <c r="Q28" s="5">
        <v>3.0797457375696606E-2</v>
      </c>
      <c r="R28" s="5">
        <v>3.3678328743017025E-3</v>
      </c>
      <c r="S28" s="5">
        <v>4.6070944240995662E-3</v>
      </c>
      <c r="T28" s="5">
        <v>1.125022834442423E-2</v>
      </c>
      <c r="U28" s="5">
        <v>0.24012643033670811</v>
      </c>
      <c r="V28" s="5">
        <v>5.6957550331849169E-2</v>
      </c>
      <c r="W28" s="5">
        <v>2.5634276615295489E-2</v>
      </c>
      <c r="X28" s="5">
        <v>6.5311187414006534E-3</v>
      </c>
      <c r="Y28" s="5">
        <v>8.9609681326025432E-3</v>
      </c>
      <c r="Z28" s="5">
        <v>0.17355316962538958</v>
      </c>
      <c r="AA28" s="5">
        <v>7.1498504670722052E-2</v>
      </c>
      <c r="AB28" s="5">
        <v>9.9800624495956884E-3</v>
      </c>
      <c r="AC28" s="5">
        <v>7.5891751462396108E-3</v>
      </c>
      <c r="AD28" s="5">
        <v>0</v>
      </c>
      <c r="AE28" s="5">
        <v>0.19431648556069475</v>
      </c>
      <c r="AF28" s="5">
        <f t="shared" si="0"/>
        <v>0.18710037982731598</v>
      </c>
      <c r="AG28" s="5">
        <f t="shared" si="1"/>
        <v>3.8982171939192879E-2</v>
      </c>
      <c r="AH28" s="5">
        <f t="shared" si="2"/>
        <v>0.77391744823349118</v>
      </c>
      <c r="AI28" s="5">
        <f t="shared" si="3"/>
        <v>3.9249441987327889</v>
      </c>
      <c r="AJ28" s="5">
        <f t="shared" si="4"/>
        <v>1.315039152119285</v>
      </c>
      <c r="AK28" s="5">
        <f t="shared" si="5"/>
        <v>0.29212747726847949</v>
      </c>
      <c r="AL28" s="5">
        <f t="shared" si="6"/>
        <v>0.53442759172605259</v>
      </c>
      <c r="AM28" s="5">
        <f t="shared" si="7"/>
        <v>0.22608255176650885</v>
      </c>
      <c r="AN28" s="5">
        <f t="shared" si="8"/>
        <v>0.2417575417822441</v>
      </c>
      <c r="AO28" s="5">
        <v>5.91</v>
      </c>
      <c r="AP28" s="7">
        <v>14.7</v>
      </c>
      <c r="AQ28" s="20">
        <v>1226.7</v>
      </c>
      <c r="AV28" s="4" t="s">
        <v>81</v>
      </c>
    </row>
    <row r="29" spans="1:48" x14ac:dyDescent="0.3">
      <c r="A29" s="4">
        <v>27</v>
      </c>
      <c r="B29" s="4" t="s">
        <v>82</v>
      </c>
      <c r="D29" s="5">
        <v>109.53</v>
      </c>
      <c r="E29" s="8">
        <v>34.35</v>
      </c>
      <c r="K29" s="5">
        <v>4.0613013476169198E-2</v>
      </c>
      <c r="L29" s="5">
        <v>1.0791344384642536E-2</v>
      </c>
      <c r="M29" s="5">
        <v>9.8807501074164709E-4</v>
      </c>
      <c r="N29" s="5">
        <v>2.2422454699206487E-3</v>
      </c>
      <c r="O29" s="5">
        <v>2.0747618641394905E-3</v>
      </c>
      <c r="P29" s="5">
        <v>0.10570700386699297</v>
      </c>
      <c r="Q29" s="5">
        <v>4.3441842883159838E-2</v>
      </c>
      <c r="R29" s="5">
        <v>6.0505409172623165E-3</v>
      </c>
      <c r="S29" s="5">
        <v>4.7815004183176975E-3</v>
      </c>
      <c r="T29" s="5">
        <v>1.4058252989464969E-2</v>
      </c>
      <c r="U29" s="5">
        <v>0.14006090455234527</v>
      </c>
      <c r="V29" s="5">
        <v>6.9070747736036442E-2</v>
      </c>
      <c r="W29" s="5">
        <v>2.490379475588482E-2</v>
      </c>
      <c r="X29" s="5">
        <v>5.716356339371874E-3</v>
      </c>
      <c r="Y29" s="5">
        <v>1.8337498248857158E-2</v>
      </c>
      <c r="Z29" s="5">
        <v>0.15127311019403836</v>
      </c>
      <c r="AA29" s="5">
        <v>0.2015624107308468</v>
      </c>
      <c r="AB29" s="5">
        <v>2.440193091379525E-2</v>
      </c>
      <c r="AC29" s="5">
        <v>1.6086252491709953E-2</v>
      </c>
      <c r="AD29" s="5">
        <v>5.4236513460907843E-3</v>
      </c>
      <c r="AE29" s="5">
        <v>0.11241476141021196</v>
      </c>
      <c r="AF29" s="5">
        <f t="shared" si="0"/>
        <v>0.35933685883714722</v>
      </c>
      <c r="AG29" s="5">
        <f t="shared" ref="AG29:AG32" si="9">SUM(M29,R29,W29,AB29)</f>
        <v>5.6344341597684033E-2</v>
      </c>
      <c r="AH29" s="5">
        <f t="shared" ref="AH29:AH32" si="10">SUM(K29,N29,P29,S29,U29,X29,Z29,AC29,AE29)</f>
        <v>0.57889514821907795</v>
      </c>
      <c r="AI29" s="5">
        <f t="shared" ref="AI29:AI32" si="11">W29/X29</f>
        <v>4.3565854326396494</v>
      </c>
      <c r="AJ29" s="5">
        <f t="shared" ref="AJ29:AJ32" si="12">AB29/AC29</f>
        <v>1.5169431740780384</v>
      </c>
      <c r="AK29" s="5">
        <f t="shared" ref="AK29:AK32" si="13">(AF29+AG29)/AH29</f>
        <v>0.71805956866910936</v>
      </c>
      <c r="AL29" s="5">
        <f t="shared" ref="AL29:AL32" si="14">-LOG(AK29,10)</f>
        <v>0.14383952613209389</v>
      </c>
      <c r="AM29" s="5">
        <f t="shared" ref="AM29:AM32" si="15">(AF29+AG29)/(AF29+AG29+AH29)</f>
        <v>0.41794800469308085</v>
      </c>
      <c r="AN29" s="5">
        <f t="shared" ref="AN29:AN32" si="16">AF29/AH29</f>
        <v>0.62072874499400577</v>
      </c>
      <c r="AO29" s="5">
        <v>7.6733333333333329</v>
      </c>
      <c r="AP29" s="7">
        <v>13.7</v>
      </c>
      <c r="AQ29" s="20">
        <v>553.29999999999995</v>
      </c>
    </row>
    <row r="30" spans="1:48" x14ac:dyDescent="0.3">
      <c r="A30" s="4">
        <v>28</v>
      </c>
      <c r="B30" s="4" t="s">
        <v>83</v>
      </c>
      <c r="D30" s="5">
        <v>109.53</v>
      </c>
      <c r="E30" s="8">
        <v>34.35</v>
      </c>
      <c r="K30" s="5">
        <v>2.0499288768848684E-2</v>
      </c>
      <c r="L30" s="5">
        <v>1.0194975025501337E-2</v>
      </c>
      <c r="M30" s="5">
        <v>1.1140371058014913E-3</v>
      </c>
      <c r="N30" s="5">
        <v>2.534381467166748E-3</v>
      </c>
      <c r="O30" s="5">
        <v>2.7787389407063811E-3</v>
      </c>
      <c r="P30" s="5">
        <v>0.12756624986465032</v>
      </c>
      <c r="Q30" s="5">
        <v>4.9291641306526197E-2</v>
      </c>
      <c r="R30" s="5">
        <v>7.4530353142879232E-3</v>
      </c>
      <c r="S30" s="5">
        <v>5.1386549961043122E-3</v>
      </c>
      <c r="T30" s="5">
        <v>1.897860694001699E-2</v>
      </c>
      <c r="U30" s="5">
        <v>0.16367820741687147</v>
      </c>
      <c r="V30" s="5">
        <v>7.057615679966367E-2</v>
      </c>
      <c r="W30" s="5">
        <v>2.6109979924564226E-2</v>
      </c>
      <c r="X30" s="5">
        <v>6.1936544891221211E-3</v>
      </c>
      <c r="Y30" s="5">
        <v>1.7224157343974575E-2</v>
      </c>
      <c r="Z30" s="5">
        <v>0.15779827297774335</v>
      </c>
      <c r="AA30" s="5">
        <v>0.17835977627127439</v>
      </c>
      <c r="AB30" s="5">
        <v>2.3853313505873185E-2</v>
      </c>
      <c r="AC30" s="5">
        <v>1.2263409414195977E-2</v>
      </c>
      <c r="AD30" s="5">
        <v>3.6169141966397272E-3</v>
      </c>
      <c r="AE30" s="5">
        <v>9.4776547930466928E-2</v>
      </c>
      <c r="AF30" s="5">
        <f t="shared" si="0"/>
        <v>0.3474040526276635</v>
      </c>
      <c r="AG30" s="5">
        <f t="shared" si="9"/>
        <v>5.8530365850526823E-2</v>
      </c>
      <c r="AH30" s="5">
        <f t="shared" si="10"/>
        <v>0.59044866732516987</v>
      </c>
      <c r="AI30" s="5">
        <f t="shared" si="11"/>
        <v>4.2156016242786922</v>
      </c>
      <c r="AJ30" s="5">
        <f t="shared" si="12"/>
        <v>1.945080091533181</v>
      </c>
      <c r="AK30" s="5">
        <f t="shared" si="13"/>
        <v>0.68750162536083015</v>
      </c>
      <c r="AL30" s="5">
        <f t="shared" si="14"/>
        <v>0.16272627075674667</v>
      </c>
      <c r="AM30" s="5">
        <f t="shared" si="15"/>
        <v>0.40740797817828772</v>
      </c>
      <c r="AN30" s="5">
        <f t="shared" si="16"/>
        <v>0.58837299811592647</v>
      </c>
      <c r="AO30" s="5">
        <v>7.7</v>
      </c>
      <c r="AP30" s="7">
        <v>13.7</v>
      </c>
      <c r="AQ30" s="20">
        <v>553.29999999999995</v>
      </c>
    </row>
    <row r="31" spans="1:48" x14ac:dyDescent="0.3">
      <c r="A31" s="4">
        <v>29</v>
      </c>
      <c r="B31" s="4" t="s">
        <v>84</v>
      </c>
      <c r="D31" s="5">
        <v>103.82</v>
      </c>
      <c r="E31" s="8">
        <v>30.68</v>
      </c>
      <c r="K31" s="5">
        <v>1.1426900371026996E-2</v>
      </c>
      <c r="L31" s="5">
        <v>7.452220374195042E-3</v>
      </c>
      <c r="M31" s="5">
        <v>1.545031954623825E-3</v>
      </c>
      <c r="N31" s="5">
        <v>7.5399508952777826E-3</v>
      </c>
      <c r="O31" s="5">
        <v>3.1156519778967827E-3</v>
      </c>
      <c r="P31" s="5">
        <v>9.8598139381865374E-2</v>
      </c>
      <c r="Q31" s="5">
        <v>4.7575530495494671E-2</v>
      </c>
      <c r="R31" s="5">
        <v>7.2060875233795748E-3</v>
      </c>
      <c r="S31" s="5">
        <v>8.3319625439414163E-3</v>
      </c>
      <c r="T31" s="5">
        <v>1.8021311205746349E-2</v>
      </c>
      <c r="U31" s="5">
        <v>0.23483632774660501</v>
      </c>
      <c r="V31" s="5">
        <v>7.0535338950523635E-2</v>
      </c>
      <c r="W31" s="5">
        <v>3.3081717324950195E-2</v>
      </c>
      <c r="X31" s="5">
        <v>1.3593356849986901E-2</v>
      </c>
      <c r="Y31" s="5">
        <v>1.4085622551617836E-2</v>
      </c>
      <c r="Z31" s="5">
        <v>0.20529551173091098</v>
      </c>
      <c r="AA31" s="5">
        <v>9.3964261997453377E-2</v>
      </c>
      <c r="AB31" s="5">
        <v>1.4895911392173706E-2</v>
      </c>
      <c r="AC31" s="5">
        <v>1.13708503158908E-2</v>
      </c>
      <c r="AD31" s="5">
        <v>4.2805183411620635E-3</v>
      </c>
      <c r="AE31" s="5">
        <v>9.3247796075277667E-2</v>
      </c>
      <c r="AF31" s="5">
        <f t="shared" si="0"/>
        <v>0.25474993755292769</v>
      </c>
      <c r="AG31" s="5">
        <f t="shared" si="9"/>
        <v>5.6728748195127299E-2</v>
      </c>
      <c r="AH31" s="5">
        <f t="shared" si="10"/>
        <v>0.68424079591078302</v>
      </c>
      <c r="AI31" s="5">
        <f t="shared" si="11"/>
        <v>2.4336679813553244</v>
      </c>
      <c r="AJ31" s="5">
        <f t="shared" si="12"/>
        <v>1.3100085726532362</v>
      </c>
      <c r="AK31" s="5">
        <f t="shared" si="13"/>
        <v>0.45521794024784829</v>
      </c>
      <c r="AL31" s="5">
        <f t="shared" si="14"/>
        <v>0.34178063062635738</v>
      </c>
      <c r="AM31" s="5">
        <f t="shared" si="15"/>
        <v>0.31281770768323336</v>
      </c>
      <c r="AN31" s="5">
        <f t="shared" si="16"/>
        <v>0.37231036073175633</v>
      </c>
      <c r="AO31" s="5">
        <v>7.6466666666666674</v>
      </c>
      <c r="AP31" s="7">
        <v>16.100000000000001</v>
      </c>
      <c r="AQ31" s="20">
        <v>870.1</v>
      </c>
    </row>
    <row r="32" spans="1:48" x14ac:dyDescent="0.3">
      <c r="A32" s="4">
        <v>30</v>
      </c>
      <c r="B32" s="4" t="s">
        <v>85</v>
      </c>
      <c r="D32" s="5">
        <v>103.82</v>
      </c>
      <c r="E32" s="8">
        <v>30.68</v>
      </c>
      <c r="G32" s="9"/>
      <c r="H32" s="9"/>
      <c r="K32" s="5">
        <v>2.1996923565654285E-2</v>
      </c>
      <c r="L32" s="5">
        <v>6.3890351867178291E-3</v>
      </c>
      <c r="M32" s="5">
        <v>0</v>
      </c>
      <c r="N32" s="5">
        <v>9.3233516414616413E-3</v>
      </c>
      <c r="O32" s="5">
        <v>5.9564116068517546E-3</v>
      </c>
      <c r="P32" s="5">
        <v>8.8560345764468862E-2</v>
      </c>
      <c r="Q32" s="5">
        <v>4.5672092226151366E-2</v>
      </c>
      <c r="R32" s="5">
        <v>9.4006804939014699E-3</v>
      </c>
      <c r="S32" s="5">
        <v>1.3254583301983799E-2</v>
      </c>
      <c r="T32" s="5">
        <v>1.5037326846069605E-2</v>
      </c>
      <c r="U32" s="5">
        <v>0.23412041565303171</v>
      </c>
      <c r="V32" s="5">
        <v>6.2383484229094038E-2</v>
      </c>
      <c r="W32" s="5">
        <v>3.3452043571673397E-2</v>
      </c>
      <c r="X32" s="5">
        <v>1.1037126209047057E-2</v>
      </c>
      <c r="Y32" s="5">
        <v>1.4437505747414708E-2</v>
      </c>
      <c r="Z32" s="5">
        <v>0.2154444528043204</v>
      </c>
      <c r="AA32" s="5">
        <v>9.1227146189150551E-2</v>
      </c>
      <c r="AB32" s="5">
        <v>1.571656676614919E-2</v>
      </c>
      <c r="AC32" s="5">
        <v>1.1018316488183315E-2</v>
      </c>
      <c r="AD32" s="5">
        <v>2.1986473720729985E-3</v>
      </c>
      <c r="AE32" s="5">
        <v>9.3373544336602041E-2</v>
      </c>
      <c r="AF32" s="5">
        <f t="shared" si="0"/>
        <v>0.24110300203144985</v>
      </c>
      <c r="AG32" s="5">
        <f t="shared" si="9"/>
        <v>5.8569290831724061E-2</v>
      </c>
      <c r="AH32" s="5">
        <f t="shared" si="10"/>
        <v>0.69812905976475315</v>
      </c>
      <c r="AI32" s="5">
        <f t="shared" si="11"/>
        <v>3.0308653664078777</v>
      </c>
      <c r="AJ32" s="5">
        <f t="shared" si="12"/>
        <v>1.4264036418816388</v>
      </c>
      <c r="AK32" s="5">
        <f t="shared" si="13"/>
        <v>0.42925056430705488</v>
      </c>
      <c r="AL32" s="5">
        <f t="shared" si="14"/>
        <v>0.36728912522871399</v>
      </c>
      <c r="AM32" s="5">
        <f t="shared" si="15"/>
        <v>0.30033261838533465</v>
      </c>
      <c r="AN32" s="5">
        <f t="shared" si="16"/>
        <v>0.34535591759021428</v>
      </c>
      <c r="AO32" s="5">
        <v>7.3766666666666678</v>
      </c>
      <c r="AP32" s="7">
        <v>16.100000000000001</v>
      </c>
      <c r="AQ32" s="20">
        <v>870.1</v>
      </c>
    </row>
    <row r="33" spans="1:44" x14ac:dyDescent="0.3">
      <c r="A33" s="4">
        <v>31</v>
      </c>
      <c r="B33" s="4" t="s">
        <v>244</v>
      </c>
      <c r="D33" s="5">
        <v>124.33</v>
      </c>
      <c r="E33" s="8">
        <v>45.21</v>
      </c>
      <c r="I33" s="4">
        <v>0.15</v>
      </c>
      <c r="K33" s="5">
        <v>8.3054980973941386E-2</v>
      </c>
      <c r="L33" s="5">
        <v>1.2234425139401197E-2</v>
      </c>
      <c r="M33" s="5">
        <v>1.0190155306896119E-3</v>
      </c>
      <c r="N33" s="5">
        <v>3.0117180206075383E-3</v>
      </c>
      <c r="O33" s="5">
        <v>2.0955934730951288E-3</v>
      </c>
      <c r="P33" s="5">
        <v>0.15038279978599065</v>
      </c>
      <c r="Q33" s="5">
        <v>4.4653468188920326E-2</v>
      </c>
      <c r="R33" s="5">
        <v>5.2931586366939858E-3</v>
      </c>
      <c r="S33" s="5">
        <v>5.2049385137424289E-3</v>
      </c>
      <c r="T33" s="5">
        <v>1.3454519187901113E-2</v>
      </c>
      <c r="U33" s="5">
        <v>0.14997079718968706</v>
      </c>
      <c r="V33" s="5">
        <v>5.7961010702368164E-2</v>
      </c>
      <c r="W33" s="5">
        <v>1.8029853592126006E-2</v>
      </c>
      <c r="X33" s="5">
        <v>4.6230025148583887E-3</v>
      </c>
      <c r="Y33" s="5">
        <v>1.3613875923807252E-2</v>
      </c>
      <c r="Z33" s="5">
        <v>0.11628335835584205</v>
      </c>
      <c r="AA33" s="5">
        <v>0.1818390737257517</v>
      </c>
      <c r="AB33" s="5">
        <v>1.81827522251089E-2</v>
      </c>
      <c r="AC33" s="5">
        <v>7.7092202359805434E-3</v>
      </c>
      <c r="AD33" s="5">
        <v>2.6345404396900677E-3</v>
      </c>
      <c r="AE33" s="5">
        <v>0.10874789764379648</v>
      </c>
      <c r="AF33" s="5">
        <f t="shared" ref="AF33:AF83" si="17">SUM(L33,O33,Q33,T33,V33,Y33,AA33)</f>
        <v>0.32585196634124491</v>
      </c>
      <c r="AG33" s="5">
        <f t="shared" ref="AG33:AG83" si="18">SUM(M33,R33,W33,AB33)</f>
        <v>4.2524779984618503E-2</v>
      </c>
      <c r="AH33" s="5">
        <f t="shared" ref="AH33:AH83" si="19">SUM(K33,N33,P33,S33,U33,X33,Z33,AC33,AE33)</f>
        <v>0.62898871323444638</v>
      </c>
      <c r="AI33" s="5">
        <f t="shared" ref="AI33:AI83" si="20">W33/X33</f>
        <v>3.9000311019035419</v>
      </c>
      <c r="AJ33" s="5">
        <f t="shared" ref="AJ33:AJ83" si="21">AB33/AC33</f>
        <v>2.3585721601578058</v>
      </c>
      <c r="AK33" s="5">
        <f t="shared" ref="AK33:AK83" si="22">(AF33+AG33)/AH33</f>
        <v>0.58566511381668684</v>
      </c>
      <c r="AL33" s="5">
        <f t="shared" ref="AL33:AL83" si="23">-LOG(AK33,10)</f>
        <v>0.23235064472420497</v>
      </c>
      <c r="AM33" s="5">
        <f t="shared" ref="AM33:AM83" si="24">(AF33+AG33)/(AF33+AG33+AH33)</f>
        <v>0.3693498133455142</v>
      </c>
      <c r="AN33" s="5">
        <f t="shared" ref="AN33:AN83" si="25">AF33/AH33</f>
        <v>0.51805693724712087</v>
      </c>
      <c r="AO33" s="5">
        <v>7.57</v>
      </c>
      <c r="AP33" s="7">
        <v>5.3</v>
      </c>
      <c r="AQ33" s="20"/>
      <c r="AR33" s="9" t="s">
        <v>258</v>
      </c>
    </row>
    <row r="34" spans="1:44" x14ac:dyDescent="0.3">
      <c r="A34" s="4">
        <v>32</v>
      </c>
      <c r="B34" s="4" t="s">
        <v>245</v>
      </c>
      <c r="D34" s="5">
        <v>124.33</v>
      </c>
      <c r="E34" s="8">
        <v>45.21</v>
      </c>
      <c r="I34" s="4">
        <v>0.11</v>
      </c>
      <c r="K34" s="5">
        <v>4.4746858275493538E-2</v>
      </c>
      <c r="L34" s="5">
        <v>1.4813930501137558E-2</v>
      </c>
      <c r="M34" s="5">
        <v>1.7952711465511434E-3</v>
      </c>
      <c r="N34" s="5">
        <v>2.4951585970827473E-3</v>
      </c>
      <c r="O34" s="5">
        <v>2.6856685015710794E-3</v>
      </c>
      <c r="P34" s="5">
        <v>0.15863790629807986</v>
      </c>
      <c r="Q34" s="5">
        <v>6.2070713338955336E-2</v>
      </c>
      <c r="R34" s="5">
        <v>8.8407597774334754E-3</v>
      </c>
      <c r="S34" s="5">
        <v>6.1576970344344242E-3</v>
      </c>
      <c r="T34" s="5">
        <v>2.0255140437840786E-2</v>
      </c>
      <c r="U34" s="5">
        <v>0.18659518652695425</v>
      </c>
      <c r="V34" s="5">
        <v>5.221872621642118E-2</v>
      </c>
      <c r="W34" s="5">
        <v>3.5440150261550604E-2</v>
      </c>
      <c r="X34" s="5">
        <v>5.9380412377700656E-3</v>
      </c>
      <c r="Y34" s="5">
        <v>1.6242079217762859E-2</v>
      </c>
      <c r="Z34" s="5">
        <v>0.13460798678513666</v>
      </c>
      <c r="AA34" s="5">
        <v>0.120225454092035</v>
      </c>
      <c r="AB34" s="5">
        <v>1.6092971921696762E-2</v>
      </c>
      <c r="AC34" s="5">
        <v>6.8200422596134637E-3</v>
      </c>
      <c r="AD34" s="5">
        <v>3.3180957579601583E-3</v>
      </c>
      <c r="AE34" s="5">
        <v>0.10000216181451901</v>
      </c>
      <c r="AF34" s="5">
        <f t="shared" si="17"/>
        <v>0.28851171230572381</v>
      </c>
      <c r="AG34" s="5">
        <f t="shared" si="18"/>
        <v>6.2169153107231978E-2</v>
      </c>
      <c r="AH34" s="5">
        <f t="shared" si="19"/>
        <v>0.646001038829084</v>
      </c>
      <c r="AI34" s="5">
        <f t="shared" si="20"/>
        <v>5.9683233649720453</v>
      </c>
      <c r="AJ34" s="5">
        <f t="shared" si="21"/>
        <v>2.3596586808552789</v>
      </c>
      <c r="AK34" s="5">
        <f t="shared" si="22"/>
        <v>0.54284876391001802</v>
      </c>
      <c r="AL34" s="5">
        <f t="shared" si="23"/>
        <v>0.26532114674220675</v>
      </c>
      <c r="AM34" s="5">
        <f t="shared" si="24"/>
        <v>0.35184833187038028</v>
      </c>
      <c r="AN34" s="5">
        <f t="shared" si="25"/>
        <v>0.44661183955473005</v>
      </c>
      <c r="AO34" s="5">
        <v>7.99</v>
      </c>
      <c r="AP34" s="7">
        <v>5.3</v>
      </c>
      <c r="AQ34" s="20"/>
      <c r="AR34" s="9" t="s">
        <v>258</v>
      </c>
    </row>
    <row r="35" spans="1:44" x14ac:dyDescent="0.3">
      <c r="A35" s="4">
        <v>33</v>
      </c>
      <c r="B35" s="4" t="s">
        <v>86</v>
      </c>
      <c r="D35" s="5">
        <v>118.32</v>
      </c>
      <c r="E35" s="8">
        <v>24.57</v>
      </c>
      <c r="K35" s="5">
        <v>1.0896419876025324E-2</v>
      </c>
      <c r="L35" s="5">
        <v>6.7390189573534017E-3</v>
      </c>
      <c r="M35" s="5">
        <v>7.2704321412318763E-4</v>
      </c>
      <c r="N35" s="5">
        <v>1.4987850664290531E-3</v>
      </c>
      <c r="O35" s="5">
        <v>8.6103223675049699E-4</v>
      </c>
      <c r="P35" s="5">
        <v>7.2407233133987031E-2</v>
      </c>
      <c r="Q35" s="5">
        <v>2.073836876943028E-2</v>
      </c>
      <c r="R35" s="5">
        <v>2.0736498160817611E-3</v>
      </c>
      <c r="S35" s="5">
        <v>7.1908154756127511E-3</v>
      </c>
      <c r="T35" s="5">
        <v>1.4698440788930785E-2</v>
      </c>
      <c r="U35" s="5">
        <v>0.22238664575005562</v>
      </c>
      <c r="V35" s="5">
        <v>3.008090079389342E-2</v>
      </c>
      <c r="W35" s="5">
        <v>2.511837211300956E-2</v>
      </c>
      <c r="X35" s="5">
        <v>6.5169331767295433E-3</v>
      </c>
      <c r="Y35" s="5">
        <v>1.4430640896877374E-2</v>
      </c>
      <c r="Z35" s="5">
        <v>0.19644581156835675</v>
      </c>
      <c r="AA35" s="5">
        <v>0.11875802847401236</v>
      </c>
      <c r="AB35" s="5">
        <v>2.0079041587085632E-2</v>
      </c>
      <c r="AC35" s="5">
        <v>1.4568121722248327E-2</v>
      </c>
      <c r="AD35" s="5">
        <v>5.4539464710915073E-3</v>
      </c>
      <c r="AE35" s="5">
        <v>0.20833075011191585</v>
      </c>
      <c r="AF35" s="5">
        <f t="shared" si="17"/>
        <v>0.2063064309172481</v>
      </c>
      <c r="AG35" s="5">
        <f t="shared" si="18"/>
        <v>4.7998106730300139E-2</v>
      </c>
      <c r="AH35" s="5">
        <f t="shared" si="19"/>
        <v>0.74024151588136022</v>
      </c>
      <c r="AI35" s="5">
        <f t="shared" si="20"/>
        <v>3.8543240250953379</v>
      </c>
      <c r="AJ35" s="5">
        <f t="shared" si="21"/>
        <v>1.3782862313966713</v>
      </c>
      <c r="AK35" s="5">
        <f t="shared" si="22"/>
        <v>0.34354265762136216</v>
      </c>
      <c r="AL35" s="5">
        <f t="shared" si="23"/>
        <v>0.46401932899937054</v>
      </c>
      <c r="AM35" s="5">
        <f t="shared" si="24"/>
        <v>0.25569910688922798</v>
      </c>
      <c r="AN35" s="5">
        <f t="shared" si="25"/>
        <v>0.27870151361560919</v>
      </c>
      <c r="AO35" s="5">
        <v>8.3733333333333331</v>
      </c>
      <c r="AP35" s="7">
        <v>20.399999999999999</v>
      </c>
      <c r="AQ35" s="20">
        <v>1349</v>
      </c>
    </row>
    <row r="36" spans="1:44" x14ac:dyDescent="0.3">
      <c r="A36" s="4">
        <v>34</v>
      </c>
      <c r="B36" s="4" t="s">
        <v>87</v>
      </c>
      <c r="D36" s="5">
        <v>118.32</v>
      </c>
      <c r="E36" s="8">
        <v>24.57</v>
      </c>
      <c r="K36" s="5">
        <v>1.0165325868884932E-3</v>
      </c>
      <c r="L36" s="5">
        <v>2.7815322623881531E-3</v>
      </c>
      <c r="M36" s="5">
        <v>6.5182242212697273E-4</v>
      </c>
      <c r="N36" s="5">
        <v>1.2196980171618353E-3</v>
      </c>
      <c r="O36" s="5">
        <v>1.8849237142026744E-3</v>
      </c>
      <c r="P36" s="5">
        <v>7.3133205978707136E-2</v>
      </c>
      <c r="Q36" s="5">
        <v>3.5726076565149791E-2</v>
      </c>
      <c r="R36" s="5">
        <v>7.518531791157225E-3</v>
      </c>
      <c r="S36" s="5">
        <v>1.1153641034902129E-2</v>
      </c>
      <c r="T36" s="5">
        <v>4.4223752860541039E-2</v>
      </c>
      <c r="U36" s="5">
        <v>0.22009870453820779</v>
      </c>
      <c r="V36" s="5">
        <v>6.082053438151646E-2</v>
      </c>
      <c r="W36" s="5">
        <v>5.7453490636048883E-2</v>
      </c>
      <c r="X36" s="5">
        <v>1.4824022054736152E-2</v>
      </c>
      <c r="Y36" s="5">
        <v>2.2247320050452747E-2</v>
      </c>
      <c r="Z36" s="5">
        <v>0.19704648255740129</v>
      </c>
      <c r="AA36" s="5">
        <v>9.5115987708491473E-2</v>
      </c>
      <c r="AB36" s="5">
        <v>3.1137923931476814E-2</v>
      </c>
      <c r="AC36" s="5">
        <v>1.3267831293684095E-2</v>
      </c>
      <c r="AD36" s="5">
        <v>5.5284981842089673E-3</v>
      </c>
      <c r="AE36" s="5">
        <v>0.10314948743054987</v>
      </c>
      <c r="AF36" s="5">
        <f t="shared" si="17"/>
        <v>0.26280012754274235</v>
      </c>
      <c r="AG36" s="5">
        <f t="shared" si="18"/>
        <v>9.6761768780809887E-2</v>
      </c>
      <c r="AH36" s="5">
        <f t="shared" si="19"/>
        <v>0.63490960549223885</v>
      </c>
      <c r="AI36" s="5">
        <f t="shared" si="20"/>
        <v>3.8757019130103743</v>
      </c>
      <c r="AJ36" s="5">
        <f t="shared" si="21"/>
        <v>2.3468736707783919</v>
      </c>
      <c r="AK36" s="5">
        <f t="shared" si="22"/>
        <v>0.56631982444932083</v>
      </c>
      <c r="AL36" s="5">
        <f t="shared" si="23"/>
        <v>0.24693823530398218</v>
      </c>
      <c r="AM36" s="5">
        <f t="shared" si="24"/>
        <v>0.3615607844639423</v>
      </c>
      <c r="AN36" s="5">
        <f t="shared" si="25"/>
        <v>0.41391739118357823</v>
      </c>
      <c r="AO36" s="5">
        <v>8.206666666666667</v>
      </c>
      <c r="AP36" s="7">
        <v>20.399999999999999</v>
      </c>
      <c r="AQ36" s="20">
        <v>1349</v>
      </c>
    </row>
    <row r="37" spans="1:44" ht="14.4" x14ac:dyDescent="0.25">
      <c r="A37" s="4">
        <v>35</v>
      </c>
      <c r="B37" s="4" t="s">
        <v>246</v>
      </c>
      <c r="D37" s="28">
        <v>112.66</v>
      </c>
      <c r="E37" s="8">
        <v>40.58</v>
      </c>
      <c r="I37" s="4">
        <v>0.26</v>
      </c>
      <c r="K37" s="5">
        <v>5.2235070121557092E-2</v>
      </c>
      <c r="L37" s="5">
        <v>1.8140683741036626E-2</v>
      </c>
      <c r="M37" s="5">
        <v>2.4955154748674238E-3</v>
      </c>
      <c r="N37" s="5">
        <v>2.8398448056809323E-3</v>
      </c>
      <c r="O37" s="5">
        <v>2.9858442651722948E-3</v>
      </c>
      <c r="P37" s="5">
        <v>0.13485365525537121</v>
      </c>
      <c r="Q37" s="5">
        <v>6.7033154780693757E-2</v>
      </c>
      <c r="R37" s="5">
        <v>1.0782072031019748E-2</v>
      </c>
      <c r="S37" s="5">
        <v>6.374035322311131E-3</v>
      </c>
      <c r="T37" s="5">
        <v>2.2653620225059002E-2</v>
      </c>
      <c r="U37" s="5">
        <v>0.16968214890176625</v>
      </c>
      <c r="V37" s="5">
        <v>6.1175111656133277E-2</v>
      </c>
      <c r="W37" s="5">
        <v>3.8311452928794558E-2</v>
      </c>
      <c r="X37" s="5">
        <v>7.5139780742742978E-3</v>
      </c>
      <c r="Y37" s="5">
        <v>1.5321866680748884E-2</v>
      </c>
      <c r="Z37" s="5">
        <v>0.15257177689466558</v>
      </c>
      <c r="AA37" s="5">
        <v>0.11116030860127978</v>
      </c>
      <c r="AB37" s="5">
        <v>2.0699760355388012E-2</v>
      </c>
      <c r="AC37" s="5">
        <v>1.0034774633943991E-2</v>
      </c>
      <c r="AD37" s="5">
        <v>3.7849941707744448E-3</v>
      </c>
      <c r="AE37" s="5">
        <v>8.9350331079461706E-2</v>
      </c>
      <c r="AF37" s="5">
        <f t="shared" si="17"/>
        <v>0.2984705899501236</v>
      </c>
      <c r="AG37" s="5">
        <f t="shared" si="18"/>
        <v>7.2288800790069746E-2</v>
      </c>
      <c r="AH37" s="5">
        <f t="shared" si="19"/>
        <v>0.62545561508903214</v>
      </c>
      <c r="AI37" s="5">
        <f t="shared" si="20"/>
        <v>5.0986910728368997</v>
      </c>
      <c r="AJ37" s="5">
        <f t="shared" si="21"/>
        <v>2.0628027146088819</v>
      </c>
      <c r="AK37" s="5">
        <f t="shared" si="22"/>
        <v>0.59278289585331589</v>
      </c>
      <c r="AL37" s="5">
        <f t="shared" si="23"/>
        <v>0.22710433597287233</v>
      </c>
      <c r="AM37" s="5">
        <f t="shared" si="24"/>
        <v>0.37216804461962721</v>
      </c>
      <c r="AN37" s="5">
        <f t="shared" si="25"/>
        <v>0.47720506899220499</v>
      </c>
      <c r="AO37" s="15">
        <v>7.87</v>
      </c>
      <c r="AP37" s="18">
        <v>4.9000000000000004</v>
      </c>
      <c r="AQ37" s="20"/>
      <c r="AR37" s="16" t="s">
        <v>259</v>
      </c>
    </row>
    <row r="38" spans="1:44" ht="14.4" x14ac:dyDescent="0.25">
      <c r="A38" s="4">
        <v>36</v>
      </c>
      <c r="B38" s="4" t="s">
        <v>247</v>
      </c>
      <c r="D38" s="28">
        <v>112.66</v>
      </c>
      <c r="E38" s="8">
        <v>40.58</v>
      </c>
      <c r="I38" s="4">
        <v>7.0000000000000007E-2</v>
      </c>
      <c r="K38" s="5">
        <v>6.7557245429701422E-3</v>
      </c>
      <c r="L38" s="5">
        <v>2.0183845825045561E-3</v>
      </c>
      <c r="M38" s="5">
        <v>0</v>
      </c>
      <c r="N38" s="5">
        <v>9.5672663696699139E-4</v>
      </c>
      <c r="O38" s="5">
        <v>2.2367342907800873E-3</v>
      </c>
      <c r="P38" s="5">
        <v>0.11083755244636544</v>
      </c>
      <c r="Q38" s="5">
        <v>6.1970424802057889E-2</v>
      </c>
      <c r="R38" s="5">
        <v>1.2597929458384706E-2</v>
      </c>
      <c r="S38" s="5">
        <v>6.5026549164175834E-3</v>
      </c>
      <c r="T38" s="5">
        <v>3.0160035676644915E-2</v>
      </c>
      <c r="U38" s="5">
        <v>0.24251091362764507</v>
      </c>
      <c r="V38" s="5">
        <v>9.1155988105727559E-2</v>
      </c>
      <c r="W38" s="5">
        <v>5.7732280111042013E-2</v>
      </c>
      <c r="X38" s="5">
        <v>5.6724630927268713E-3</v>
      </c>
      <c r="Y38" s="5">
        <v>1.6061434194953112E-2</v>
      </c>
      <c r="Z38" s="5">
        <v>0.12254973821181619</v>
      </c>
      <c r="AA38" s="5">
        <v>0.12705484049669544</v>
      </c>
      <c r="AB38" s="5">
        <v>1.9980927191559819E-2</v>
      </c>
      <c r="AC38" s="5">
        <v>6.5975560263747931E-3</v>
      </c>
      <c r="AD38" s="5">
        <v>1.5446505864579975E-3</v>
      </c>
      <c r="AE38" s="5">
        <v>7.510304100190883E-2</v>
      </c>
      <c r="AF38" s="5">
        <f t="shared" si="17"/>
        <v>0.33065784214936356</v>
      </c>
      <c r="AG38" s="5">
        <f t="shared" si="18"/>
        <v>9.0311136760986538E-2</v>
      </c>
      <c r="AH38" s="5">
        <f t="shared" si="19"/>
        <v>0.57748637050319185</v>
      </c>
      <c r="AI38" s="5">
        <f t="shared" si="20"/>
        <v>10.177638737758434</v>
      </c>
      <c r="AJ38" s="5">
        <f t="shared" si="21"/>
        <v>3.0285346743070987</v>
      </c>
      <c r="AK38" s="5">
        <f t="shared" si="22"/>
        <v>0.72896781709937064</v>
      </c>
      <c r="AL38" s="5">
        <f t="shared" si="23"/>
        <v>0.13729164474742958</v>
      </c>
      <c r="AM38" s="5">
        <f t="shared" si="24"/>
        <v>0.42162023485337896</v>
      </c>
      <c r="AN38" s="5">
        <f t="shared" si="25"/>
        <v>0.57258120544255509</v>
      </c>
      <c r="AO38" s="15">
        <v>8.23</v>
      </c>
      <c r="AP38" s="18">
        <v>4.9000000000000004</v>
      </c>
      <c r="AQ38" s="20"/>
      <c r="AR38" s="16" t="s">
        <v>259</v>
      </c>
    </row>
    <row r="39" spans="1:44" x14ac:dyDescent="0.3">
      <c r="A39" s="4">
        <v>37</v>
      </c>
      <c r="B39" s="4" t="s">
        <v>88</v>
      </c>
      <c r="D39" s="5">
        <v>112.54</v>
      </c>
      <c r="E39" s="8">
        <v>23.18</v>
      </c>
      <c r="K39" s="5">
        <v>3.5509507593832992E-2</v>
      </c>
      <c r="L39" s="5">
        <v>2.2820223905021499E-2</v>
      </c>
      <c r="M39" s="5">
        <v>0</v>
      </c>
      <c r="N39" s="5">
        <v>3.9349521185032691E-3</v>
      </c>
      <c r="O39" s="5">
        <v>0</v>
      </c>
      <c r="P39" s="5">
        <v>9.5723019344974125E-2</v>
      </c>
      <c r="Q39" s="5">
        <v>2.1905815984150263E-2</v>
      </c>
      <c r="R39" s="5">
        <v>3.1854374292645512E-3</v>
      </c>
      <c r="S39" s="5">
        <v>0</v>
      </c>
      <c r="T39" s="5">
        <v>1.8323135769589192E-2</v>
      </c>
      <c r="U39" s="5">
        <v>0.25768315016027121</v>
      </c>
      <c r="V39" s="5">
        <v>6.1555143044878441E-2</v>
      </c>
      <c r="W39" s="5">
        <v>1.7718527253603292E-2</v>
      </c>
      <c r="X39" s="5">
        <v>6.3483894178519408E-3</v>
      </c>
      <c r="Y39" s="5">
        <v>6.2634444197382198E-3</v>
      </c>
      <c r="Z39" s="5">
        <v>0.15813760590017964</v>
      </c>
      <c r="AA39" s="5">
        <v>5.6625834771985142E-2</v>
      </c>
      <c r="AB39" s="5">
        <v>8.6369076023274927E-3</v>
      </c>
      <c r="AC39" s="5">
        <v>1.1070331960055864E-2</v>
      </c>
      <c r="AD39" s="5">
        <v>0</v>
      </c>
      <c r="AE39" s="5">
        <v>0.21455857332377284</v>
      </c>
      <c r="AF39" s="5">
        <f t="shared" si="17"/>
        <v>0.18749359789536274</v>
      </c>
      <c r="AG39" s="5">
        <f t="shared" si="18"/>
        <v>2.9540872285195335E-2</v>
      </c>
      <c r="AH39" s="5">
        <f t="shared" si="19"/>
        <v>0.7829655298194419</v>
      </c>
      <c r="AI39" s="5">
        <f t="shared" si="20"/>
        <v>2.7910271546635186</v>
      </c>
      <c r="AJ39" s="5">
        <f t="shared" si="21"/>
        <v>0.78018505980591291</v>
      </c>
      <c r="AK39" s="5">
        <f t="shared" si="22"/>
        <v>0.27719543442813882</v>
      </c>
      <c r="AL39" s="5">
        <f t="shared" si="23"/>
        <v>0.55721392708690798</v>
      </c>
      <c r="AM39" s="5">
        <f t="shared" si="24"/>
        <v>0.21703447018055808</v>
      </c>
      <c r="AN39" s="5">
        <f t="shared" si="25"/>
        <v>0.2394659672164626</v>
      </c>
      <c r="AO39" s="5">
        <v>3.61</v>
      </c>
      <c r="AP39" s="7">
        <v>20.8</v>
      </c>
      <c r="AQ39" s="20">
        <v>1956</v>
      </c>
    </row>
    <row r="40" spans="1:44" x14ac:dyDescent="0.3">
      <c r="A40" s="4">
        <v>38</v>
      </c>
      <c r="B40" s="4" t="s">
        <v>89</v>
      </c>
      <c r="D40" s="5">
        <v>112.55</v>
      </c>
      <c r="E40" s="8">
        <v>23.17</v>
      </c>
      <c r="K40" s="5">
        <v>3.0183218021191612E-2</v>
      </c>
      <c r="L40" s="5">
        <v>1.0411089953464472E-2</v>
      </c>
      <c r="M40" s="5">
        <v>1.3896731347493583E-3</v>
      </c>
      <c r="N40" s="5">
        <v>3.3584772559702098E-3</v>
      </c>
      <c r="O40" s="5">
        <v>4.256035514979436E-4</v>
      </c>
      <c r="P40" s="5">
        <v>8.6475749299175689E-2</v>
      </c>
      <c r="Q40" s="5">
        <v>1.1156499250541439E-2</v>
      </c>
      <c r="R40" s="5">
        <v>1.286459965782853E-3</v>
      </c>
      <c r="S40" s="5">
        <v>3.8069979217795809E-3</v>
      </c>
      <c r="T40" s="5">
        <v>9.3403610186433318E-3</v>
      </c>
      <c r="U40" s="5">
        <v>0.28584671758860952</v>
      </c>
      <c r="V40" s="5">
        <v>5.908376687746391E-2</v>
      </c>
      <c r="W40" s="5">
        <v>1.2652142500339881E-2</v>
      </c>
      <c r="X40" s="5">
        <v>5.2785178933554668E-3</v>
      </c>
      <c r="Y40" s="5">
        <v>4.1571300742669582E-3</v>
      </c>
      <c r="Z40" s="5">
        <v>0.18356367330671386</v>
      </c>
      <c r="AA40" s="5">
        <v>3.851350291883051E-2</v>
      </c>
      <c r="AB40" s="5">
        <v>6.4069703867805812E-3</v>
      </c>
      <c r="AC40" s="5">
        <v>6.2403474579147871E-3</v>
      </c>
      <c r="AD40" s="5">
        <v>4.5751520240378133E-3</v>
      </c>
      <c r="AE40" s="5">
        <v>0.23584794959889019</v>
      </c>
      <c r="AF40" s="5">
        <f t="shared" si="17"/>
        <v>0.13308795364470857</v>
      </c>
      <c r="AG40" s="5">
        <f t="shared" si="18"/>
        <v>2.1735245987652675E-2</v>
      </c>
      <c r="AH40" s="5">
        <f t="shared" si="19"/>
        <v>0.84060164834360096</v>
      </c>
      <c r="AI40" s="5">
        <f t="shared" si="20"/>
        <v>2.3969119279232229</v>
      </c>
      <c r="AJ40" s="5">
        <f t="shared" si="21"/>
        <v>1.0267009056770489</v>
      </c>
      <c r="AK40" s="5">
        <f t="shared" si="22"/>
        <v>0.18418141332156457</v>
      </c>
      <c r="AL40" s="5">
        <f t="shared" si="23"/>
        <v>0.73475419878176229</v>
      </c>
      <c r="AM40" s="5">
        <f t="shared" si="24"/>
        <v>0.15553479496435069</v>
      </c>
      <c r="AN40" s="5">
        <f t="shared" si="25"/>
        <v>0.15832464034178062</v>
      </c>
      <c r="AO40" s="5">
        <v>3.9766666666666666</v>
      </c>
      <c r="AP40" s="7">
        <v>20.8</v>
      </c>
      <c r="AQ40" s="20">
        <v>1956</v>
      </c>
    </row>
    <row r="41" spans="1:44" x14ac:dyDescent="0.3">
      <c r="A41" s="4">
        <v>39</v>
      </c>
      <c r="B41" s="4" t="s">
        <v>90</v>
      </c>
      <c r="D41" s="5">
        <v>112.55</v>
      </c>
      <c r="E41" s="8">
        <v>23.17</v>
      </c>
      <c r="K41" s="5">
        <v>2.0798824260923634E-2</v>
      </c>
      <c r="L41" s="5">
        <v>1.011226047142615E-2</v>
      </c>
      <c r="M41" s="5">
        <v>1.1336837940195579E-3</v>
      </c>
      <c r="N41" s="5">
        <v>3.1753999208637162E-3</v>
      </c>
      <c r="O41" s="5">
        <v>7.0860889717935674E-4</v>
      </c>
      <c r="P41" s="5">
        <v>0.10317607823186931</v>
      </c>
      <c r="Q41" s="5">
        <v>1.5586682493923464E-2</v>
      </c>
      <c r="R41" s="5">
        <v>1.6505567802837602E-3</v>
      </c>
      <c r="S41" s="5">
        <v>5.4726131931490587E-3</v>
      </c>
      <c r="T41" s="5">
        <v>1.6062856819851902E-2</v>
      </c>
      <c r="U41" s="5">
        <v>0.28859555706291334</v>
      </c>
      <c r="V41" s="5">
        <v>7.1672601887965634E-2</v>
      </c>
      <c r="W41" s="5">
        <v>1.8421118082640891E-2</v>
      </c>
      <c r="X41" s="5">
        <v>7.5527669436436604E-3</v>
      </c>
      <c r="Y41" s="5">
        <v>5.399807811881748E-3</v>
      </c>
      <c r="Z41" s="5">
        <v>0.1580695268780736</v>
      </c>
      <c r="AA41" s="5">
        <v>5.1024814877621387E-2</v>
      </c>
      <c r="AB41" s="5">
        <v>6.4679215420270194E-3</v>
      </c>
      <c r="AC41" s="5">
        <v>7.5052851732519358E-3</v>
      </c>
      <c r="AD41" s="5">
        <v>2.6056186761630206E-3</v>
      </c>
      <c r="AE41" s="5">
        <v>0.20480741620032786</v>
      </c>
      <c r="AF41" s="5">
        <f t="shared" si="17"/>
        <v>0.17056763325984964</v>
      </c>
      <c r="AG41" s="5">
        <f t="shared" si="18"/>
        <v>2.7673280198971226E-2</v>
      </c>
      <c r="AH41" s="5">
        <f t="shared" si="19"/>
        <v>0.79915346786501607</v>
      </c>
      <c r="AI41" s="5">
        <f t="shared" si="20"/>
        <v>2.4389893425937013</v>
      </c>
      <c r="AJ41" s="5">
        <f t="shared" si="21"/>
        <v>0.8617822498041815</v>
      </c>
      <c r="AK41" s="5">
        <f t="shared" si="22"/>
        <v>0.24806363412078125</v>
      </c>
      <c r="AL41" s="5">
        <f t="shared" si="23"/>
        <v>0.60543689819563995</v>
      </c>
      <c r="AM41" s="5">
        <f t="shared" si="24"/>
        <v>0.19875880310825153</v>
      </c>
      <c r="AN41" s="5">
        <f t="shared" si="25"/>
        <v>0.21343539147184179</v>
      </c>
      <c r="AO41" s="5">
        <v>4.1833333333333336</v>
      </c>
      <c r="AP41" s="7">
        <v>20.8</v>
      </c>
      <c r="AQ41" s="20">
        <v>1956</v>
      </c>
    </row>
    <row r="42" spans="1:44" x14ac:dyDescent="0.3">
      <c r="A42" s="4">
        <v>40</v>
      </c>
      <c r="B42" s="4" t="s">
        <v>91</v>
      </c>
      <c r="D42" s="5">
        <v>118.39</v>
      </c>
      <c r="E42" s="8">
        <v>37.49</v>
      </c>
      <c r="K42" s="5">
        <v>7.6378279336178877E-3</v>
      </c>
      <c r="L42" s="5">
        <v>6.4198075317761574E-3</v>
      </c>
      <c r="M42" s="5">
        <v>1.9278322911908774E-3</v>
      </c>
      <c r="N42" s="5">
        <v>3.6855617331590304E-3</v>
      </c>
      <c r="O42" s="5">
        <v>1.8186304620602396E-3</v>
      </c>
      <c r="P42" s="5">
        <v>0.15580685976490105</v>
      </c>
      <c r="Q42" s="5">
        <v>4.5641114488667686E-2</v>
      </c>
      <c r="R42" s="5">
        <v>1.0936983194468508E-2</v>
      </c>
      <c r="S42" s="5">
        <v>1.0545326634221122E-2</v>
      </c>
      <c r="T42" s="5">
        <v>2.6299790521491236E-2</v>
      </c>
      <c r="U42" s="5">
        <v>0.16233481910822006</v>
      </c>
      <c r="V42" s="5">
        <v>5.0356743475453214E-2</v>
      </c>
      <c r="W42" s="5">
        <v>4.303707087093709E-2</v>
      </c>
      <c r="X42" s="5">
        <v>1.0804680978406388E-2</v>
      </c>
      <c r="Y42" s="5">
        <v>1.8039302158311152E-2</v>
      </c>
      <c r="Z42" s="5">
        <v>0.17923800223653746</v>
      </c>
      <c r="AA42" s="5">
        <v>0.10196930798590877</v>
      </c>
      <c r="AB42" s="5">
        <v>2.9667196925548502E-2</v>
      </c>
      <c r="AC42" s="5">
        <v>1.5313456500396382E-2</v>
      </c>
      <c r="AD42" s="5">
        <v>6.3788568458521683E-3</v>
      </c>
      <c r="AE42" s="5">
        <v>0.11214082835887501</v>
      </c>
      <c r="AF42" s="5">
        <f t="shared" si="17"/>
        <v>0.25054469662366846</v>
      </c>
      <c r="AG42" s="5">
        <f t="shared" si="18"/>
        <v>8.5569083282144978E-2</v>
      </c>
      <c r="AH42" s="5">
        <f t="shared" si="19"/>
        <v>0.65750736324833436</v>
      </c>
      <c r="AI42" s="5">
        <f t="shared" si="20"/>
        <v>3.9831875607385814</v>
      </c>
      <c r="AJ42" s="5">
        <f t="shared" si="21"/>
        <v>1.9373285792649477</v>
      </c>
      <c r="AK42" s="5">
        <f t="shared" si="22"/>
        <v>0.51119394046826272</v>
      </c>
      <c r="AL42" s="5">
        <f t="shared" si="23"/>
        <v>0.29141430280895503</v>
      </c>
      <c r="AM42" s="5">
        <f t="shared" si="24"/>
        <v>0.33827156579906797</v>
      </c>
      <c r="AN42" s="5">
        <f t="shared" si="25"/>
        <v>0.38105230546146762</v>
      </c>
      <c r="AO42" s="5">
        <v>7.8933333333333335</v>
      </c>
      <c r="AP42" s="7">
        <v>12.6</v>
      </c>
      <c r="AQ42" s="20">
        <v>568.5</v>
      </c>
    </row>
    <row r="43" spans="1:44" x14ac:dyDescent="0.3">
      <c r="A43" s="4">
        <v>41</v>
      </c>
      <c r="B43" s="4" t="s">
        <v>92</v>
      </c>
      <c r="D43" s="5">
        <v>118.39</v>
      </c>
      <c r="E43" s="8">
        <v>37.49</v>
      </c>
      <c r="K43" s="5">
        <v>1.3607671597487979E-2</v>
      </c>
      <c r="L43" s="5">
        <v>8.5768079678147386E-3</v>
      </c>
      <c r="M43" s="5">
        <v>1.0782338583063488E-3</v>
      </c>
      <c r="N43" s="5">
        <v>3.3155786968894121E-3</v>
      </c>
      <c r="O43" s="5">
        <v>2.6114494406829555E-3</v>
      </c>
      <c r="P43" s="5">
        <v>0.11780730239917574</v>
      </c>
      <c r="Q43" s="5">
        <v>4.231943320086351E-2</v>
      </c>
      <c r="R43" s="5">
        <v>7.2892901825139826E-3</v>
      </c>
      <c r="S43" s="5">
        <v>6.9784307231871255E-3</v>
      </c>
      <c r="T43" s="5">
        <v>1.9995431017564517E-2</v>
      </c>
      <c r="U43" s="5">
        <v>0.18112872264743402</v>
      </c>
      <c r="V43" s="5">
        <v>5.9190170861544503E-2</v>
      </c>
      <c r="W43" s="5">
        <v>4.1969860048081641E-2</v>
      </c>
      <c r="X43" s="5">
        <v>9.529701452261799E-3</v>
      </c>
      <c r="Y43" s="5">
        <v>1.9610977210283584E-2</v>
      </c>
      <c r="Z43" s="5">
        <v>0.1693313953488372</v>
      </c>
      <c r="AA43" s="5">
        <v>0.12770305907172996</v>
      </c>
      <c r="AB43" s="5">
        <v>2.7165130384653124E-2</v>
      </c>
      <c r="AC43" s="5">
        <v>1.2956821582769109E-2</v>
      </c>
      <c r="AD43" s="5">
        <v>4.9795009076636244E-3</v>
      </c>
      <c r="AE43" s="5">
        <v>0.12285503140025512</v>
      </c>
      <c r="AF43" s="5">
        <f t="shared" si="17"/>
        <v>0.28000732877048379</v>
      </c>
      <c r="AG43" s="5">
        <f t="shared" si="18"/>
        <v>7.7502514473555092E-2</v>
      </c>
      <c r="AH43" s="5">
        <f t="shared" si="19"/>
        <v>0.63751065584829747</v>
      </c>
      <c r="AI43" s="5">
        <f t="shared" si="20"/>
        <v>4.4041106910143997</v>
      </c>
      <c r="AJ43" s="5">
        <f t="shared" si="21"/>
        <v>2.0965890601425907</v>
      </c>
      <c r="AK43" s="5">
        <f t="shared" si="22"/>
        <v>0.56079038046559682</v>
      </c>
      <c r="AL43" s="5">
        <f t="shared" si="23"/>
        <v>0.25119944466076438</v>
      </c>
      <c r="AM43" s="5">
        <f t="shared" si="24"/>
        <v>0.3592989728052452</v>
      </c>
      <c r="AN43" s="5">
        <f t="shared" si="25"/>
        <v>0.43921984080077014</v>
      </c>
      <c r="AO43" s="5">
        <v>8.25</v>
      </c>
      <c r="AP43" s="7">
        <v>12.6</v>
      </c>
      <c r="AQ43" s="20">
        <v>568.5</v>
      </c>
    </row>
    <row r="44" spans="1:44" x14ac:dyDescent="0.3">
      <c r="A44" s="4">
        <v>42</v>
      </c>
      <c r="B44" s="4" t="s">
        <v>93</v>
      </c>
      <c r="D44" s="5">
        <v>118.26</v>
      </c>
      <c r="E44" s="8">
        <v>37.49</v>
      </c>
      <c r="K44" s="5">
        <v>4.6887419781419483E-3</v>
      </c>
      <c r="L44" s="5">
        <v>6.5218730729845872E-3</v>
      </c>
      <c r="M44" s="5">
        <v>1.4970570607881547E-3</v>
      </c>
      <c r="N44" s="5">
        <v>3.1397462029999191E-3</v>
      </c>
      <c r="O44" s="5">
        <v>2.024591453637314E-3</v>
      </c>
      <c r="P44" s="5">
        <v>0.15438019037066419</v>
      </c>
      <c r="Q44" s="5">
        <v>4.405523223988761E-2</v>
      </c>
      <c r="R44" s="5">
        <v>8.5378080742295887E-3</v>
      </c>
      <c r="S44" s="5">
        <v>9.2359254995154939E-3</v>
      </c>
      <c r="T44" s="5">
        <v>2.2208892417100466E-2</v>
      </c>
      <c r="U44" s="5">
        <v>0.16170762271921574</v>
      </c>
      <c r="V44" s="5">
        <v>5.5323896442350827E-2</v>
      </c>
      <c r="W44" s="5">
        <v>3.4622245147676534E-2</v>
      </c>
      <c r="X44" s="5">
        <v>8.4929982030223245E-3</v>
      </c>
      <c r="Y44" s="5">
        <v>1.9329858192033721E-2</v>
      </c>
      <c r="Z44" s="5">
        <v>0.14443392657189719</v>
      </c>
      <c r="AA44" s="5">
        <v>0.15195638370081671</v>
      </c>
      <c r="AB44" s="5">
        <v>4.1179253233312271E-2</v>
      </c>
      <c r="AC44" s="5">
        <v>1.1704032837488346E-2</v>
      </c>
      <c r="AD44" s="5">
        <v>4.6795763226677349E-3</v>
      </c>
      <c r="AE44" s="5">
        <v>0.11028014825956933</v>
      </c>
      <c r="AF44" s="5">
        <f t="shared" si="17"/>
        <v>0.30142072751881122</v>
      </c>
      <c r="AG44" s="5">
        <f t="shared" si="18"/>
        <v>8.5836363516006542E-2</v>
      </c>
      <c r="AH44" s="5">
        <f t="shared" si="19"/>
        <v>0.60806333264251444</v>
      </c>
      <c r="AI44" s="5">
        <f t="shared" si="20"/>
        <v>4.0765633431260868</v>
      </c>
      <c r="AJ44" s="5">
        <f t="shared" si="21"/>
        <v>3.518381553186861</v>
      </c>
      <c r="AK44" s="5">
        <f t="shared" si="22"/>
        <v>0.63686966512498044</v>
      </c>
      <c r="AL44" s="5">
        <f t="shared" si="23"/>
        <v>0.19594943659491409</v>
      </c>
      <c r="AM44" s="5">
        <f t="shared" si="24"/>
        <v>0.38907781034377792</v>
      </c>
      <c r="AN44" s="5">
        <f t="shared" si="25"/>
        <v>0.49570614003133617</v>
      </c>
      <c r="AO44" s="5">
        <v>7.5733333333333333</v>
      </c>
      <c r="AP44" s="7">
        <v>12.6</v>
      </c>
      <c r="AQ44" s="20">
        <v>568.5</v>
      </c>
    </row>
    <row r="45" spans="1:44" x14ac:dyDescent="0.3">
      <c r="A45" s="4">
        <v>43</v>
      </c>
      <c r="B45" s="4" t="s">
        <v>94</v>
      </c>
      <c r="D45" s="5">
        <v>110.42</v>
      </c>
      <c r="E45" s="8">
        <v>30.45</v>
      </c>
      <c r="K45" s="5">
        <v>2.7105549449150033E-2</v>
      </c>
      <c r="L45" s="5">
        <v>6.3830589530361002E-3</v>
      </c>
      <c r="M45" s="5">
        <v>9.7775993082910794E-4</v>
      </c>
      <c r="N45" s="5">
        <v>5.5802770341855431E-3</v>
      </c>
      <c r="O45" s="5">
        <v>2.0036470842345472E-3</v>
      </c>
      <c r="P45" s="5">
        <v>8.4077596298272342E-2</v>
      </c>
      <c r="Q45" s="5">
        <v>4.6639247931935204E-2</v>
      </c>
      <c r="R45" s="5">
        <v>5.7666666556409566E-3</v>
      </c>
      <c r="S45" s="5">
        <v>4.9731463328875642E-3</v>
      </c>
      <c r="T45" s="5">
        <v>1.5386488058991074E-2</v>
      </c>
      <c r="U45" s="5">
        <v>0.23471266063494195</v>
      </c>
      <c r="V45" s="5">
        <v>5.6385589353398359E-2</v>
      </c>
      <c r="W45" s="5">
        <v>3.281532344305127E-2</v>
      </c>
      <c r="X45" s="5">
        <v>8.4672488461870511E-3</v>
      </c>
      <c r="Y45" s="5">
        <v>2.3888964047476265E-2</v>
      </c>
      <c r="Z45" s="5">
        <v>0.2045567383569333</v>
      </c>
      <c r="AA45" s="5">
        <v>7.7740845325722063E-2</v>
      </c>
      <c r="AB45" s="5">
        <v>1.6930693822548481E-2</v>
      </c>
      <c r="AC45" s="5">
        <v>1.3839636125120194E-2</v>
      </c>
      <c r="AD45" s="5">
        <v>9.5253862002879688E-3</v>
      </c>
      <c r="AE45" s="5">
        <v>0.1222434761151706</v>
      </c>
      <c r="AF45" s="5">
        <f t="shared" si="17"/>
        <v>0.22842784075479361</v>
      </c>
      <c r="AG45" s="5">
        <f t="shared" si="18"/>
        <v>5.6490443852069819E-2</v>
      </c>
      <c r="AH45" s="5">
        <f t="shared" si="19"/>
        <v>0.70555632919284861</v>
      </c>
      <c r="AI45" s="5">
        <f t="shared" si="20"/>
        <v>3.8755591147918818</v>
      </c>
      <c r="AJ45" s="5">
        <f t="shared" si="21"/>
        <v>1.2233481913457058</v>
      </c>
      <c r="AK45" s="5">
        <f t="shared" si="22"/>
        <v>0.40382074799443424</v>
      </c>
      <c r="AL45" s="5">
        <f t="shared" si="23"/>
        <v>0.39381137110806297</v>
      </c>
      <c r="AM45" s="5">
        <f t="shared" si="24"/>
        <v>0.28765834140245611</v>
      </c>
      <c r="AN45" s="5">
        <f t="shared" si="25"/>
        <v>0.32375563977452149</v>
      </c>
      <c r="AO45" s="5">
        <v>7.6266666666666678</v>
      </c>
      <c r="AP45" s="7">
        <v>16.5</v>
      </c>
      <c r="AQ45" s="20">
        <v>1118.3</v>
      </c>
    </row>
    <row r="46" spans="1:44" x14ac:dyDescent="0.3">
      <c r="A46" s="4">
        <v>44</v>
      </c>
      <c r="B46" s="4" t="s">
        <v>248</v>
      </c>
      <c r="D46" s="5">
        <v>108.87</v>
      </c>
      <c r="E46" s="8">
        <v>18.72</v>
      </c>
      <c r="K46" s="5">
        <v>6.2554781032005277E-2</v>
      </c>
      <c r="L46" s="5">
        <v>9.7438441247039223E-3</v>
      </c>
      <c r="M46" s="5">
        <v>5.3259372221275188E-4</v>
      </c>
      <c r="N46" s="5">
        <v>3.5898373091014452E-3</v>
      </c>
      <c r="O46" s="5">
        <v>0</v>
      </c>
      <c r="P46" s="5">
        <v>0.13431425998702815</v>
      </c>
      <c r="Q46" s="5">
        <v>2.2983947961027082E-2</v>
      </c>
      <c r="R46" s="5">
        <v>2.90592226404547E-3</v>
      </c>
      <c r="S46" s="5">
        <v>5.5394047174780739E-3</v>
      </c>
      <c r="T46" s="5">
        <v>1.2669014297203064E-2</v>
      </c>
      <c r="U46" s="5">
        <v>0.31269885879355541</v>
      </c>
      <c r="V46" s="5">
        <v>4.5789443238890601E-2</v>
      </c>
      <c r="W46" s="5">
        <v>2.0221463567958172E-2</v>
      </c>
      <c r="X46" s="5">
        <v>5.2629719896859876E-3</v>
      </c>
      <c r="Y46" s="5">
        <v>6.602851659543405E-3</v>
      </c>
      <c r="Z46" s="5">
        <v>0.14780417710328192</v>
      </c>
      <c r="AA46" s="5">
        <v>4.7001959088980111E-2</v>
      </c>
      <c r="AB46" s="5">
        <v>9.9875144551280579E-3</v>
      </c>
      <c r="AC46" s="5">
        <v>5.4451104425534396E-3</v>
      </c>
      <c r="AD46" s="5">
        <v>2.0678191863765763E-3</v>
      </c>
      <c r="AE46" s="5">
        <v>0.14228422505924107</v>
      </c>
      <c r="AF46" s="5">
        <f t="shared" si="17"/>
        <v>0.14479106037034817</v>
      </c>
      <c r="AG46" s="5">
        <f t="shared" si="18"/>
        <v>3.3647494009344449E-2</v>
      </c>
      <c r="AH46" s="5">
        <f t="shared" si="19"/>
        <v>0.81949362643393076</v>
      </c>
      <c r="AI46" s="5">
        <f t="shared" si="20"/>
        <v>3.8422137924326432</v>
      </c>
      <c r="AJ46" s="5">
        <f t="shared" si="21"/>
        <v>1.8342170577617329</v>
      </c>
      <c r="AK46" s="5">
        <f t="shared" si="22"/>
        <v>0.21774245536988163</v>
      </c>
      <c r="AL46" s="5">
        <f t="shared" si="23"/>
        <v>0.66205688407227892</v>
      </c>
      <c r="AM46" s="5">
        <f t="shared" si="24"/>
        <v>0.17880829760817013</v>
      </c>
      <c r="AN46" s="5">
        <f t="shared" si="25"/>
        <v>0.17668357104912946</v>
      </c>
      <c r="AO46" s="5">
        <v>4.6866666666666665</v>
      </c>
      <c r="AP46" s="19">
        <v>16.052999999999997</v>
      </c>
      <c r="AQ46" s="21" t="s">
        <v>44</v>
      </c>
    </row>
    <row r="47" spans="1:44" x14ac:dyDescent="0.3">
      <c r="A47" s="4">
        <v>45</v>
      </c>
      <c r="B47" s="4" t="s">
        <v>249</v>
      </c>
      <c r="D47" s="5">
        <v>108.87</v>
      </c>
      <c r="E47" s="8">
        <v>18.7</v>
      </c>
      <c r="K47" s="5">
        <v>7.5970211637947677E-2</v>
      </c>
      <c r="L47" s="5">
        <v>1.0043122836422308E-2</v>
      </c>
      <c r="M47" s="5">
        <v>0</v>
      </c>
      <c r="N47" s="5">
        <v>2.8118900193732717E-3</v>
      </c>
      <c r="O47" s="5">
        <v>3.4531143517015881E-4</v>
      </c>
      <c r="P47" s="5">
        <v>9.878907485235229E-2</v>
      </c>
      <c r="Q47" s="5">
        <v>1.0781535313518954E-2</v>
      </c>
      <c r="R47" s="5">
        <v>8.6108261418454664E-4</v>
      </c>
      <c r="S47" s="5">
        <v>4.1494337083795574E-3</v>
      </c>
      <c r="T47" s="5">
        <v>9.0674582260567554E-3</v>
      </c>
      <c r="U47" s="5">
        <v>0.33815399576772809</v>
      </c>
      <c r="V47" s="5">
        <v>2.6467440971356154E-2</v>
      </c>
      <c r="W47" s="5">
        <v>1.5894327482389597E-2</v>
      </c>
      <c r="X47" s="5">
        <v>3.6951497941089808E-3</v>
      </c>
      <c r="Y47" s="5">
        <v>3.0113540104481388E-3</v>
      </c>
      <c r="Z47" s="5">
        <v>0.17033446462942922</v>
      </c>
      <c r="AA47" s="5">
        <v>2.804488935597178E-2</v>
      </c>
      <c r="AB47" s="5">
        <v>5.9485667292497437E-3</v>
      </c>
      <c r="AC47" s="5">
        <v>4.6222420744046347E-3</v>
      </c>
      <c r="AD47" s="5">
        <v>4.5610592020605455E-3</v>
      </c>
      <c r="AE47" s="5">
        <v>0.18644738933944763</v>
      </c>
      <c r="AF47" s="5">
        <f t="shared" si="17"/>
        <v>8.7761112148944248E-2</v>
      </c>
      <c r="AG47" s="5">
        <f t="shared" si="18"/>
        <v>2.2703976825823886E-2</v>
      </c>
      <c r="AH47" s="5">
        <f t="shared" si="19"/>
        <v>0.88497385182317134</v>
      </c>
      <c r="AI47" s="5">
        <f t="shared" si="20"/>
        <v>4.3014027490114861</v>
      </c>
      <c r="AJ47" s="5">
        <f t="shared" si="21"/>
        <v>1.2869440054188304</v>
      </c>
      <c r="AK47" s="5">
        <f t="shared" si="22"/>
        <v>0.12482299759161744</v>
      </c>
      <c r="AL47" s="5">
        <f t="shared" si="23"/>
        <v>0.90370539216158774</v>
      </c>
      <c r="AM47" s="5">
        <f t="shared" si="24"/>
        <v>0.11097123534892035</v>
      </c>
      <c r="AN47" s="5">
        <f t="shared" si="25"/>
        <v>9.9168028488236054E-2</v>
      </c>
      <c r="AO47" s="5">
        <v>4.4633333333333338</v>
      </c>
      <c r="AP47" s="19">
        <v>16.939599999999999</v>
      </c>
      <c r="AQ47" s="21" t="s">
        <v>44</v>
      </c>
    </row>
    <row r="48" spans="1:44" x14ac:dyDescent="0.3">
      <c r="A48" s="4">
        <v>46</v>
      </c>
      <c r="B48" s="4" t="s">
        <v>250</v>
      </c>
      <c r="D48" s="5">
        <v>108.87</v>
      </c>
      <c r="E48" s="8">
        <v>18.7</v>
      </c>
      <c r="K48" s="5">
        <v>5.3803714569970892E-2</v>
      </c>
      <c r="L48" s="5">
        <v>1.5616040804766047E-2</v>
      </c>
      <c r="M48" s="5">
        <v>0</v>
      </c>
      <c r="N48" s="5">
        <v>3.0052512946112317E-3</v>
      </c>
      <c r="O48" s="5">
        <v>1.0064621644175129E-3</v>
      </c>
      <c r="P48" s="5">
        <v>0.15157402672154965</v>
      </c>
      <c r="Q48" s="5">
        <v>1.5788842987101599E-2</v>
      </c>
      <c r="R48" s="5">
        <v>8.4408127528060246E-4</v>
      </c>
      <c r="S48" s="5">
        <v>8.92847710593111E-3</v>
      </c>
      <c r="T48" s="5">
        <v>7.5824906996324014E-3</v>
      </c>
      <c r="U48" s="5">
        <v>0.2642484649941278</v>
      </c>
      <c r="V48" s="5">
        <v>4.5295585728380543E-2</v>
      </c>
      <c r="W48" s="5">
        <v>1.157662210797857E-2</v>
      </c>
      <c r="X48" s="5">
        <v>4.6875448808859537E-3</v>
      </c>
      <c r="Y48" s="5">
        <v>4.6980469111594378E-3</v>
      </c>
      <c r="Z48" s="5">
        <v>0.172700993938602</v>
      </c>
      <c r="AA48" s="5">
        <v>4.0166235152878912E-2</v>
      </c>
      <c r="AB48" s="5">
        <v>6.9070629631493947E-3</v>
      </c>
      <c r="AC48" s="5">
        <v>4.5758109798509144E-3</v>
      </c>
      <c r="AD48" s="5">
        <v>5.2715844591937275E-3</v>
      </c>
      <c r="AE48" s="5">
        <v>0.18172266026053172</v>
      </c>
      <c r="AF48" s="5">
        <f t="shared" si="17"/>
        <v>0.13015370444833646</v>
      </c>
      <c r="AG48" s="5">
        <f t="shared" si="18"/>
        <v>1.9327766346408568E-2</v>
      </c>
      <c r="AH48" s="5">
        <f t="shared" si="19"/>
        <v>0.84524694474606132</v>
      </c>
      <c r="AI48" s="5">
        <f t="shared" si="20"/>
        <v>2.4696557370967658</v>
      </c>
      <c r="AJ48" s="5">
        <f t="shared" si="21"/>
        <v>1.5094729641508127</v>
      </c>
      <c r="AK48" s="5">
        <f t="shared" si="22"/>
        <v>0.17684946597429457</v>
      </c>
      <c r="AL48" s="5">
        <f t="shared" si="23"/>
        <v>0.75239624727002252</v>
      </c>
      <c r="AM48" s="5">
        <f t="shared" si="24"/>
        <v>0.15027365103818421</v>
      </c>
      <c r="AN48" s="5">
        <f t="shared" si="25"/>
        <v>0.1539830522397673</v>
      </c>
      <c r="AO48" s="5">
        <v>4.49</v>
      </c>
      <c r="AP48" s="19">
        <v>17.714600000000001</v>
      </c>
      <c r="AQ48" s="21" t="s">
        <v>44</v>
      </c>
    </row>
    <row r="49" spans="1:43" x14ac:dyDescent="0.3">
      <c r="A49" s="4">
        <v>47</v>
      </c>
      <c r="B49" s="4" t="s">
        <v>251</v>
      </c>
      <c r="D49" s="5">
        <v>108.87</v>
      </c>
      <c r="E49" s="8">
        <v>18.7</v>
      </c>
      <c r="K49" s="5">
        <v>0.16035559285377105</v>
      </c>
      <c r="L49" s="5">
        <v>1.6996454561585394E-2</v>
      </c>
      <c r="M49" s="5">
        <v>0</v>
      </c>
      <c r="N49" s="5">
        <v>8.3211227556437423E-3</v>
      </c>
      <c r="O49" s="5">
        <v>1.5775359593608166E-3</v>
      </c>
      <c r="P49" s="5">
        <v>0.1387216111043533</v>
      </c>
      <c r="Q49" s="5">
        <v>1.9111441934378699E-2</v>
      </c>
      <c r="R49" s="5">
        <v>1.9806245194351848E-3</v>
      </c>
      <c r="S49" s="5">
        <v>7.6080175787679909E-3</v>
      </c>
      <c r="T49" s="5">
        <v>1.4296252236125975E-2</v>
      </c>
      <c r="U49" s="5">
        <v>0.31836429965594626</v>
      </c>
      <c r="V49" s="5">
        <v>3.7671594420593674E-2</v>
      </c>
      <c r="W49" s="5">
        <v>1.1732867899218933E-2</v>
      </c>
      <c r="X49" s="5">
        <v>5.6537299641438669E-3</v>
      </c>
      <c r="Y49" s="5">
        <v>5.1189568800141952E-3</v>
      </c>
      <c r="Z49" s="5">
        <v>0.12436174854728535</v>
      </c>
      <c r="AA49" s="5">
        <v>2.6390248203008435E-2</v>
      </c>
      <c r="AB49" s="5">
        <v>5.2600155566293674E-3</v>
      </c>
      <c r="AC49" s="5">
        <v>4.1875678649586365E-3</v>
      </c>
      <c r="AD49" s="5">
        <v>1.8971499228306369E-3</v>
      </c>
      <c r="AE49" s="5">
        <v>9.0393167581948514E-2</v>
      </c>
      <c r="AF49" s="5">
        <f t="shared" si="17"/>
        <v>0.12116248419506719</v>
      </c>
      <c r="AG49" s="5">
        <f t="shared" si="18"/>
        <v>1.8973507975283486E-2</v>
      </c>
      <c r="AH49" s="5">
        <f t="shared" si="19"/>
        <v>0.85796685790681859</v>
      </c>
      <c r="AI49" s="5">
        <f t="shared" si="20"/>
        <v>2.0752437724527257</v>
      </c>
      <c r="AJ49" s="5">
        <f t="shared" si="21"/>
        <v>1.2561027608996909</v>
      </c>
      <c r="AK49" s="5">
        <f t="shared" si="22"/>
        <v>0.16333497136735606</v>
      </c>
      <c r="AL49" s="5">
        <f t="shared" si="23"/>
        <v>0.78692081926929103</v>
      </c>
      <c r="AM49" s="5">
        <f t="shared" si="24"/>
        <v>0.14040235649013116</v>
      </c>
      <c r="AN49" s="5">
        <f t="shared" si="25"/>
        <v>0.14122047148845265</v>
      </c>
      <c r="AO49" s="5">
        <v>4.1833333333333336</v>
      </c>
      <c r="AP49" s="19">
        <v>18.551600000000001</v>
      </c>
      <c r="AQ49" s="21" t="s">
        <v>44</v>
      </c>
    </row>
    <row r="50" spans="1:43" x14ac:dyDescent="0.3">
      <c r="A50" s="4">
        <v>48</v>
      </c>
      <c r="B50" s="4" t="s">
        <v>252</v>
      </c>
      <c r="D50" s="5">
        <v>108.87</v>
      </c>
      <c r="E50" s="8">
        <v>18.7</v>
      </c>
      <c r="K50" s="5">
        <v>2.6383782053493862E-3</v>
      </c>
      <c r="L50" s="5">
        <v>1.4707002685522604E-3</v>
      </c>
      <c r="M50" s="5">
        <v>0</v>
      </c>
      <c r="N50" s="5">
        <v>0</v>
      </c>
      <c r="O50" s="5">
        <v>0</v>
      </c>
      <c r="P50" s="5">
        <v>4.2024790438022708E-2</v>
      </c>
      <c r="Q50" s="5">
        <v>9.9806058875155142E-3</v>
      </c>
      <c r="R50" s="5">
        <v>7.5533525987666618E-4</v>
      </c>
      <c r="S50" s="5">
        <v>2.7845941670080082E-3</v>
      </c>
      <c r="T50" s="5">
        <v>5.9794812544646256E-3</v>
      </c>
      <c r="U50" s="5">
        <v>0.16677741045382632</v>
      </c>
      <c r="V50" s="5">
        <v>3.5191585613032622E-2</v>
      </c>
      <c r="W50" s="5">
        <v>1.5479077623252711E-2</v>
      </c>
      <c r="X50" s="5">
        <v>6.341604897824764E-3</v>
      </c>
      <c r="Y50" s="5">
        <v>7.0238321768721192E-3</v>
      </c>
      <c r="Z50" s="5">
        <v>0.39854849911706741</v>
      </c>
      <c r="AA50" s="5">
        <v>5.1745077253613291E-2</v>
      </c>
      <c r="AB50" s="5">
        <v>1.1877655502212542E-2</v>
      </c>
      <c r="AC50" s="5">
        <v>8.281016146273355E-3</v>
      </c>
      <c r="AD50" s="5">
        <v>0</v>
      </c>
      <c r="AE50" s="5">
        <v>0.23310035573523569</v>
      </c>
      <c r="AF50" s="5">
        <f t="shared" si="17"/>
        <v>0.11139128245405044</v>
      </c>
      <c r="AG50" s="5">
        <f t="shared" si="18"/>
        <v>2.8112068385341915E-2</v>
      </c>
      <c r="AH50" s="5">
        <f t="shared" si="19"/>
        <v>0.86049664916060764</v>
      </c>
      <c r="AI50" s="5">
        <f t="shared" si="20"/>
        <v>2.4408770134137803</v>
      </c>
      <c r="AJ50" s="5">
        <f t="shared" si="21"/>
        <v>1.4343234323432343</v>
      </c>
      <c r="AK50" s="5">
        <f t="shared" si="22"/>
        <v>0.16211957475427044</v>
      </c>
      <c r="AL50" s="5">
        <f t="shared" si="23"/>
        <v>0.79016454409957726</v>
      </c>
      <c r="AM50" s="5">
        <f t="shared" si="24"/>
        <v>0.13950335083939236</v>
      </c>
      <c r="AN50" s="5">
        <f t="shared" si="25"/>
        <v>0.12944998979683392</v>
      </c>
      <c r="AO50" s="5">
        <v>4.4033333333333333</v>
      </c>
      <c r="AP50" s="19">
        <v>19.190200000000001</v>
      </c>
      <c r="AQ50" s="21">
        <v>2449</v>
      </c>
    </row>
    <row r="51" spans="1:43" x14ac:dyDescent="0.3">
      <c r="A51" s="4">
        <v>49</v>
      </c>
      <c r="B51" s="4" t="s">
        <v>256</v>
      </c>
      <c r="D51" s="5">
        <v>108.87</v>
      </c>
      <c r="E51" s="8">
        <v>18.7</v>
      </c>
      <c r="K51" s="5">
        <v>3.9040909375163024E-2</v>
      </c>
      <c r="L51" s="5">
        <v>6.9549367874895624E-3</v>
      </c>
      <c r="M51" s="5">
        <v>4.233027385525451E-4</v>
      </c>
      <c r="N51" s="5">
        <v>3.3335917855004363E-3</v>
      </c>
      <c r="O51" s="5">
        <v>4.8120631795329707E-4</v>
      </c>
      <c r="P51" s="5">
        <v>0.10511672424120667</v>
      </c>
      <c r="Q51" s="5">
        <v>1.3606569111451377E-2</v>
      </c>
      <c r="R51" s="5">
        <v>7.143647310069918E-4</v>
      </c>
      <c r="S51" s="5">
        <v>4.5193467990956452E-3</v>
      </c>
      <c r="T51" s="5">
        <v>1.1474504171649592E-2</v>
      </c>
      <c r="U51" s="5">
        <v>0.2795261656348984</v>
      </c>
      <c r="V51" s="5">
        <v>5.6000922927909383E-2</v>
      </c>
      <c r="W51" s="5">
        <v>1.8473888849612492E-2</v>
      </c>
      <c r="X51" s="5">
        <v>6.1641393316735774E-3</v>
      </c>
      <c r="Y51" s="5">
        <v>9.4507464984602604E-3</v>
      </c>
      <c r="Z51" s="5">
        <v>0.17763196859927491</v>
      </c>
      <c r="AA51" s="5">
        <v>4.6975905603709886E-2</v>
      </c>
      <c r="AB51" s="5">
        <v>8.1694781519868597E-3</v>
      </c>
      <c r="AC51" s="5">
        <v>5.7130428750086721E-3</v>
      </c>
      <c r="AD51" s="5">
        <v>4.695483973006123E-3</v>
      </c>
      <c r="AE51" s="5">
        <v>0.20153280149539027</v>
      </c>
      <c r="AF51" s="5">
        <f t="shared" si="17"/>
        <v>0.14494479141862338</v>
      </c>
      <c r="AG51" s="5">
        <f t="shared" si="18"/>
        <v>2.7781034471158886E-2</v>
      </c>
      <c r="AH51" s="5">
        <f t="shared" si="19"/>
        <v>0.82257869013721163</v>
      </c>
      <c r="AI51" s="5">
        <f t="shared" si="20"/>
        <v>2.9969940417613485</v>
      </c>
      <c r="AJ51" s="5">
        <f t="shared" si="21"/>
        <v>1.4299696905345662</v>
      </c>
      <c r="AK51" s="5">
        <f t="shared" si="22"/>
        <v>0.20998091484836595</v>
      </c>
      <c r="AL51" s="5">
        <f t="shared" si="23"/>
        <v>0.67782017646943116</v>
      </c>
      <c r="AM51" s="5">
        <f t="shared" si="24"/>
        <v>0.17354068338729181</v>
      </c>
      <c r="AN51" s="5">
        <f t="shared" si="25"/>
        <v>0.17620781228169868</v>
      </c>
      <c r="AO51" s="5">
        <v>4.2433333333333332</v>
      </c>
      <c r="AP51" s="19">
        <v>19.866</v>
      </c>
      <c r="AQ51" s="21">
        <v>2449</v>
      </c>
    </row>
    <row r="52" spans="1:43" x14ac:dyDescent="0.3">
      <c r="A52" s="4">
        <v>50</v>
      </c>
      <c r="B52" s="4" t="s">
        <v>95</v>
      </c>
      <c r="D52" s="5">
        <v>108.83</v>
      </c>
      <c r="E52" s="8">
        <v>18.7</v>
      </c>
      <c r="K52" s="5">
        <v>1.5878620487631362E-2</v>
      </c>
      <c r="L52" s="5">
        <v>7.5770653191678571E-3</v>
      </c>
      <c r="M52" s="5">
        <v>0</v>
      </c>
      <c r="N52" s="5">
        <v>4.5038683050076115E-3</v>
      </c>
      <c r="O52" s="5">
        <v>0</v>
      </c>
      <c r="P52" s="5">
        <v>9.4790473350804788E-2</v>
      </c>
      <c r="Q52" s="5">
        <v>2.5176676134728956E-2</v>
      </c>
      <c r="R52" s="5">
        <v>0</v>
      </c>
      <c r="S52" s="5">
        <v>7.2501294665976174E-3</v>
      </c>
      <c r="T52" s="5">
        <v>1.2143705307868954E-2</v>
      </c>
      <c r="U52" s="5">
        <v>0.27922414198954854</v>
      </c>
      <c r="V52" s="5">
        <v>5.8516286636431637E-2</v>
      </c>
      <c r="W52" s="5">
        <v>1.8716423687941037E-2</v>
      </c>
      <c r="X52" s="5">
        <v>1.2624954882852346E-2</v>
      </c>
      <c r="Y52" s="5">
        <v>1.2389561069001773E-2</v>
      </c>
      <c r="Z52" s="5">
        <v>0.16194309746873187</v>
      </c>
      <c r="AA52" s="5">
        <v>6.8876229932677363E-2</v>
      </c>
      <c r="AB52" s="5">
        <v>1.2277095135717611E-2</v>
      </c>
      <c r="AC52" s="5">
        <v>1.1840308836683772E-2</v>
      </c>
      <c r="AD52" s="5">
        <v>0</v>
      </c>
      <c r="AE52" s="5">
        <v>0.19627136198860695</v>
      </c>
      <c r="AF52" s="5">
        <f t="shared" si="17"/>
        <v>0.18467952439987653</v>
      </c>
      <c r="AG52" s="5">
        <f t="shared" si="18"/>
        <v>3.0993518823658646E-2</v>
      </c>
      <c r="AH52" s="5">
        <f t="shared" si="19"/>
        <v>0.78432695677646491</v>
      </c>
      <c r="AI52" s="5">
        <f t="shared" si="20"/>
        <v>1.4824943028796354</v>
      </c>
      <c r="AJ52" s="5">
        <f t="shared" si="21"/>
        <v>1.0368897724762536</v>
      </c>
      <c r="AK52" s="5">
        <f t="shared" si="22"/>
        <v>0.27497849125310952</v>
      </c>
      <c r="AL52" s="5">
        <f t="shared" si="23"/>
        <v>0.56070127524394842</v>
      </c>
      <c r="AM52" s="5">
        <f t="shared" si="24"/>
        <v>0.21567304322353517</v>
      </c>
      <c r="AN52" s="5">
        <f t="shared" si="25"/>
        <v>0.23546242138469639</v>
      </c>
      <c r="AO52" s="5">
        <v>4.0266666666666664</v>
      </c>
      <c r="AP52" s="19">
        <v>21.682600000000001</v>
      </c>
      <c r="AQ52" s="21" t="s">
        <v>44</v>
      </c>
    </row>
    <row r="53" spans="1:43" x14ac:dyDescent="0.3">
      <c r="A53" s="4">
        <v>51</v>
      </c>
      <c r="B53" s="4" t="s">
        <v>96</v>
      </c>
      <c r="D53" s="5">
        <v>108.83</v>
      </c>
      <c r="E53" s="8">
        <v>18.7</v>
      </c>
      <c r="K53" s="5">
        <v>1.6580042248150035E-2</v>
      </c>
      <c r="L53" s="5">
        <v>5.8866041371193846E-3</v>
      </c>
      <c r="M53" s="5">
        <v>9.0909220751582876E-4</v>
      </c>
      <c r="N53" s="5">
        <v>2.9058100490038548E-3</v>
      </c>
      <c r="O53" s="5">
        <v>1.5818061584034256E-3</v>
      </c>
      <c r="P53" s="5">
        <v>0.11648306289089894</v>
      </c>
      <c r="Q53" s="5">
        <v>3.7256355432914993E-2</v>
      </c>
      <c r="R53" s="5">
        <v>2.8843860378290906E-3</v>
      </c>
      <c r="S53" s="5">
        <v>7.7683464519695093E-3</v>
      </c>
      <c r="T53" s="5">
        <v>1.3822772009957881E-2</v>
      </c>
      <c r="U53" s="5">
        <v>0.28571561196259654</v>
      </c>
      <c r="V53" s="5">
        <v>5.8521828924985968E-2</v>
      </c>
      <c r="W53" s="5">
        <v>2.4481217569403083E-2</v>
      </c>
      <c r="X53" s="5">
        <v>1.0289238433533434E-2</v>
      </c>
      <c r="Y53" s="5">
        <v>1.07284306626161E-2</v>
      </c>
      <c r="Z53" s="5">
        <v>0.16687590784247353</v>
      </c>
      <c r="AA53" s="5">
        <v>7.0723517422720025E-2</v>
      </c>
      <c r="AB53" s="5">
        <v>1.1528260413140631E-2</v>
      </c>
      <c r="AC53" s="5">
        <v>1.0074284188079966E-2</v>
      </c>
      <c r="AD53" s="5">
        <v>2.425912198689136E-3</v>
      </c>
      <c r="AE53" s="5">
        <v>0.14255751275799866</v>
      </c>
      <c r="AF53" s="5">
        <f t="shared" si="17"/>
        <v>0.19852131474871776</v>
      </c>
      <c r="AG53" s="5">
        <f t="shared" si="18"/>
        <v>3.9802956227888632E-2</v>
      </c>
      <c r="AH53" s="5">
        <f t="shared" si="19"/>
        <v>0.75924981682470438</v>
      </c>
      <c r="AI53" s="5">
        <f t="shared" si="20"/>
        <v>2.379303164908384</v>
      </c>
      <c r="AJ53" s="5">
        <f t="shared" si="21"/>
        <v>1.1443255121570852</v>
      </c>
      <c r="AK53" s="5">
        <f t="shared" si="22"/>
        <v>0.31389440694673321</v>
      </c>
      <c r="AL53" s="5">
        <f t="shared" si="23"/>
        <v>0.5032164226045488</v>
      </c>
      <c r="AM53" s="5">
        <f t="shared" si="24"/>
        <v>0.23890383069380006</v>
      </c>
      <c r="AN53" s="5">
        <f t="shared" si="25"/>
        <v>0.26147034921781531</v>
      </c>
      <c r="AO53" s="5">
        <v>4.8133333333333326</v>
      </c>
      <c r="AP53" s="19">
        <v>22.271599999999999</v>
      </c>
      <c r="AQ53" s="21" t="s">
        <v>44</v>
      </c>
    </row>
    <row r="54" spans="1:43" x14ac:dyDescent="0.3">
      <c r="A54" s="4">
        <v>52</v>
      </c>
      <c r="B54" s="4" t="s">
        <v>97</v>
      </c>
      <c r="D54" s="5">
        <v>108.83</v>
      </c>
      <c r="E54" s="8">
        <v>18.7</v>
      </c>
      <c r="K54" s="5">
        <v>2.9069578733640359E-2</v>
      </c>
      <c r="L54" s="5">
        <v>6.6364207927159854E-3</v>
      </c>
      <c r="M54" s="5">
        <v>0</v>
      </c>
      <c r="N54" s="5">
        <v>4.9101459519696484E-3</v>
      </c>
      <c r="O54" s="5">
        <v>0</v>
      </c>
      <c r="P54" s="5">
        <v>0.1060571089224126</v>
      </c>
      <c r="Q54" s="5">
        <v>1.4899939772723175E-2</v>
      </c>
      <c r="R54" s="5">
        <v>1.133018131896534E-3</v>
      </c>
      <c r="S54" s="5">
        <v>5.1517763440239754E-3</v>
      </c>
      <c r="T54" s="5">
        <v>1.3105142880498744E-2</v>
      </c>
      <c r="U54" s="5">
        <v>0.27951286832105349</v>
      </c>
      <c r="V54" s="5">
        <v>4.4231585299735893E-2</v>
      </c>
      <c r="W54" s="5">
        <v>1.6304641828024078E-2</v>
      </c>
      <c r="X54" s="5">
        <v>7.2302785721927894E-3</v>
      </c>
      <c r="Y54" s="5">
        <v>1.0611901919699369E-2</v>
      </c>
      <c r="Z54" s="5">
        <v>0.1667622368963598</v>
      </c>
      <c r="AA54" s="5">
        <v>5.4415524933010676E-2</v>
      </c>
      <c r="AB54" s="5">
        <v>1.0755557799552564E-2</v>
      </c>
      <c r="AC54" s="5">
        <v>8.8177060981019396E-3</v>
      </c>
      <c r="AD54" s="5">
        <v>5.7877090673908362E-3</v>
      </c>
      <c r="AE54" s="5">
        <v>0.21460685773499757</v>
      </c>
      <c r="AF54" s="5">
        <f t="shared" si="17"/>
        <v>0.14390051559838385</v>
      </c>
      <c r="AG54" s="5">
        <f t="shared" si="18"/>
        <v>2.8193217759473178E-2</v>
      </c>
      <c r="AH54" s="5">
        <f t="shared" si="19"/>
        <v>0.82211855757475216</v>
      </c>
      <c r="AI54" s="5">
        <f t="shared" si="20"/>
        <v>2.2550502951201268</v>
      </c>
      <c r="AJ54" s="5">
        <f t="shared" si="21"/>
        <v>1.219768234492161</v>
      </c>
      <c r="AK54" s="5">
        <f t="shared" si="22"/>
        <v>0.20932958120484851</v>
      </c>
      <c r="AL54" s="5">
        <f t="shared" si="23"/>
        <v>0.67916939542498456</v>
      </c>
      <c r="AM54" s="5">
        <f t="shared" si="24"/>
        <v>0.17309556010057622</v>
      </c>
      <c r="AN54" s="5">
        <f t="shared" si="25"/>
        <v>0.17503620891722727</v>
      </c>
      <c r="AO54" s="5">
        <v>4.38</v>
      </c>
      <c r="AP54" s="19">
        <v>22.966000000000001</v>
      </c>
      <c r="AQ54" s="21" t="s">
        <v>44</v>
      </c>
    </row>
    <row r="55" spans="1:43" x14ac:dyDescent="0.3">
      <c r="A55" s="4">
        <v>53</v>
      </c>
      <c r="B55" s="4" t="s">
        <v>253</v>
      </c>
      <c r="D55" s="5">
        <v>108.82</v>
      </c>
      <c r="E55" s="8">
        <v>18.7</v>
      </c>
      <c r="K55" s="5">
        <v>5.1084971800704204E-2</v>
      </c>
      <c r="L55" s="5">
        <v>9.4427133642850467E-3</v>
      </c>
      <c r="M55" s="5">
        <v>1.0028666687439628E-3</v>
      </c>
      <c r="N55" s="5">
        <v>5.0160471130776185E-3</v>
      </c>
      <c r="O55" s="5">
        <v>1.8863926712990372E-3</v>
      </c>
      <c r="P55" s="5">
        <v>0.12146075468170629</v>
      </c>
      <c r="Q55" s="5">
        <v>4.5398685071510923E-2</v>
      </c>
      <c r="R55" s="5">
        <v>2.6927990527529366E-3</v>
      </c>
      <c r="S55" s="5">
        <v>6.3439067709469355E-3</v>
      </c>
      <c r="T55" s="5">
        <v>1.0978873897734708E-2</v>
      </c>
      <c r="U55" s="5">
        <v>0.25044682641074378</v>
      </c>
      <c r="V55" s="5">
        <v>4.8042408001744925E-2</v>
      </c>
      <c r="W55" s="5">
        <v>1.8121241392203908E-2</v>
      </c>
      <c r="X55" s="5">
        <v>1.0372511139500825E-2</v>
      </c>
      <c r="Y55" s="5">
        <v>1.3458542361262581E-2</v>
      </c>
      <c r="Z55" s="5">
        <v>0.16070872152805907</v>
      </c>
      <c r="AA55" s="5">
        <v>7.8224067553672144E-2</v>
      </c>
      <c r="AB55" s="5">
        <v>1.0983547814165082E-2</v>
      </c>
      <c r="AC55" s="5">
        <v>1.3551709095441374E-2</v>
      </c>
      <c r="AD55" s="5">
        <v>6.5127909512977906E-3</v>
      </c>
      <c r="AE55" s="5">
        <v>0.13426962265914685</v>
      </c>
      <c r="AF55" s="5">
        <f t="shared" si="17"/>
        <v>0.20743168292150937</v>
      </c>
      <c r="AG55" s="5">
        <f t="shared" si="18"/>
        <v>3.2800454927865888E-2</v>
      </c>
      <c r="AH55" s="5">
        <f t="shared" si="19"/>
        <v>0.753255071199327</v>
      </c>
      <c r="AI55" s="5">
        <f t="shared" si="20"/>
        <v>1.7470447752226748</v>
      </c>
      <c r="AJ55" s="5">
        <f t="shared" si="21"/>
        <v>0.81049170527574343</v>
      </c>
      <c r="AK55" s="5">
        <f t="shared" si="22"/>
        <v>0.31892535083352241</v>
      </c>
      <c r="AL55" s="5">
        <f t="shared" si="23"/>
        <v>0.49631095805548353</v>
      </c>
      <c r="AM55" s="5">
        <f t="shared" si="24"/>
        <v>0.24180697613551128</v>
      </c>
      <c r="AN55" s="5">
        <f t="shared" si="25"/>
        <v>0.27538040014949811</v>
      </c>
      <c r="AO55" s="5">
        <v>5.8866666666666667</v>
      </c>
      <c r="AP55" s="19">
        <v>23.530200000000001</v>
      </c>
      <c r="AQ55" s="21" t="s">
        <v>44</v>
      </c>
    </row>
    <row r="56" spans="1:43" x14ac:dyDescent="0.3">
      <c r="A56" s="4">
        <v>54</v>
      </c>
      <c r="B56" s="4" t="s">
        <v>98</v>
      </c>
      <c r="D56" s="5">
        <v>108.79</v>
      </c>
      <c r="E56" s="8">
        <v>18.7</v>
      </c>
      <c r="K56" s="5">
        <v>1.6819002423108378E-2</v>
      </c>
      <c r="L56" s="5">
        <v>5.3556780126335687E-3</v>
      </c>
      <c r="M56" s="5">
        <v>4.5503544904593342E-4</v>
      </c>
      <c r="N56" s="5">
        <v>3.3476333427849849E-3</v>
      </c>
      <c r="O56" s="5">
        <v>1.4907318201293051E-3</v>
      </c>
      <c r="P56" s="5">
        <v>8.8784018584004629E-2</v>
      </c>
      <c r="Q56" s="5">
        <v>3.1453120909699733E-2</v>
      </c>
      <c r="R56" s="5">
        <v>2.8556597219929697E-3</v>
      </c>
      <c r="S56" s="5">
        <v>6.6749239243185038E-3</v>
      </c>
      <c r="T56" s="5">
        <v>1.1149439173270183E-2</v>
      </c>
      <c r="U56" s="5">
        <v>0.2395283405892156</v>
      </c>
      <c r="V56" s="5">
        <v>5.7284501903029625E-2</v>
      </c>
      <c r="W56" s="5">
        <v>2.2501056842136068E-2</v>
      </c>
      <c r="X56" s="5">
        <v>9.5450377135164622E-3</v>
      </c>
      <c r="Y56" s="5">
        <v>1.3303630522635872E-2</v>
      </c>
      <c r="Z56" s="5">
        <v>0.18773959623901604</v>
      </c>
      <c r="AA56" s="5">
        <v>9.4585809781977351E-2</v>
      </c>
      <c r="AB56" s="5">
        <v>1.148670074138658E-2</v>
      </c>
      <c r="AC56" s="5">
        <v>1.2830036765079831E-2</v>
      </c>
      <c r="AD56" s="5">
        <v>8.1934932072129721E-3</v>
      </c>
      <c r="AE56" s="5">
        <v>0.17461655233380544</v>
      </c>
      <c r="AF56" s="5">
        <f t="shared" si="17"/>
        <v>0.21462291212337564</v>
      </c>
      <c r="AG56" s="5">
        <f t="shared" si="18"/>
        <v>3.7298452754561548E-2</v>
      </c>
      <c r="AH56" s="5">
        <f t="shared" si="19"/>
        <v>0.73988514191484989</v>
      </c>
      <c r="AI56" s="5">
        <f t="shared" si="20"/>
        <v>2.3573565152364928</v>
      </c>
      <c r="AJ56" s="5">
        <f t="shared" si="21"/>
        <v>0.89529757020264533</v>
      </c>
      <c r="AK56" s="5">
        <f t="shared" si="22"/>
        <v>0.34048712510424994</v>
      </c>
      <c r="AL56" s="5">
        <f t="shared" si="23"/>
        <v>0.46789930548950465</v>
      </c>
      <c r="AM56" s="5">
        <f t="shared" si="24"/>
        <v>0.25400253290591673</v>
      </c>
      <c r="AN56" s="5">
        <f t="shared" si="25"/>
        <v>0.29007598607524904</v>
      </c>
      <c r="AO56" s="5">
        <v>6.2</v>
      </c>
      <c r="AP56" s="19">
        <v>24.230799999999999</v>
      </c>
      <c r="AQ56" s="21" t="s">
        <v>44</v>
      </c>
    </row>
    <row r="57" spans="1:43" x14ac:dyDescent="0.3">
      <c r="A57" s="4">
        <v>55</v>
      </c>
      <c r="B57" s="4" t="s">
        <v>99</v>
      </c>
      <c r="D57" s="5">
        <v>108.38</v>
      </c>
      <c r="E57" s="8">
        <v>22.81</v>
      </c>
      <c r="K57" s="5">
        <v>3.3166087703439616E-2</v>
      </c>
      <c r="L57" s="5">
        <v>1.4020938271882631E-2</v>
      </c>
      <c r="M57" s="5">
        <v>1.0845895499832004E-3</v>
      </c>
      <c r="N57" s="5">
        <v>2.1930780271857326E-3</v>
      </c>
      <c r="O57" s="5">
        <v>0</v>
      </c>
      <c r="P57" s="5">
        <v>9.6356257090600833E-2</v>
      </c>
      <c r="Q57" s="5">
        <v>1.053942690372528E-2</v>
      </c>
      <c r="R57" s="5">
        <v>1.369267947742887E-3</v>
      </c>
      <c r="S57" s="5">
        <v>5.3695266184845547E-3</v>
      </c>
      <c r="T57" s="5">
        <v>1.1318953676849952E-2</v>
      </c>
      <c r="U57" s="5">
        <v>0.26524435247262518</v>
      </c>
      <c r="V57" s="5">
        <v>4.8717260226983576E-2</v>
      </c>
      <c r="W57" s="5">
        <v>1.1801149678981175E-2</v>
      </c>
      <c r="X57" s="5">
        <v>5.765967646475822E-3</v>
      </c>
      <c r="Y57" s="5">
        <v>0</v>
      </c>
      <c r="Z57" s="5">
        <v>0.24489793049348474</v>
      </c>
      <c r="AA57" s="5">
        <v>5.2971269272024619E-2</v>
      </c>
      <c r="AB57" s="5">
        <v>7.3341590178384406E-3</v>
      </c>
      <c r="AC57" s="5">
        <v>6.4245939642556399E-3</v>
      </c>
      <c r="AD57" s="5">
        <v>0</v>
      </c>
      <c r="AE57" s="5">
        <v>0.18142519143743613</v>
      </c>
      <c r="AF57" s="5">
        <f t="shared" si="17"/>
        <v>0.13756784835146604</v>
      </c>
      <c r="AG57" s="5">
        <f t="shared" si="18"/>
        <v>2.1589166194545706E-2</v>
      </c>
      <c r="AH57" s="5">
        <f t="shared" si="19"/>
        <v>0.84084298545398828</v>
      </c>
      <c r="AI57" s="5">
        <f t="shared" si="20"/>
        <v>2.046690235279776</v>
      </c>
      <c r="AJ57" s="5">
        <f t="shared" si="21"/>
        <v>1.1415754923413566</v>
      </c>
      <c r="AK57" s="5">
        <f t="shared" si="22"/>
        <v>0.18928268095152109</v>
      </c>
      <c r="AL57" s="5">
        <f t="shared" si="23"/>
        <v>0.72288912143652606</v>
      </c>
      <c r="AM57" s="5">
        <f t="shared" si="24"/>
        <v>0.15915701454601175</v>
      </c>
      <c r="AN57" s="5">
        <f t="shared" si="25"/>
        <v>0.16360705950016383</v>
      </c>
      <c r="AO57" s="5">
        <v>4.3433333333333328</v>
      </c>
      <c r="AP57" s="7">
        <v>21.8</v>
      </c>
      <c r="AQ57" s="20">
        <v>1309.7</v>
      </c>
    </row>
    <row r="58" spans="1:43" x14ac:dyDescent="0.3">
      <c r="A58" s="4">
        <v>56</v>
      </c>
      <c r="B58" s="4" t="s">
        <v>100</v>
      </c>
      <c r="D58" s="5">
        <v>108.38</v>
      </c>
      <c r="E58" s="8">
        <v>22.81</v>
      </c>
      <c r="K58" s="5">
        <v>3.5030471777904408E-2</v>
      </c>
      <c r="L58" s="5">
        <v>1.6580110352401936E-2</v>
      </c>
      <c r="M58" s="5">
        <v>1.1082841567451147E-3</v>
      </c>
      <c r="N58" s="5">
        <v>0</v>
      </c>
      <c r="O58" s="5">
        <v>0</v>
      </c>
      <c r="P58" s="5">
        <v>0.10674883997521969</v>
      </c>
      <c r="Q58" s="5">
        <v>1.1095604254596983E-2</v>
      </c>
      <c r="R58" s="5">
        <v>1.5905067683634371E-3</v>
      </c>
      <c r="S58" s="5">
        <v>4.3417281920170425E-3</v>
      </c>
      <c r="T58" s="5">
        <v>1.2376357156556089E-2</v>
      </c>
      <c r="U58" s="5">
        <v>0.27258788662318617</v>
      </c>
      <c r="V58" s="5">
        <v>4.7530316556033715E-2</v>
      </c>
      <c r="W58" s="5">
        <v>1.098453438267917E-2</v>
      </c>
      <c r="X58" s="5">
        <v>5.2709897912300331E-3</v>
      </c>
      <c r="Y58" s="5">
        <v>0</v>
      </c>
      <c r="Z58" s="5">
        <v>0.23276761285319875</v>
      </c>
      <c r="AA58" s="5">
        <v>5.0214620106544289E-2</v>
      </c>
      <c r="AB58" s="5">
        <v>7.2937032350997352E-3</v>
      </c>
      <c r="AC58" s="5">
        <v>5.7359655283269568E-3</v>
      </c>
      <c r="AD58" s="5">
        <v>0</v>
      </c>
      <c r="AE58" s="5">
        <v>0.17874246828989651</v>
      </c>
      <c r="AF58" s="5">
        <f t="shared" si="17"/>
        <v>0.13779700842613302</v>
      </c>
      <c r="AG58" s="5">
        <f t="shared" si="18"/>
        <v>2.0977028542887459E-2</v>
      </c>
      <c r="AH58" s="5">
        <f t="shared" si="19"/>
        <v>0.84122596303097952</v>
      </c>
      <c r="AI58" s="5">
        <f t="shared" si="20"/>
        <v>2.0839604737909823</v>
      </c>
      <c r="AJ58" s="5">
        <f t="shared" si="21"/>
        <v>1.2715737566901195</v>
      </c>
      <c r="AK58" s="5">
        <f t="shared" si="22"/>
        <v>0.18874124664073566</v>
      </c>
      <c r="AL58" s="5">
        <f t="shared" si="23"/>
        <v>0.72413318075190392</v>
      </c>
      <c r="AM58" s="5">
        <f t="shared" si="24"/>
        <v>0.15877403696902048</v>
      </c>
      <c r="AN58" s="5">
        <f t="shared" si="25"/>
        <v>0.16380498757984532</v>
      </c>
      <c r="AO58" s="5">
        <v>4.3433333333333328</v>
      </c>
      <c r="AP58" s="7">
        <v>21.8</v>
      </c>
      <c r="AQ58" s="20">
        <v>1309.7</v>
      </c>
    </row>
    <row r="59" spans="1:43" x14ac:dyDescent="0.3">
      <c r="A59" s="4">
        <v>57</v>
      </c>
      <c r="B59" s="4" t="s">
        <v>101</v>
      </c>
      <c r="D59" s="5">
        <v>108.38</v>
      </c>
      <c r="E59" s="8">
        <v>22.79</v>
      </c>
      <c r="K59" s="5">
        <v>1.7986683492666064E-2</v>
      </c>
      <c r="L59" s="5">
        <v>1.073474121812657E-2</v>
      </c>
      <c r="M59" s="5">
        <v>1.0436450259189271E-3</v>
      </c>
      <c r="N59" s="5">
        <v>1.5708808291219336E-3</v>
      </c>
      <c r="O59" s="5">
        <v>5.1976919597053342E-4</v>
      </c>
      <c r="P59" s="5">
        <v>8.7575742897086542E-2</v>
      </c>
      <c r="Q59" s="5">
        <v>1.003148014941801E-2</v>
      </c>
      <c r="R59" s="5">
        <v>1.1576041188045476E-3</v>
      </c>
      <c r="S59" s="5">
        <v>5.1703455107164013E-3</v>
      </c>
      <c r="T59" s="5">
        <v>8.2778541082812983E-3</v>
      </c>
      <c r="U59" s="5">
        <v>0.23591417545649671</v>
      </c>
      <c r="V59" s="5">
        <v>6.8024338526265327E-2</v>
      </c>
      <c r="W59" s="5">
        <v>1.1711000113772428E-2</v>
      </c>
      <c r="X59" s="5">
        <v>5.4570632284433682E-3</v>
      </c>
      <c r="Y59" s="5">
        <v>0</v>
      </c>
      <c r="Z59" s="5">
        <v>0.20700627223007304</v>
      </c>
      <c r="AA59" s="5">
        <v>5.3466787737702942E-2</v>
      </c>
      <c r="AB59" s="5">
        <v>5.4204768530042502E-3</v>
      </c>
      <c r="AC59" s="5">
        <v>1.0519982927602563E-2</v>
      </c>
      <c r="AD59" s="5">
        <v>0</v>
      </c>
      <c r="AE59" s="5">
        <v>0.25841115638052853</v>
      </c>
      <c r="AF59" s="5">
        <f t="shared" si="17"/>
        <v>0.1510549709357647</v>
      </c>
      <c r="AG59" s="5">
        <f t="shared" si="18"/>
        <v>1.9332726111500154E-2</v>
      </c>
      <c r="AH59" s="5">
        <f t="shared" si="19"/>
        <v>0.82961230295273514</v>
      </c>
      <c r="AI59" s="5">
        <f t="shared" si="20"/>
        <v>2.1460260993004843</v>
      </c>
      <c r="AJ59" s="5">
        <f t="shared" si="21"/>
        <v>0.51525528989043157</v>
      </c>
      <c r="AK59" s="5">
        <f t="shared" si="22"/>
        <v>0.20538231706644813</v>
      </c>
      <c r="AL59" s="5">
        <f t="shared" si="23"/>
        <v>0.68743695086071577</v>
      </c>
      <c r="AM59" s="5">
        <f t="shared" si="24"/>
        <v>0.17038769704726486</v>
      </c>
      <c r="AN59" s="5">
        <f t="shared" si="25"/>
        <v>0.18207899087095702</v>
      </c>
      <c r="AO59" s="5">
        <v>3.8800000000000003</v>
      </c>
      <c r="AP59" s="7">
        <v>21.8</v>
      </c>
      <c r="AQ59" s="20">
        <v>1309.7</v>
      </c>
    </row>
    <row r="60" spans="1:43" x14ac:dyDescent="0.3">
      <c r="A60" s="4">
        <v>58</v>
      </c>
      <c r="B60" s="4" t="s">
        <v>102</v>
      </c>
      <c r="D60" s="5">
        <v>117.46</v>
      </c>
      <c r="E60" s="8">
        <v>41.69</v>
      </c>
      <c r="K60" s="5">
        <v>2.8603973979968505E-3</v>
      </c>
      <c r="L60" s="5">
        <v>4.7211211553755822E-3</v>
      </c>
      <c r="M60" s="5">
        <v>1.0186848667471475E-3</v>
      </c>
      <c r="N60" s="5">
        <v>1.4313869006314895E-3</v>
      </c>
      <c r="O60" s="5">
        <v>2.2512460274458734E-3</v>
      </c>
      <c r="P60" s="5">
        <v>7.9005110851291027E-2</v>
      </c>
      <c r="Q60" s="5">
        <v>4.945928904351353E-2</v>
      </c>
      <c r="R60" s="5">
        <v>1.3063484821120205E-2</v>
      </c>
      <c r="S60" s="5">
        <v>1.0950070183109792E-2</v>
      </c>
      <c r="T60" s="5">
        <v>3.66263153392078E-2</v>
      </c>
      <c r="U60" s="5">
        <v>0.18867889405360533</v>
      </c>
      <c r="V60" s="5">
        <v>6.7360734847260642E-2</v>
      </c>
      <c r="W60" s="5">
        <v>5.2086798921429769E-2</v>
      </c>
      <c r="X60" s="5">
        <v>1.1758839428015576E-2</v>
      </c>
      <c r="Y60" s="5">
        <v>2.0028722794143274E-2</v>
      </c>
      <c r="Z60" s="5">
        <v>0.18626288406637453</v>
      </c>
      <c r="AA60" s="5">
        <v>0.11752858813129152</v>
      </c>
      <c r="AB60" s="5">
        <v>3.2582865181889908E-2</v>
      </c>
      <c r="AC60" s="5">
        <v>1.3501139089298897E-2</v>
      </c>
      <c r="AD60" s="5">
        <v>7.0353418693738651E-3</v>
      </c>
      <c r="AE60" s="5">
        <v>0.1017880850308774</v>
      </c>
      <c r="AF60" s="5">
        <f t="shared" si="17"/>
        <v>0.2979760173382382</v>
      </c>
      <c r="AG60" s="5">
        <f t="shared" si="18"/>
        <v>9.875183379118703E-2</v>
      </c>
      <c r="AH60" s="5">
        <f t="shared" si="19"/>
        <v>0.59623680700120096</v>
      </c>
      <c r="AI60" s="5">
        <f t="shared" si="20"/>
        <v>4.4295867156185791</v>
      </c>
      <c r="AJ60" s="5">
        <f t="shared" si="21"/>
        <v>2.4133419385120867</v>
      </c>
      <c r="AK60" s="5">
        <f t="shared" si="22"/>
        <v>0.66538638083211477</v>
      </c>
      <c r="AL60" s="5">
        <f t="shared" si="23"/>
        <v>0.176926092541425</v>
      </c>
      <c r="AM60" s="5">
        <f t="shared" si="24"/>
        <v>0.39953874277490647</v>
      </c>
      <c r="AN60" s="5">
        <f t="shared" si="25"/>
        <v>0.49976119192795487</v>
      </c>
      <c r="AO60" s="5">
        <v>9.1966666666666672</v>
      </c>
      <c r="AP60" s="7">
        <v>9.5</v>
      </c>
      <c r="AQ60" s="20">
        <v>643.4</v>
      </c>
    </row>
    <row r="61" spans="1:43" x14ac:dyDescent="0.3">
      <c r="A61" s="4">
        <v>59</v>
      </c>
      <c r="B61" s="4" t="s">
        <v>103</v>
      </c>
      <c r="D61" s="5">
        <v>117.52</v>
      </c>
      <c r="E61" s="8">
        <v>38.71</v>
      </c>
      <c r="K61" s="5">
        <v>9.6345069632701522E-3</v>
      </c>
      <c r="L61" s="5">
        <v>5.3844182867793158E-3</v>
      </c>
      <c r="M61" s="5">
        <v>1.5948090742721461E-3</v>
      </c>
      <c r="N61" s="5">
        <v>3.2853614034319854E-3</v>
      </c>
      <c r="O61" s="5">
        <v>3.1494971655437352E-3</v>
      </c>
      <c r="P61" s="5">
        <v>0.12117995811004638</v>
      </c>
      <c r="Q61" s="5">
        <v>4.0185723677671668E-2</v>
      </c>
      <c r="R61" s="5">
        <v>1.2128390792963874E-2</v>
      </c>
      <c r="S61" s="5">
        <v>1.5101902737618801E-2</v>
      </c>
      <c r="T61" s="5">
        <v>4.0808510754703042E-2</v>
      </c>
      <c r="U61" s="5">
        <v>0.18593704835399108</v>
      </c>
      <c r="V61" s="5">
        <v>5.4058465390637037E-2</v>
      </c>
      <c r="W61" s="5">
        <v>6.5157388233427524E-2</v>
      </c>
      <c r="X61" s="5">
        <v>1.4181855650174206E-2</v>
      </c>
      <c r="Y61" s="5">
        <v>2.3293877993914375E-2</v>
      </c>
      <c r="Z61" s="5">
        <v>0.17551927038168733</v>
      </c>
      <c r="AA61" s="5">
        <v>7.6891863920567752E-2</v>
      </c>
      <c r="AB61" s="5">
        <v>3.1732050191349732E-2</v>
      </c>
      <c r="AC61" s="5">
        <v>1.330557690782113E-2</v>
      </c>
      <c r="AD61" s="5">
        <v>6.1950445114951173E-3</v>
      </c>
      <c r="AE61" s="5">
        <v>0.10127447949863361</v>
      </c>
      <c r="AF61" s="5">
        <f t="shared" si="17"/>
        <v>0.24377235718981694</v>
      </c>
      <c r="AG61" s="5">
        <f t="shared" si="18"/>
        <v>0.11061263829201329</v>
      </c>
      <c r="AH61" s="5">
        <f t="shared" si="19"/>
        <v>0.63941996000667456</v>
      </c>
      <c r="AI61" s="5">
        <f t="shared" si="20"/>
        <v>4.5944190831350866</v>
      </c>
      <c r="AJ61" s="5">
        <f t="shared" si="21"/>
        <v>2.3848684210526314</v>
      </c>
      <c r="AK61" s="5">
        <f t="shared" si="22"/>
        <v>0.55422885997823867</v>
      </c>
      <c r="AL61" s="5">
        <f t="shared" si="23"/>
        <v>0.25631086324710878</v>
      </c>
      <c r="AM61" s="5">
        <f t="shared" si="24"/>
        <v>0.35659411187744811</v>
      </c>
      <c r="AN61" s="5">
        <f t="shared" si="25"/>
        <v>0.38123983052901933</v>
      </c>
      <c r="AO61" s="5">
        <v>8.67</v>
      </c>
      <c r="AP61" s="7">
        <v>12.6</v>
      </c>
      <c r="AQ61" s="20">
        <v>544.29999999999995</v>
      </c>
    </row>
    <row r="62" spans="1:43" x14ac:dyDescent="0.3">
      <c r="A62" s="4">
        <v>60</v>
      </c>
      <c r="B62" s="4" t="s">
        <v>104</v>
      </c>
      <c r="D62" s="5">
        <v>117.48</v>
      </c>
      <c r="E62" s="8">
        <v>38.74</v>
      </c>
      <c r="K62" s="5">
        <v>0</v>
      </c>
      <c r="L62" s="5">
        <v>1.3401677141599193E-3</v>
      </c>
      <c r="M62" s="5">
        <v>1.305595861139102E-3</v>
      </c>
      <c r="N62" s="5">
        <v>0</v>
      </c>
      <c r="O62" s="5">
        <v>0</v>
      </c>
      <c r="P62" s="5">
        <v>9.3204698924917048E-2</v>
      </c>
      <c r="Q62" s="5">
        <v>3.7858212696207975E-2</v>
      </c>
      <c r="R62" s="5">
        <v>5.7099482540705817E-3</v>
      </c>
      <c r="S62" s="5">
        <v>1.3178993735376869E-2</v>
      </c>
      <c r="T62" s="5">
        <v>3.2956127301697377E-2</v>
      </c>
      <c r="U62" s="5">
        <v>0.24151083064977799</v>
      </c>
      <c r="V62" s="5">
        <v>5.4914846475552108E-2</v>
      </c>
      <c r="W62" s="5">
        <v>5.8536756489085968E-2</v>
      </c>
      <c r="X62" s="5">
        <v>1.4985881465317822E-2</v>
      </c>
      <c r="Y62" s="5">
        <v>1.7591989091563554E-2</v>
      </c>
      <c r="Z62" s="5">
        <v>0.22400425437155996</v>
      </c>
      <c r="AA62" s="5">
        <v>7.5167343020908856E-2</v>
      </c>
      <c r="AB62" s="5">
        <v>2.7603590998709657E-2</v>
      </c>
      <c r="AC62" s="5">
        <v>1.2062526246645767E-2</v>
      </c>
      <c r="AD62" s="5">
        <v>2.5044257055962678E-3</v>
      </c>
      <c r="AE62" s="5">
        <v>8.556381099771318E-2</v>
      </c>
      <c r="AF62" s="5">
        <f t="shared" si="17"/>
        <v>0.21982868630008981</v>
      </c>
      <c r="AG62" s="5">
        <f t="shared" si="18"/>
        <v>9.3155891603005303E-2</v>
      </c>
      <c r="AH62" s="5">
        <f t="shared" si="19"/>
        <v>0.68451099639130852</v>
      </c>
      <c r="AI62" s="5">
        <f t="shared" si="20"/>
        <v>3.9061270185913961</v>
      </c>
      <c r="AJ62" s="5">
        <f t="shared" si="21"/>
        <v>2.2883756216808568</v>
      </c>
      <c r="AK62" s="5">
        <f t="shared" si="22"/>
        <v>0.45723820296989631</v>
      </c>
      <c r="AL62" s="5">
        <f t="shared" si="23"/>
        <v>0.33985749077482502</v>
      </c>
      <c r="AM62" s="5">
        <f t="shared" si="24"/>
        <v>0.31377039253982691</v>
      </c>
      <c r="AN62" s="5">
        <f t="shared" si="25"/>
        <v>0.32114704870923977</v>
      </c>
      <c r="AO62" s="5">
        <v>8.6433333333333326</v>
      </c>
      <c r="AP62" s="7">
        <v>12.6</v>
      </c>
      <c r="AQ62" s="20">
        <v>544.29999999999995</v>
      </c>
    </row>
    <row r="63" spans="1:43" x14ac:dyDescent="0.3">
      <c r="A63" s="4">
        <v>61</v>
      </c>
      <c r="B63" s="4" t="s">
        <v>105</v>
      </c>
      <c r="D63" s="5">
        <v>117.45</v>
      </c>
      <c r="E63" s="8">
        <v>38.71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5.2596697066402097E-2</v>
      </c>
      <c r="Q63" s="5">
        <v>3.4330747247053248E-2</v>
      </c>
      <c r="R63" s="5">
        <v>1.1186513523229588E-2</v>
      </c>
      <c r="S63" s="5">
        <v>1.5566726448573168E-2</v>
      </c>
      <c r="T63" s="5">
        <v>3.8972045766296259E-2</v>
      </c>
      <c r="U63" s="5">
        <v>0.2066653143771803</v>
      </c>
      <c r="V63" s="5">
        <v>6.0033619791091355E-2</v>
      </c>
      <c r="W63" s="5">
        <v>5.2472179321619294E-2</v>
      </c>
      <c r="X63" s="5">
        <v>1.5311665906840643E-2</v>
      </c>
      <c r="Y63" s="5">
        <v>1.8966864221432716E-2</v>
      </c>
      <c r="Z63" s="5">
        <v>0.22184242078562663</v>
      </c>
      <c r="AA63" s="5">
        <v>6.6868037299089619E-2</v>
      </c>
      <c r="AB63" s="5">
        <v>2.8428204474203741E-2</v>
      </c>
      <c r="AC63" s="5">
        <v>1.8071139799285429E-2</v>
      </c>
      <c r="AD63" s="5">
        <v>7.3385135392963945E-3</v>
      </c>
      <c r="AE63" s="5">
        <v>0.15134931043277949</v>
      </c>
      <c r="AF63" s="5">
        <f t="shared" si="17"/>
        <v>0.21917131432496317</v>
      </c>
      <c r="AG63" s="5">
        <f t="shared" si="18"/>
        <v>9.2086897319052632E-2</v>
      </c>
      <c r="AH63" s="5">
        <f t="shared" si="19"/>
        <v>0.68140327481668783</v>
      </c>
      <c r="AI63" s="5">
        <f t="shared" si="20"/>
        <v>3.4269412381951732</v>
      </c>
      <c r="AJ63" s="5">
        <f t="shared" si="21"/>
        <v>1.5731273616359192</v>
      </c>
      <c r="AK63" s="5">
        <f t="shared" si="22"/>
        <v>0.45679001429476684</v>
      </c>
      <c r="AL63" s="5">
        <f t="shared" si="23"/>
        <v>0.34028339859776474</v>
      </c>
      <c r="AM63" s="5">
        <f t="shared" si="24"/>
        <v>0.31355927059666128</v>
      </c>
      <c r="AN63" s="5">
        <f t="shared" si="25"/>
        <v>0.32164699294103771</v>
      </c>
      <c r="AO63" s="5">
        <v>8.74</v>
      </c>
      <c r="AP63" s="7">
        <v>12.6</v>
      </c>
      <c r="AQ63" s="20">
        <v>544.29999999999995</v>
      </c>
    </row>
    <row r="64" spans="1:43" x14ac:dyDescent="0.3">
      <c r="A64" s="4">
        <v>62</v>
      </c>
      <c r="B64" s="4" t="s">
        <v>106</v>
      </c>
      <c r="D64" s="5">
        <v>105.61</v>
      </c>
      <c r="E64" s="8">
        <v>34.57</v>
      </c>
      <c r="K64" s="5">
        <v>1.5936467012400285E-2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3.154770000413934E-2</v>
      </c>
      <c r="R64" s="5">
        <v>6.5815539090172612E-3</v>
      </c>
      <c r="S64" s="5">
        <v>5.5969818282882635E-3</v>
      </c>
      <c r="T64" s="5">
        <v>1.4464043900679444E-2</v>
      </c>
      <c r="U64" s="5">
        <v>0.18841989486071115</v>
      </c>
      <c r="V64" s="5">
        <v>6.2832256118834598E-2</v>
      </c>
      <c r="W64" s="5">
        <v>5.197239650166461E-2</v>
      </c>
      <c r="X64" s="5">
        <v>1.4103329805036988E-2</v>
      </c>
      <c r="Y64" s="5">
        <v>1.8050488146698282E-2</v>
      </c>
      <c r="Z64" s="5">
        <v>0.18303283680939511</v>
      </c>
      <c r="AA64" s="5">
        <v>0.19160423159027609</v>
      </c>
      <c r="AB64" s="5">
        <v>2.1554145551094264E-2</v>
      </c>
      <c r="AC64" s="5">
        <v>1.3278418061723503E-2</v>
      </c>
      <c r="AD64" s="5">
        <v>1.7216706384639492E-2</v>
      </c>
      <c r="AE64" s="5">
        <v>0.1638085495154013</v>
      </c>
      <c r="AF64" s="5">
        <f t="shared" si="17"/>
        <v>0.31849871976062771</v>
      </c>
      <c r="AG64" s="5">
        <f t="shared" si="18"/>
        <v>8.0108095961776135E-2</v>
      </c>
      <c r="AH64" s="5">
        <f t="shared" si="19"/>
        <v>0.58417647789295657</v>
      </c>
      <c r="AI64" s="5">
        <f t="shared" si="20"/>
        <v>3.6851153039832285</v>
      </c>
      <c r="AJ64" s="5">
        <f t="shared" si="21"/>
        <v>1.623246492985972</v>
      </c>
      <c r="AK64" s="5">
        <f t="shared" si="22"/>
        <v>0.68233972233891249</v>
      </c>
      <c r="AL64" s="5">
        <f t="shared" si="23"/>
        <v>0.16599934557419022</v>
      </c>
      <c r="AM64" s="5">
        <f t="shared" si="24"/>
        <v>0.40558973510431867</v>
      </c>
      <c r="AN64" s="5">
        <f t="shared" si="25"/>
        <v>0.54520976419558753</v>
      </c>
      <c r="AO64" s="5">
        <v>7.6033333333333326</v>
      </c>
      <c r="AP64" s="7">
        <v>11</v>
      </c>
      <c r="AQ64" s="20">
        <v>491.6</v>
      </c>
    </row>
    <row r="65" spans="1:44" x14ac:dyDescent="0.3">
      <c r="A65" s="4">
        <v>63</v>
      </c>
      <c r="B65" s="4" t="s">
        <v>107</v>
      </c>
      <c r="D65" s="5">
        <v>105.61</v>
      </c>
      <c r="E65" s="8">
        <v>34.57</v>
      </c>
      <c r="K65" s="5">
        <v>1.2388298270763719E-2</v>
      </c>
      <c r="L65" s="5">
        <v>2.8651796814383747E-3</v>
      </c>
      <c r="M65" s="5">
        <v>0</v>
      </c>
      <c r="N65" s="5">
        <v>1.3025685332418786E-3</v>
      </c>
      <c r="O65" s="5">
        <v>1.4387140327380462E-3</v>
      </c>
      <c r="P65" s="5">
        <v>7.729719620356626E-2</v>
      </c>
      <c r="Q65" s="5">
        <v>4.5209727666602757E-2</v>
      </c>
      <c r="R65" s="5">
        <v>4.4683047152980901E-3</v>
      </c>
      <c r="S65" s="5">
        <v>8.6384083884471358E-3</v>
      </c>
      <c r="T65" s="5">
        <v>1.6577716703356858E-2</v>
      </c>
      <c r="U65" s="5">
        <v>0.18864442894029337</v>
      </c>
      <c r="V65" s="5">
        <v>5.0725269217125689E-2</v>
      </c>
      <c r="W65" s="5">
        <v>4.1725533499565891E-2</v>
      </c>
      <c r="X65" s="5">
        <v>1.9218185646872492E-2</v>
      </c>
      <c r="Y65" s="5">
        <v>1.9779726945832465E-2</v>
      </c>
      <c r="Z65" s="5">
        <v>0.15744826588792069</v>
      </c>
      <c r="AA65" s="5">
        <v>0.17527060684618714</v>
      </c>
      <c r="AB65" s="5">
        <v>2.0753944568524762E-2</v>
      </c>
      <c r="AC65" s="5">
        <v>1.1347185627557734E-2</v>
      </c>
      <c r="AD65" s="5">
        <v>0</v>
      </c>
      <c r="AE65" s="5">
        <v>0.14490073862466665</v>
      </c>
      <c r="AF65" s="5">
        <f t="shared" si="17"/>
        <v>0.31186694109328134</v>
      </c>
      <c r="AG65" s="5">
        <f t="shared" si="18"/>
        <v>6.694778278338874E-2</v>
      </c>
      <c r="AH65" s="5">
        <f t="shared" si="19"/>
        <v>0.62118527612332985</v>
      </c>
      <c r="AI65" s="5">
        <f t="shared" si="20"/>
        <v>2.17114842505209</v>
      </c>
      <c r="AJ65" s="5">
        <f t="shared" si="21"/>
        <v>1.8289948935110223</v>
      </c>
      <c r="AK65" s="5">
        <f t="shared" si="22"/>
        <v>0.60982566464028742</v>
      </c>
      <c r="AL65" s="5">
        <f t="shared" si="23"/>
        <v>0.21479430221217227</v>
      </c>
      <c r="AM65" s="5">
        <f t="shared" si="24"/>
        <v>0.37881472387667009</v>
      </c>
      <c r="AN65" s="5">
        <f t="shared" si="25"/>
        <v>0.50205140572482498</v>
      </c>
      <c r="AO65" s="5">
        <v>7.5333333333333341</v>
      </c>
      <c r="AP65" s="7">
        <v>11</v>
      </c>
      <c r="AQ65" s="20">
        <v>491.6</v>
      </c>
    </row>
    <row r="66" spans="1:44" x14ac:dyDescent="0.3">
      <c r="A66" s="4">
        <v>64</v>
      </c>
      <c r="B66" s="4" t="s">
        <v>108</v>
      </c>
      <c r="D66" s="5">
        <v>114.41</v>
      </c>
      <c r="E66" s="8">
        <v>30.53</v>
      </c>
      <c r="K66" s="5">
        <v>3.3477149489517882E-2</v>
      </c>
      <c r="L66" s="5">
        <v>0</v>
      </c>
      <c r="M66" s="5">
        <v>9.3876924281245389E-3</v>
      </c>
      <c r="N66" s="5">
        <v>0</v>
      </c>
      <c r="O66" s="5">
        <v>0</v>
      </c>
      <c r="P66" s="5">
        <v>0.11384458822714723</v>
      </c>
      <c r="Q66" s="5">
        <v>0</v>
      </c>
      <c r="R66" s="5">
        <v>0</v>
      </c>
      <c r="S66" s="5">
        <v>0</v>
      </c>
      <c r="T66" s="5">
        <v>0</v>
      </c>
      <c r="U66" s="5">
        <v>0.26509241668347699</v>
      </c>
      <c r="V66" s="5">
        <v>6.4714259477263905E-2</v>
      </c>
      <c r="W66" s="5">
        <v>2.7970385714328725E-2</v>
      </c>
      <c r="X66" s="5">
        <v>9.2762926141923361E-3</v>
      </c>
      <c r="Y66" s="5">
        <v>0</v>
      </c>
      <c r="Z66" s="5">
        <v>0.18881967380930159</v>
      </c>
      <c r="AA66" s="5">
        <v>8.6608839123614653E-2</v>
      </c>
      <c r="AB66" s="5">
        <v>2.6940690136901337E-2</v>
      </c>
      <c r="AC66" s="5">
        <v>0</v>
      </c>
      <c r="AD66" s="5">
        <v>0</v>
      </c>
      <c r="AE66" s="5">
        <v>0.1738680122961308</v>
      </c>
      <c r="AF66" s="5">
        <f t="shared" si="17"/>
        <v>0.15132309860087856</v>
      </c>
      <c r="AG66" s="5">
        <f t="shared" si="18"/>
        <v>6.4298768279354601E-2</v>
      </c>
      <c r="AH66" s="5">
        <f t="shared" si="19"/>
        <v>0.7843781331197669</v>
      </c>
      <c r="AI66" s="5">
        <f t="shared" si="20"/>
        <v>3.0152547874066862</v>
      </c>
      <c r="AJ66" s="5" t="e">
        <f t="shared" si="21"/>
        <v>#DIV/0!</v>
      </c>
      <c r="AK66" s="5">
        <f t="shared" si="22"/>
        <v>0.27489530594462636</v>
      </c>
      <c r="AL66" s="5">
        <f t="shared" si="23"/>
        <v>0.56083267601594144</v>
      </c>
      <c r="AM66" s="5">
        <f t="shared" si="24"/>
        <v>0.21562186688023316</v>
      </c>
      <c r="AN66" s="5">
        <f t="shared" si="25"/>
        <v>0.1929211080872559</v>
      </c>
      <c r="AO66" s="5">
        <v>5.2766666666666664</v>
      </c>
      <c r="AP66" s="7">
        <v>16.600000000000001</v>
      </c>
      <c r="AQ66" s="20">
        <v>1269</v>
      </c>
    </row>
    <row r="67" spans="1:44" x14ac:dyDescent="0.3">
      <c r="A67" s="4">
        <v>65</v>
      </c>
      <c r="B67" s="4" t="s">
        <v>109</v>
      </c>
      <c r="D67" s="5">
        <v>114.41</v>
      </c>
      <c r="E67" s="8">
        <v>30.53</v>
      </c>
      <c r="K67" s="5">
        <v>1.6318335452262085E-2</v>
      </c>
      <c r="L67" s="5">
        <v>6.4084674460189979E-3</v>
      </c>
      <c r="M67" s="5">
        <v>8.2173090638469409E-4</v>
      </c>
      <c r="N67" s="5">
        <v>2.6796696538393954E-3</v>
      </c>
      <c r="O67" s="5">
        <v>0</v>
      </c>
      <c r="P67" s="5">
        <v>8.4711713713775796E-2</v>
      </c>
      <c r="Q67" s="5">
        <v>1.8208790281180123E-2</v>
      </c>
      <c r="R67" s="5">
        <v>2.1764240751651212E-3</v>
      </c>
      <c r="S67" s="5">
        <v>6.0262419851089266E-3</v>
      </c>
      <c r="T67" s="5">
        <v>1.0764976347242465E-2</v>
      </c>
      <c r="U67" s="5">
        <v>0.26021069559435089</v>
      </c>
      <c r="V67" s="5">
        <v>5.9799442532240447E-2</v>
      </c>
      <c r="W67" s="5">
        <v>2.3278284253430769E-2</v>
      </c>
      <c r="X67" s="5">
        <v>9.1790098573254642E-3</v>
      </c>
      <c r="Y67" s="5">
        <v>1.0491066045114232E-2</v>
      </c>
      <c r="Z67" s="5">
        <v>0.18338423930457792</v>
      </c>
      <c r="AA67" s="5">
        <v>7.3937908496732027E-2</v>
      </c>
      <c r="AB67" s="5">
        <v>1.3382628574184902E-2</v>
      </c>
      <c r="AC67" s="5">
        <v>9.6736419044862725E-3</v>
      </c>
      <c r="AD67" s="5">
        <v>5.8834727002732212E-3</v>
      </c>
      <c r="AE67" s="5">
        <v>0.20266326087630623</v>
      </c>
      <c r="AF67" s="5">
        <f t="shared" si="17"/>
        <v>0.17961065114852831</v>
      </c>
      <c r="AG67" s="5">
        <f t="shared" si="18"/>
        <v>3.9659067809165491E-2</v>
      </c>
      <c r="AH67" s="5">
        <f t="shared" si="19"/>
        <v>0.77484680834203301</v>
      </c>
      <c r="AI67" s="5">
        <f t="shared" si="20"/>
        <v>2.5360343452353025</v>
      </c>
      <c r="AJ67" s="5">
        <f t="shared" si="21"/>
        <v>1.3834116154308482</v>
      </c>
      <c r="AK67" s="5">
        <f t="shared" si="22"/>
        <v>0.28298460624348826</v>
      </c>
      <c r="AL67" s="5">
        <f t="shared" si="23"/>
        <v>0.54823718852285419</v>
      </c>
      <c r="AM67" s="5">
        <f t="shared" si="24"/>
        <v>0.22056742135983406</v>
      </c>
      <c r="AN67" s="5">
        <f t="shared" si="25"/>
        <v>0.23180149832822766</v>
      </c>
      <c r="AO67" s="5">
        <v>5.1000000000000005</v>
      </c>
      <c r="AP67" s="7">
        <v>16.600000000000001</v>
      </c>
      <c r="AQ67" s="20">
        <v>1269</v>
      </c>
    </row>
    <row r="68" spans="1:44" x14ac:dyDescent="0.3">
      <c r="A68" s="4">
        <v>66</v>
      </c>
      <c r="B68" s="4" t="s">
        <v>110</v>
      </c>
      <c r="D68" s="5">
        <v>101.87</v>
      </c>
      <c r="E68" s="8">
        <v>36.520000000000003</v>
      </c>
      <c r="K68" s="5">
        <v>2.1814051678605059E-2</v>
      </c>
      <c r="L68" s="5">
        <v>6.6327518666805894E-3</v>
      </c>
      <c r="M68" s="5">
        <v>8.1738452370356716E-4</v>
      </c>
      <c r="N68" s="5">
        <v>1.2939390902526604E-3</v>
      </c>
      <c r="O68" s="5">
        <v>0</v>
      </c>
      <c r="P68" s="5">
        <v>7.4292053662847454E-2</v>
      </c>
      <c r="Q68" s="5">
        <v>4.2661912334049798E-2</v>
      </c>
      <c r="R68" s="5">
        <v>5.0003188710702647E-3</v>
      </c>
      <c r="S68" s="5">
        <v>7.1135113264639395E-3</v>
      </c>
      <c r="T68" s="5">
        <v>2.2206274775289338E-2</v>
      </c>
      <c r="U68" s="5">
        <v>0.15287263121427738</v>
      </c>
      <c r="V68" s="5">
        <v>4.488980493266681E-2</v>
      </c>
      <c r="W68" s="5">
        <v>4.0509474208469731E-2</v>
      </c>
      <c r="X68" s="5">
        <v>1.0127251749527591E-2</v>
      </c>
      <c r="Y68" s="5">
        <v>2.0165967135956111E-2</v>
      </c>
      <c r="Z68" s="5">
        <v>0.16091145265745749</v>
      </c>
      <c r="AA68" s="5">
        <v>0.17377141779889257</v>
      </c>
      <c r="AB68" s="5">
        <v>2.8315984644664328E-2</v>
      </c>
      <c r="AC68" s="5">
        <v>1.3502846595917002E-2</v>
      </c>
      <c r="AD68" s="5">
        <v>6.064156859337211E-3</v>
      </c>
      <c r="AE68" s="5">
        <v>0.16703681407387111</v>
      </c>
      <c r="AF68" s="5">
        <f t="shared" si="17"/>
        <v>0.31032812884353522</v>
      </c>
      <c r="AG68" s="5">
        <f t="shared" si="18"/>
        <v>7.4643162247907888E-2</v>
      </c>
      <c r="AH68" s="5">
        <f t="shared" si="19"/>
        <v>0.60896455204921973</v>
      </c>
      <c r="AI68" s="5">
        <f t="shared" si="20"/>
        <v>4.0000461339730577</v>
      </c>
      <c r="AJ68" s="5">
        <f t="shared" si="21"/>
        <v>2.0970381647693852</v>
      </c>
      <c r="AK68" s="5">
        <f t="shared" si="22"/>
        <v>0.63217356379116085</v>
      </c>
      <c r="AL68" s="5">
        <f t="shared" si="23"/>
        <v>0.19916366942601202</v>
      </c>
      <c r="AM68" s="5">
        <f t="shared" si="24"/>
        <v>0.38732006069426111</v>
      </c>
      <c r="AN68" s="5">
        <f t="shared" si="25"/>
        <v>0.50959966027456527</v>
      </c>
      <c r="AO68" s="5">
        <v>8.0766666666666662</v>
      </c>
      <c r="AP68" s="7">
        <v>6.1</v>
      </c>
      <c r="AQ68" s="20">
        <v>373.6</v>
      </c>
    </row>
    <row r="69" spans="1:44" ht="14.4" x14ac:dyDescent="0.3">
      <c r="A69" s="4">
        <v>67</v>
      </c>
      <c r="B69" s="4" t="s">
        <v>254</v>
      </c>
      <c r="D69" s="28">
        <v>117.52</v>
      </c>
      <c r="E69" s="9">
        <v>40.03</v>
      </c>
      <c r="I69" s="4">
        <v>0.19</v>
      </c>
      <c r="K69" s="5">
        <v>4.2795428485110837E-2</v>
      </c>
      <c r="L69" s="5">
        <v>9.7802093709845883E-3</v>
      </c>
      <c r="M69" s="5">
        <v>1.1799819295256963E-3</v>
      </c>
      <c r="N69" s="5">
        <v>1.9414195843277559E-3</v>
      </c>
      <c r="O69" s="5">
        <v>2.3306646675862008E-3</v>
      </c>
      <c r="P69" s="5">
        <v>0.10522546574314232</v>
      </c>
      <c r="Q69" s="5">
        <v>4.5516607958605182E-2</v>
      </c>
      <c r="R69" s="5">
        <v>5.2001559383249019E-3</v>
      </c>
      <c r="S69" s="5">
        <v>4.7014279956259283E-3</v>
      </c>
      <c r="T69" s="5">
        <v>1.3272219716302455E-2</v>
      </c>
      <c r="U69" s="5">
        <v>0.16274122580007613</v>
      </c>
      <c r="V69" s="5">
        <v>6.7212031203720823E-2</v>
      </c>
      <c r="W69" s="5">
        <v>2.1718059805902822E-2</v>
      </c>
      <c r="X69" s="5">
        <v>6.2015029092622612E-3</v>
      </c>
      <c r="Y69" s="5">
        <v>1.8043304969549728E-2</v>
      </c>
      <c r="Z69" s="5">
        <v>0.18183788175747417</v>
      </c>
      <c r="AA69" s="5">
        <v>0.16060888361861453</v>
      </c>
      <c r="AB69" s="5">
        <v>1.7025683704005423E-2</v>
      </c>
      <c r="AC69" s="5">
        <v>1.0964423709342627E-2</v>
      </c>
      <c r="AD69" s="5">
        <v>3.8116254768184006E-3</v>
      </c>
      <c r="AE69" s="5">
        <v>0.1178917956556972</v>
      </c>
      <c r="AF69" s="5">
        <f t="shared" si="17"/>
        <v>0.31676392150536348</v>
      </c>
      <c r="AG69" s="5">
        <f t="shared" si="18"/>
        <v>4.5123881377758843E-2</v>
      </c>
      <c r="AH69" s="5">
        <f t="shared" si="19"/>
        <v>0.63430057164005915</v>
      </c>
      <c r="AI69" s="5">
        <f t="shared" si="20"/>
        <v>3.502063955088337</v>
      </c>
      <c r="AJ69" s="5">
        <f t="shared" si="21"/>
        <v>1.5528115435285563</v>
      </c>
      <c r="AK69" s="5">
        <f t="shared" si="22"/>
        <v>0.57053046940730101</v>
      </c>
      <c r="AL69" s="5">
        <f t="shared" si="23"/>
        <v>0.24372115695636654</v>
      </c>
      <c r="AM69" s="5">
        <f t="shared" si="24"/>
        <v>0.3632724614522202</v>
      </c>
      <c r="AN69" s="5">
        <f t="shared" si="25"/>
        <v>0.49939088133931975</v>
      </c>
      <c r="AO69" s="15">
        <v>7.67</v>
      </c>
      <c r="AP69" s="7">
        <v>10.9</v>
      </c>
      <c r="AQ69" s="20"/>
      <c r="AR69" s="9" t="s">
        <v>257</v>
      </c>
    </row>
    <row r="70" spans="1:44" ht="14.4" x14ac:dyDescent="0.3">
      <c r="A70" s="4">
        <v>68</v>
      </c>
      <c r="B70" s="4" t="s">
        <v>255</v>
      </c>
      <c r="D70" s="28">
        <v>117.52</v>
      </c>
      <c r="E70" s="9">
        <v>40.03</v>
      </c>
      <c r="I70" s="4">
        <v>0.14000000000000001</v>
      </c>
      <c r="K70" s="5">
        <v>5.0664068418749438E-2</v>
      </c>
      <c r="L70" s="5">
        <v>1.4932076780957317E-2</v>
      </c>
      <c r="M70" s="5">
        <v>2.0612369140358957E-3</v>
      </c>
      <c r="N70" s="5">
        <v>2.726771085560051E-3</v>
      </c>
      <c r="O70" s="5">
        <v>3.1848629768391049E-3</v>
      </c>
      <c r="P70" s="5">
        <v>0.1534486572703869</v>
      </c>
      <c r="Q70" s="5">
        <v>6.4763550531208816E-2</v>
      </c>
      <c r="R70" s="5">
        <v>6.9701548011526825E-3</v>
      </c>
      <c r="S70" s="5">
        <v>1.0812310769256489E-2</v>
      </c>
      <c r="T70" s="5">
        <v>1.6874052043524265E-2</v>
      </c>
      <c r="U70" s="5">
        <v>0.20140326108212112</v>
      </c>
      <c r="V70" s="5">
        <v>6.7179982314427164E-2</v>
      </c>
      <c r="W70" s="5">
        <v>2.2275086123276989E-2</v>
      </c>
      <c r="X70" s="5">
        <v>9.9662947500503002E-3</v>
      </c>
      <c r="Y70" s="5">
        <v>1.3157632939950405E-2</v>
      </c>
      <c r="Z70" s="5">
        <v>0.1451816938898359</v>
      </c>
      <c r="AA70" s="5">
        <v>0.11683026783011725</v>
      </c>
      <c r="AB70" s="5">
        <v>1.2569683594011677E-2</v>
      </c>
      <c r="AC70" s="5">
        <v>7.9217756588264403E-3</v>
      </c>
      <c r="AD70" s="5">
        <v>2.5557077296031083E-3</v>
      </c>
      <c r="AE70" s="5">
        <v>7.4520872496108698E-2</v>
      </c>
      <c r="AF70" s="5">
        <f t="shared" si="17"/>
        <v>0.29692242541702435</v>
      </c>
      <c r="AG70" s="5">
        <f t="shared" si="18"/>
        <v>4.3876161432477245E-2</v>
      </c>
      <c r="AH70" s="5">
        <f t="shared" si="19"/>
        <v>0.6566457054208954</v>
      </c>
      <c r="AI70" s="5">
        <f t="shared" si="20"/>
        <v>2.2350418768383871</v>
      </c>
      <c r="AJ70" s="5">
        <f t="shared" si="21"/>
        <v>1.5867255190452836</v>
      </c>
      <c r="AK70" s="5">
        <f t="shared" si="22"/>
        <v>0.51899918637411513</v>
      </c>
      <c r="AL70" s="5">
        <f t="shared" si="23"/>
        <v>0.28483332298681979</v>
      </c>
      <c r="AM70" s="5">
        <f t="shared" si="24"/>
        <v>0.34167180011003018</v>
      </c>
      <c r="AN70" s="5">
        <f t="shared" si="25"/>
        <v>0.45218056398724732</v>
      </c>
      <c r="AO70" s="15">
        <v>7.83</v>
      </c>
      <c r="AP70" s="7">
        <v>10.9</v>
      </c>
      <c r="AQ70" s="20"/>
      <c r="AR70" s="9" t="s">
        <v>257</v>
      </c>
    </row>
    <row r="71" spans="1:44" ht="14.4" x14ac:dyDescent="0.3">
      <c r="A71" s="4">
        <v>69</v>
      </c>
      <c r="B71" s="4" t="s">
        <v>231</v>
      </c>
      <c r="D71" s="29">
        <v>110.42</v>
      </c>
      <c r="E71" s="17">
        <v>30.44</v>
      </c>
      <c r="I71" s="4">
        <v>0.06</v>
      </c>
      <c r="K71" s="5">
        <v>7.0192982101156431E-2</v>
      </c>
      <c r="L71" s="5">
        <v>7.7997665327119896E-3</v>
      </c>
      <c r="M71" s="5">
        <v>6.8073509102595697E-4</v>
      </c>
      <c r="N71" s="5">
        <v>2.7071691249817751E-3</v>
      </c>
      <c r="O71" s="5">
        <v>5.1311367186783474E-4</v>
      </c>
      <c r="P71" s="5">
        <v>0.13922929320454369</v>
      </c>
      <c r="Q71" s="5">
        <v>1.1528889260372379E-2</v>
      </c>
      <c r="R71" s="5">
        <v>1.6778026617086227E-3</v>
      </c>
      <c r="S71" s="5">
        <v>3.4924406786776439E-3</v>
      </c>
      <c r="T71" s="5">
        <v>1.5895896206336219E-2</v>
      </c>
      <c r="U71" s="5">
        <v>0.28966270916984094</v>
      </c>
      <c r="V71" s="5">
        <v>4.9898536470612265E-2</v>
      </c>
      <c r="W71" s="5">
        <v>1.3133168447612729E-2</v>
      </c>
      <c r="X71" s="5">
        <v>3.9382712944348516E-3</v>
      </c>
      <c r="Y71" s="5">
        <v>8.2154540367658981E-3</v>
      </c>
      <c r="Z71" s="5">
        <v>0.1375820496824289</v>
      </c>
      <c r="AA71" s="5">
        <v>3.8966987619577287E-2</v>
      </c>
      <c r="AB71" s="5">
        <v>8.701828461489149E-3</v>
      </c>
      <c r="AC71" s="5">
        <v>4.392422468002255E-3</v>
      </c>
      <c r="AD71" s="5">
        <v>0</v>
      </c>
      <c r="AE71" s="5">
        <v>0.1917904838158532</v>
      </c>
      <c r="AF71" s="5">
        <f t="shared" si="17"/>
        <v>0.13281864379824387</v>
      </c>
      <c r="AG71" s="5">
        <f t="shared" si="18"/>
        <v>2.4193534661836456E-2</v>
      </c>
      <c r="AH71" s="5">
        <f t="shared" si="19"/>
        <v>0.84298782153991969</v>
      </c>
      <c r="AI71" s="5">
        <f t="shared" si="20"/>
        <v>3.3347546336310385</v>
      </c>
      <c r="AJ71" s="5">
        <f t="shared" si="21"/>
        <v>1.9811000706056587</v>
      </c>
      <c r="AK71" s="5">
        <f t="shared" si="22"/>
        <v>0.18625675774681999</v>
      </c>
      <c r="AL71" s="5">
        <f t="shared" si="23"/>
        <v>0.72988796127007283</v>
      </c>
      <c r="AM71" s="5">
        <f t="shared" si="24"/>
        <v>0.15701217846008034</v>
      </c>
      <c r="AN71" s="5">
        <f t="shared" si="25"/>
        <v>0.15755701376043454</v>
      </c>
      <c r="AO71" s="5">
        <v>4.2366666666666672</v>
      </c>
      <c r="AP71" s="7">
        <v>17.399999999999999</v>
      </c>
      <c r="AQ71" s="20">
        <v>1138</v>
      </c>
    </row>
    <row r="72" spans="1:44" ht="14.4" x14ac:dyDescent="0.3">
      <c r="A72" s="4">
        <v>70</v>
      </c>
      <c r="B72" s="4" t="s">
        <v>232</v>
      </c>
      <c r="D72" s="29">
        <v>110.42</v>
      </c>
      <c r="E72" s="17">
        <v>30.44</v>
      </c>
      <c r="I72" s="4">
        <v>0.04</v>
      </c>
      <c r="K72" s="5">
        <v>6.9839001246484067E-2</v>
      </c>
      <c r="L72" s="5">
        <v>1.0424552364295301E-2</v>
      </c>
      <c r="M72" s="5">
        <v>5.0040189865845248E-4</v>
      </c>
      <c r="N72" s="5">
        <v>4.2817978520447346E-3</v>
      </c>
      <c r="O72" s="5">
        <v>8.379913333463855E-4</v>
      </c>
      <c r="P72" s="5">
        <v>0.16303741029339147</v>
      </c>
      <c r="Q72" s="5">
        <v>1.8727580145879968E-2</v>
      </c>
      <c r="R72" s="5">
        <v>1.9585081782842028E-3</v>
      </c>
      <c r="S72" s="5">
        <v>5.8180813064371223E-3</v>
      </c>
      <c r="T72" s="5">
        <v>1.4822528296058457E-2</v>
      </c>
      <c r="U72" s="5">
        <v>0.29138658844054621</v>
      </c>
      <c r="V72" s="5">
        <v>5.0839840393479996E-2</v>
      </c>
      <c r="W72" s="5">
        <v>1.7224742926257308E-2</v>
      </c>
      <c r="X72" s="5">
        <v>4.3970921897875321E-3</v>
      </c>
      <c r="Y72" s="5">
        <v>9.047954286882768E-3</v>
      </c>
      <c r="Z72" s="5">
        <v>0.11893209163506949</v>
      </c>
      <c r="AA72" s="5">
        <v>6.2044940862706198E-2</v>
      </c>
      <c r="AB72" s="5">
        <v>1.2800118774921524E-2</v>
      </c>
      <c r="AC72" s="5">
        <v>6.2243986747677251E-3</v>
      </c>
      <c r="AD72" s="5">
        <v>0</v>
      </c>
      <c r="AE72" s="5">
        <v>0.13685437890070112</v>
      </c>
      <c r="AF72" s="5">
        <f t="shared" si="17"/>
        <v>0.16674538768264907</v>
      </c>
      <c r="AG72" s="5">
        <f t="shared" si="18"/>
        <v>3.2483771778121485E-2</v>
      </c>
      <c r="AH72" s="5">
        <f t="shared" si="19"/>
        <v>0.80077084053922953</v>
      </c>
      <c r="AI72" s="5">
        <f t="shared" si="20"/>
        <v>3.9173031136946914</v>
      </c>
      <c r="AJ72" s="5">
        <f t="shared" si="21"/>
        <v>2.0564426290382474</v>
      </c>
      <c r="AK72" s="5">
        <f t="shared" si="22"/>
        <v>0.24879672107767062</v>
      </c>
      <c r="AL72" s="5">
        <f t="shared" si="23"/>
        <v>0.60415534756344491</v>
      </c>
      <c r="AM72" s="5">
        <f t="shared" si="24"/>
        <v>0.19922915946077055</v>
      </c>
      <c r="AN72" s="5">
        <f t="shared" si="25"/>
        <v>0.20823109339291715</v>
      </c>
      <c r="AO72" s="5">
        <v>4.9366666666666665</v>
      </c>
      <c r="AP72" s="7">
        <v>17.399999999999999</v>
      </c>
      <c r="AQ72" s="20">
        <v>1138</v>
      </c>
    </row>
    <row r="73" spans="1:44" ht="14.4" x14ac:dyDescent="0.3">
      <c r="A73" s="4">
        <v>71</v>
      </c>
      <c r="B73" s="4" t="s">
        <v>233</v>
      </c>
      <c r="D73" s="29">
        <v>110.42</v>
      </c>
      <c r="E73" s="17">
        <v>30.44</v>
      </c>
      <c r="I73" s="4">
        <v>0.06</v>
      </c>
      <c r="K73" s="5">
        <v>6.9579726786548099E-2</v>
      </c>
      <c r="L73" s="5">
        <v>1.2483436885208877E-2</v>
      </c>
      <c r="M73" s="5">
        <v>5.2004828443295663E-4</v>
      </c>
      <c r="N73" s="5">
        <v>3.5238315543429629E-3</v>
      </c>
      <c r="O73" s="5">
        <v>6.3369087574959525E-4</v>
      </c>
      <c r="P73" s="5">
        <v>0.16976113837332801</v>
      </c>
      <c r="Q73" s="5">
        <v>1.6512346623181344E-2</v>
      </c>
      <c r="R73" s="5">
        <v>1.94383504563082E-3</v>
      </c>
      <c r="S73" s="5">
        <v>4.3375541641027656E-3</v>
      </c>
      <c r="T73" s="5">
        <v>1.7430534501591322E-2</v>
      </c>
      <c r="U73" s="5">
        <v>0.28165997329594367</v>
      </c>
      <c r="V73" s="5">
        <v>5.5956154006669374E-2</v>
      </c>
      <c r="W73" s="5">
        <v>1.7726031273972501E-2</v>
      </c>
      <c r="X73" s="5">
        <v>4.2531358130502572E-3</v>
      </c>
      <c r="Y73" s="5">
        <v>7.4351283699161377E-3</v>
      </c>
      <c r="Z73" s="5">
        <v>0.12626472944016118</v>
      </c>
      <c r="AA73" s="5">
        <v>5.3126674780027389E-2</v>
      </c>
      <c r="AB73" s="5">
        <v>1.0441254786038858E-2</v>
      </c>
      <c r="AC73" s="5">
        <v>5.281061039089016E-3</v>
      </c>
      <c r="AD73" s="5">
        <v>0</v>
      </c>
      <c r="AE73" s="5">
        <v>0.14112971410101485</v>
      </c>
      <c r="AF73" s="5">
        <f t="shared" si="17"/>
        <v>0.16357796604234404</v>
      </c>
      <c r="AG73" s="5">
        <f t="shared" si="18"/>
        <v>3.0631169390075132E-2</v>
      </c>
      <c r="AH73" s="5">
        <f t="shared" si="19"/>
        <v>0.80579086456758076</v>
      </c>
      <c r="AI73" s="5">
        <f t="shared" si="20"/>
        <v>4.167755757900375</v>
      </c>
      <c r="AJ73" s="5">
        <f t="shared" si="21"/>
        <v>1.9771130666272276</v>
      </c>
      <c r="AK73" s="5">
        <f t="shared" si="22"/>
        <v>0.24101679973331475</v>
      </c>
      <c r="AL73" s="5">
        <f t="shared" si="23"/>
        <v>0.61795268449073171</v>
      </c>
      <c r="AM73" s="5">
        <f t="shared" si="24"/>
        <v>0.19420913543241919</v>
      </c>
      <c r="AN73" s="5">
        <f t="shared" si="25"/>
        <v>0.20300300392475465</v>
      </c>
      <c r="AO73" s="5">
        <v>4.2866666666666662</v>
      </c>
      <c r="AP73" s="7">
        <v>17.399999999999999</v>
      </c>
      <c r="AQ73" s="20">
        <v>1138</v>
      </c>
    </row>
    <row r="74" spans="1:44" ht="14.4" x14ac:dyDescent="0.3">
      <c r="A74" s="4">
        <v>72</v>
      </c>
      <c r="B74" s="4" t="s">
        <v>234</v>
      </c>
      <c r="D74" s="29">
        <v>110.42</v>
      </c>
      <c r="E74" s="17">
        <v>30.44</v>
      </c>
      <c r="I74" s="4">
        <v>0.06</v>
      </c>
      <c r="K74" s="5">
        <v>5.2117371299038574E-2</v>
      </c>
      <c r="L74" s="5">
        <v>5.5409239670201199E-3</v>
      </c>
      <c r="M74" s="5">
        <v>4.5833721124436961E-4</v>
      </c>
      <c r="N74" s="5">
        <v>2.5744017073857949E-3</v>
      </c>
      <c r="O74" s="5">
        <v>4.7036935987056916E-4</v>
      </c>
      <c r="P74" s="5">
        <v>0.11720818772574224</v>
      </c>
      <c r="Q74" s="5">
        <v>1.3047789463216367E-2</v>
      </c>
      <c r="R74" s="5">
        <v>1.7007561607788289E-3</v>
      </c>
      <c r="S74" s="5">
        <v>3.8882964007460889E-3</v>
      </c>
      <c r="T74" s="5">
        <v>1.9728500542482569E-2</v>
      </c>
      <c r="U74" s="5">
        <v>0.25329704777288914</v>
      </c>
      <c r="V74" s="5">
        <v>6.1115346710745234E-2</v>
      </c>
      <c r="W74" s="5">
        <v>1.9819817379076111E-2</v>
      </c>
      <c r="X74" s="5">
        <v>4.9096744212138096E-3</v>
      </c>
      <c r="Y74" s="5">
        <v>8.7717550809134105E-3</v>
      </c>
      <c r="Z74" s="5">
        <v>0.14496595619086716</v>
      </c>
      <c r="AA74" s="5">
        <v>7.9220383702829203E-2</v>
      </c>
      <c r="AB74" s="5">
        <v>1.6613289611745671E-2</v>
      </c>
      <c r="AC74" s="5">
        <v>5.3937492748837579E-3</v>
      </c>
      <c r="AD74" s="5">
        <v>0</v>
      </c>
      <c r="AE74" s="5">
        <v>0.18915804601731098</v>
      </c>
      <c r="AF74" s="5">
        <f t="shared" si="17"/>
        <v>0.18789506882707746</v>
      </c>
      <c r="AG74" s="5">
        <f t="shared" si="18"/>
        <v>3.8592200362844983E-2</v>
      </c>
      <c r="AH74" s="5">
        <f t="shared" si="19"/>
        <v>0.77351273081007765</v>
      </c>
      <c r="AI74" s="5">
        <f t="shared" si="20"/>
        <v>4.0368903676052907</v>
      </c>
      <c r="AJ74" s="5">
        <f t="shared" si="21"/>
        <v>3.0801004579701581</v>
      </c>
      <c r="AK74" s="5">
        <f t="shared" si="22"/>
        <v>0.29280354436148565</v>
      </c>
      <c r="AL74" s="5">
        <f t="shared" si="23"/>
        <v>0.53342367048482564</v>
      </c>
      <c r="AM74" s="5">
        <f t="shared" si="24"/>
        <v>0.22648726918992246</v>
      </c>
      <c r="AN74" s="5">
        <f t="shared" si="25"/>
        <v>0.242911410947691</v>
      </c>
      <c r="AO74" s="5">
        <v>4.3</v>
      </c>
      <c r="AP74" s="7">
        <v>17.399999999999999</v>
      </c>
      <c r="AQ74" s="20">
        <v>1138</v>
      </c>
    </row>
    <row r="75" spans="1:44" ht="14.4" x14ac:dyDescent="0.3">
      <c r="A75" s="4">
        <v>73</v>
      </c>
      <c r="B75" s="4" t="s">
        <v>235</v>
      </c>
      <c r="D75" s="29">
        <v>110.43</v>
      </c>
      <c r="E75" s="17">
        <v>30.44</v>
      </c>
      <c r="K75" s="5">
        <v>4.4883251532174595E-2</v>
      </c>
      <c r="L75" s="5">
        <v>1.1340721105496844E-2</v>
      </c>
      <c r="M75" s="5">
        <v>1.006851687914218E-3</v>
      </c>
      <c r="N75" s="5">
        <v>2.1106003612863045E-3</v>
      </c>
      <c r="O75" s="5">
        <v>1.9823987488500222E-3</v>
      </c>
      <c r="P75" s="5">
        <v>0.1059934774958728</v>
      </c>
      <c r="Q75" s="5">
        <v>4.7173772631295505E-2</v>
      </c>
      <c r="R75" s="5">
        <v>5.0498209005144347E-3</v>
      </c>
      <c r="S75" s="5">
        <v>4.4282928702759619E-3</v>
      </c>
      <c r="T75" s="5">
        <v>1.3238478756144612E-2</v>
      </c>
      <c r="U75" s="5">
        <v>0.2440701722505651</v>
      </c>
      <c r="V75" s="5">
        <v>6.5371105570523586E-2</v>
      </c>
      <c r="W75" s="5">
        <v>2.332938688971567E-2</v>
      </c>
      <c r="X75" s="5">
        <v>5.675302442770847E-3</v>
      </c>
      <c r="Y75" s="5">
        <v>2.1715671107047699E-2</v>
      </c>
      <c r="Z75" s="5">
        <v>0.17607530045882663</v>
      </c>
      <c r="AA75" s="5">
        <v>0.10545633897670817</v>
      </c>
      <c r="AB75" s="5">
        <v>1.5378083519235256E-2</v>
      </c>
      <c r="AC75" s="5">
        <v>8.7243946750793569E-3</v>
      </c>
      <c r="AD75" s="5">
        <v>4.0227344192720338E-3</v>
      </c>
      <c r="AE75" s="5">
        <v>9.2973843600430331E-2</v>
      </c>
      <c r="AF75" s="5">
        <f t="shared" si="17"/>
        <v>0.26627848689606648</v>
      </c>
      <c r="AG75" s="5">
        <f t="shared" si="18"/>
        <v>4.4764142997379575E-2</v>
      </c>
      <c r="AH75" s="5">
        <f t="shared" si="19"/>
        <v>0.68493463568728197</v>
      </c>
      <c r="AI75" s="5">
        <f t="shared" si="20"/>
        <v>4.1106861043912204</v>
      </c>
      <c r="AJ75" s="5">
        <f t="shared" si="21"/>
        <v>1.7626533521187104</v>
      </c>
      <c r="AK75" s="5">
        <f t="shared" si="22"/>
        <v>0.4541201651765463</v>
      </c>
      <c r="AL75" s="5">
        <f t="shared" si="23"/>
        <v>0.34282921285248652</v>
      </c>
      <c r="AM75" s="5">
        <f t="shared" si="24"/>
        <v>0.31229892553027838</v>
      </c>
      <c r="AN75" s="5">
        <f t="shared" si="25"/>
        <v>0.3887648149503718</v>
      </c>
      <c r="AO75" s="8">
        <v>7.08</v>
      </c>
      <c r="AP75" s="7">
        <v>17.399999999999999</v>
      </c>
      <c r="AQ75" s="20">
        <v>1138</v>
      </c>
    </row>
    <row r="76" spans="1:44" ht="14.4" x14ac:dyDescent="0.3">
      <c r="A76" s="4">
        <v>74</v>
      </c>
      <c r="B76" s="4" t="s">
        <v>236</v>
      </c>
      <c r="D76" s="29">
        <v>110.43</v>
      </c>
      <c r="E76" s="17">
        <v>30.44</v>
      </c>
      <c r="K76" s="5">
        <v>5.9346589487889366E-2</v>
      </c>
      <c r="L76" s="5">
        <v>1.296483273525475E-2</v>
      </c>
      <c r="M76" s="5">
        <v>1.463818177603106E-3</v>
      </c>
      <c r="N76" s="5">
        <v>2.6486787567611757E-3</v>
      </c>
      <c r="O76" s="5">
        <v>2.4599820149371196E-3</v>
      </c>
      <c r="P76" s="5">
        <v>0.11084829343227964</v>
      </c>
      <c r="Q76" s="5">
        <v>5.2134048505983022E-2</v>
      </c>
      <c r="R76" s="5">
        <v>5.8125063295463835E-3</v>
      </c>
      <c r="S76" s="5">
        <v>4.5560227387809937E-3</v>
      </c>
      <c r="T76" s="5">
        <v>1.3147977778564099E-2</v>
      </c>
      <c r="U76" s="5">
        <v>0.23660603927186119</v>
      </c>
      <c r="V76" s="5">
        <v>6.6561021707751272E-2</v>
      </c>
      <c r="W76" s="5">
        <v>2.2900024281055042E-2</v>
      </c>
      <c r="X76" s="5">
        <v>6.7022727799611751E-3</v>
      </c>
      <c r="Y76" s="5">
        <v>2.0664794544449583E-2</v>
      </c>
      <c r="Z76" s="5">
        <v>0.17094115931666523</v>
      </c>
      <c r="AA76" s="5">
        <v>0.10383991463805976</v>
      </c>
      <c r="AB76" s="5">
        <v>1.4538007172062389E-2</v>
      </c>
      <c r="AC76" s="5">
        <v>8.8890929256719084E-3</v>
      </c>
      <c r="AD76" s="5">
        <v>3.4242388377305633E-3</v>
      </c>
      <c r="AE76" s="5">
        <v>7.955068456713224E-2</v>
      </c>
      <c r="AF76" s="5">
        <f t="shared" si="17"/>
        <v>0.2717725719249996</v>
      </c>
      <c r="AG76" s="5">
        <f t="shared" si="18"/>
        <v>4.4714355960266919E-2</v>
      </c>
      <c r="AH76" s="5">
        <f t="shared" si="19"/>
        <v>0.68008883327700287</v>
      </c>
      <c r="AI76" s="5">
        <f t="shared" si="20"/>
        <v>3.4167550371155881</v>
      </c>
      <c r="AJ76" s="5">
        <f t="shared" si="21"/>
        <v>1.6354882656335252</v>
      </c>
      <c r="AK76" s="5">
        <f t="shared" si="22"/>
        <v>0.46536115930661093</v>
      </c>
      <c r="AL76" s="5">
        <f t="shared" si="23"/>
        <v>0.33220986729496271</v>
      </c>
      <c r="AM76" s="5">
        <f t="shared" si="24"/>
        <v>0.31757437840567132</v>
      </c>
      <c r="AN76" s="5">
        <f t="shared" si="25"/>
        <v>0.39961334259153403</v>
      </c>
      <c r="AO76" s="8">
        <v>7.2</v>
      </c>
      <c r="AP76" s="7">
        <v>17.399999999999999</v>
      </c>
      <c r="AQ76" s="20">
        <v>1138</v>
      </c>
    </row>
    <row r="77" spans="1:44" ht="14.4" x14ac:dyDescent="0.3">
      <c r="A77" s="4">
        <v>75</v>
      </c>
      <c r="B77" s="4" t="s">
        <v>237</v>
      </c>
      <c r="D77" s="29">
        <v>110.43</v>
      </c>
      <c r="E77" s="17">
        <v>30.44</v>
      </c>
      <c r="K77" s="5">
        <v>4.7594547460328526E-2</v>
      </c>
      <c r="L77" s="5">
        <v>1.2304691117264512E-2</v>
      </c>
      <c r="M77" s="5">
        <v>8.671920398174302E-4</v>
      </c>
      <c r="N77" s="5">
        <v>2.4315336307094391E-3</v>
      </c>
      <c r="O77" s="5">
        <v>2.3267593534847756E-3</v>
      </c>
      <c r="P77" s="5">
        <v>9.9119517034956986E-2</v>
      </c>
      <c r="Q77" s="5">
        <v>4.8373205235891122E-2</v>
      </c>
      <c r="R77" s="5">
        <v>5.2866018691176374E-3</v>
      </c>
      <c r="S77" s="5">
        <v>6.7239816887844656E-3</v>
      </c>
      <c r="T77" s="5">
        <v>1.3606326615997621E-2</v>
      </c>
      <c r="U77" s="5">
        <v>0.21311494758219951</v>
      </c>
      <c r="V77" s="5">
        <v>7.0947408767258829E-2</v>
      </c>
      <c r="W77" s="5">
        <v>2.3305189010793075E-2</v>
      </c>
      <c r="X77" s="5">
        <v>8.6026152953865755E-3</v>
      </c>
      <c r="Y77" s="5">
        <v>2.3934420177454962E-2</v>
      </c>
      <c r="Z77" s="5">
        <v>0.17814699479792631</v>
      </c>
      <c r="AA77" s="5">
        <v>0.12498215370491243</v>
      </c>
      <c r="AB77" s="5">
        <v>1.7015589148996511E-2</v>
      </c>
      <c r="AC77" s="5">
        <v>9.926684815831319E-3</v>
      </c>
      <c r="AD77" s="5">
        <v>0</v>
      </c>
      <c r="AE77" s="5">
        <v>9.138964065288796E-2</v>
      </c>
      <c r="AF77" s="5">
        <f t="shared" si="17"/>
        <v>0.29647496497226422</v>
      </c>
      <c r="AG77" s="5">
        <f t="shared" si="18"/>
        <v>4.6474572068724657E-2</v>
      </c>
      <c r="AH77" s="5">
        <f t="shared" si="19"/>
        <v>0.65705046295901126</v>
      </c>
      <c r="AI77" s="5">
        <f t="shared" si="20"/>
        <v>2.7090818559899126</v>
      </c>
      <c r="AJ77" s="5">
        <f t="shared" si="21"/>
        <v>1.7141260616897631</v>
      </c>
      <c r="AK77" s="5">
        <f t="shared" si="22"/>
        <v>0.52195311680707701</v>
      </c>
      <c r="AL77" s="5">
        <f t="shared" si="23"/>
        <v>0.28236850471114244</v>
      </c>
      <c r="AM77" s="5">
        <f t="shared" si="24"/>
        <v>0.34294953704098885</v>
      </c>
      <c r="AN77" s="5">
        <f t="shared" si="25"/>
        <v>0.45122099699480644</v>
      </c>
      <c r="AO77" s="8">
        <v>7.19</v>
      </c>
      <c r="AP77" s="7">
        <v>17.399999999999999</v>
      </c>
      <c r="AQ77" s="20">
        <v>1138</v>
      </c>
    </row>
    <row r="78" spans="1:44" ht="14.4" x14ac:dyDescent="0.3">
      <c r="A78" s="4">
        <v>76</v>
      </c>
      <c r="B78" s="4" t="s">
        <v>238</v>
      </c>
      <c r="D78" s="29">
        <v>110.43</v>
      </c>
      <c r="E78" s="17">
        <v>30.44</v>
      </c>
      <c r="K78" s="5">
        <v>4.7649109188999603E-2</v>
      </c>
      <c r="L78" s="5">
        <v>1.1539055178368014E-2</v>
      </c>
      <c r="M78" s="5">
        <v>9.7296319856726991E-4</v>
      </c>
      <c r="N78" s="5">
        <v>2.4058542561528366E-3</v>
      </c>
      <c r="O78" s="5">
        <v>2.3066568239363257E-3</v>
      </c>
      <c r="P78" s="5">
        <v>0.10453784037051453</v>
      </c>
      <c r="Q78" s="5">
        <v>4.8829369208170902E-2</v>
      </c>
      <c r="R78" s="5">
        <v>5.6315325464449013E-3</v>
      </c>
      <c r="S78" s="5">
        <v>4.5072164635191845E-3</v>
      </c>
      <c r="T78" s="5">
        <v>1.3159976750092686E-2</v>
      </c>
      <c r="U78" s="5">
        <v>0.22167049614360781</v>
      </c>
      <c r="V78" s="5">
        <v>6.6236599783302638E-2</v>
      </c>
      <c r="W78" s="5">
        <v>2.4566974794744151E-2</v>
      </c>
      <c r="X78" s="5">
        <v>5.492663993122311E-3</v>
      </c>
      <c r="Y78" s="5">
        <v>2.14396007966338E-2</v>
      </c>
      <c r="Z78" s="5">
        <v>0.17497416126249879</v>
      </c>
      <c r="AA78" s="5">
        <v>0.11689634662344681</v>
      </c>
      <c r="AB78" s="5">
        <v>1.554280565985392E-2</v>
      </c>
      <c r="AC78" s="5">
        <v>8.561120193112972E-3</v>
      </c>
      <c r="AD78" s="5">
        <v>3.6977371502225618E-3</v>
      </c>
      <c r="AE78" s="5">
        <v>9.9381919614688008E-2</v>
      </c>
      <c r="AF78" s="5">
        <f t="shared" si="17"/>
        <v>0.28040760516395113</v>
      </c>
      <c r="AG78" s="5">
        <f t="shared" si="18"/>
        <v>4.6714276199610244E-2</v>
      </c>
      <c r="AH78" s="5">
        <f t="shared" si="19"/>
        <v>0.66918038148621606</v>
      </c>
      <c r="AI78" s="5">
        <f t="shared" si="20"/>
        <v>4.4726884487210414</v>
      </c>
      <c r="AJ78" s="5">
        <f t="shared" si="21"/>
        <v>1.8155107403301489</v>
      </c>
      <c r="AK78" s="5">
        <f t="shared" si="22"/>
        <v>0.48883961696103534</v>
      </c>
      <c r="AL78" s="5">
        <f t="shared" si="23"/>
        <v>0.31083360487196682</v>
      </c>
      <c r="AM78" s="5">
        <f t="shared" si="24"/>
        <v>0.32833598152018334</v>
      </c>
      <c r="AN78" s="5">
        <f t="shared" si="25"/>
        <v>0.41903141951229939</v>
      </c>
      <c r="AO78" s="8">
        <v>7.25</v>
      </c>
      <c r="AP78" s="7">
        <v>17.399999999999999</v>
      </c>
      <c r="AQ78" s="20">
        <v>1138</v>
      </c>
    </row>
    <row r="79" spans="1:44" ht="14.4" x14ac:dyDescent="0.3">
      <c r="A79" s="4">
        <v>77</v>
      </c>
      <c r="B79" s="4" t="s">
        <v>239</v>
      </c>
      <c r="D79" s="29">
        <v>110.43</v>
      </c>
      <c r="E79" s="17">
        <v>30.44</v>
      </c>
      <c r="K79" s="5">
        <v>5.248258835920741E-2</v>
      </c>
      <c r="L79" s="5">
        <v>9.8978277300663196E-3</v>
      </c>
      <c r="M79" s="5">
        <v>7.5856083973908646E-4</v>
      </c>
      <c r="N79" s="5">
        <v>2.4019107562020807E-3</v>
      </c>
      <c r="O79" s="5">
        <v>2.2496947177969256E-3</v>
      </c>
      <c r="P79" s="5">
        <v>0.10422049093215613</v>
      </c>
      <c r="Q79" s="5">
        <v>4.5721664491129438E-2</v>
      </c>
      <c r="R79" s="5">
        <v>5.0923307863384986E-3</v>
      </c>
      <c r="S79" s="5">
        <v>4.0759520923940558E-3</v>
      </c>
      <c r="T79" s="5">
        <v>1.1518565528961097E-2</v>
      </c>
      <c r="U79" s="5">
        <v>0.24379517660944974</v>
      </c>
      <c r="V79" s="5">
        <v>6.7520726264480913E-2</v>
      </c>
      <c r="W79" s="5">
        <v>1.9894419034011828E-2</v>
      </c>
      <c r="X79" s="5">
        <v>4.9424231199792753E-3</v>
      </c>
      <c r="Y79" s="5">
        <v>1.9949882016126189E-2</v>
      </c>
      <c r="Z79" s="5">
        <v>0.17402824300644559</v>
      </c>
      <c r="AA79" s="5">
        <v>0.1252827352411689</v>
      </c>
      <c r="AB79" s="5">
        <v>1.4356969582085127E-2</v>
      </c>
      <c r="AC79" s="5">
        <v>7.4981012398861969E-3</v>
      </c>
      <c r="AD79" s="5">
        <v>2.9920473108048964E-3</v>
      </c>
      <c r="AE79" s="5">
        <v>8.1319690341570314E-2</v>
      </c>
      <c r="AF79" s="5">
        <f t="shared" si="17"/>
        <v>0.28214109598972981</v>
      </c>
      <c r="AG79" s="5">
        <f t="shared" si="18"/>
        <v>4.0102280242174541E-2</v>
      </c>
      <c r="AH79" s="5">
        <f t="shared" si="19"/>
        <v>0.67476457645729071</v>
      </c>
      <c r="AI79" s="5">
        <f t="shared" si="20"/>
        <v>4.0252359118325041</v>
      </c>
      <c r="AJ79" s="5">
        <f t="shared" si="21"/>
        <v>1.9147473637343193</v>
      </c>
      <c r="AK79" s="5">
        <f t="shared" si="22"/>
        <v>0.47756415715207712</v>
      </c>
      <c r="AL79" s="5">
        <f t="shared" si="23"/>
        <v>0.32096827596413186</v>
      </c>
      <c r="AM79" s="5">
        <f t="shared" si="24"/>
        <v>0.32321043715120673</v>
      </c>
      <c r="AN79" s="5">
        <f t="shared" si="25"/>
        <v>0.41813264334510891</v>
      </c>
      <c r="AO79" s="8">
        <v>7</v>
      </c>
      <c r="AP79" s="7">
        <v>17.399999999999999</v>
      </c>
      <c r="AQ79" s="20">
        <v>1138</v>
      </c>
    </row>
    <row r="80" spans="1:44" ht="14.4" x14ac:dyDescent="0.3">
      <c r="A80" s="4">
        <v>78</v>
      </c>
      <c r="B80" s="4" t="s">
        <v>240</v>
      </c>
      <c r="D80" s="29">
        <v>110.43</v>
      </c>
      <c r="E80" s="17">
        <v>30.44</v>
      </c>
      <c r="K80" s="5">
        <v>4.9485620847789895E-2</v>
      </c>
      <c r="L80" s="5">
        <v>9.9144869243615336E-3</v>
      </c>
      <c r="M80" s="5">
        <v>1.0792096354963726E-3</v>
      </c>
      <c r="N80" s="5">
        <v>2.1441212414985045E-3</v>
      </c>
      <c r="O80" s="5">
        <v>2.155965881965604E-3</v>
      </c>
      <c r="P80" s="5">
        <v>8.8703567300040545E-2</v>
      </c>
      <c r="Q80" s="5">
        <v>4.6129666195106528E-2</v>
      </c>
      <c r="R80" s="5">
        <v>5.2933678137721679E-3</v>
      </c>
      <c r="S80" s="5">
        <v>4.6287205946242789E-3</v>
      </c>
      <c r="T80" s="5">
        <v>1.2720681337504041E-2</v>
      </c>
      <c r="U80" s="5">
        <v>0.22749150302897017</v>
      </c>
      <c r="V80" s="5">
        <v>7.5043358623618189E-2</v>
      </c>
      <c r="W80" s="5">
        <v>2.4612137293580496E-2</v>
      </c>
      <c r="X80" s="5">
        <v>4.8757084965205715E-3</v>
      </c>
      <c r="Y80" s="5">
        <v>2.0655182768232038E-2</v>
      </c>
      <c r="Z80" s="5">
        <v>0.1755714164251419</v>
      </c>
      <c r="AA80" s="5">
        <v>0.11897446649446825</v>
      </c>
      <c r="AB80" s="5">
        <v>1.5124761267148887E-2</v>
      </c>
      <c r="AC80" s="5">
        <v>9.0781829122982601E-3</v>
      </c>
      <c r="AD80" s="5">
        <v>4.2741857704562567E-3</v>
      </c>
      <c r="AE80" s="5">
        <v>0.10204368914740548</v>
      </c>
      <c r="AF80" s="5">
        <f t="shared" si="17"/>
        <v>0.28559380822525615</v>
      </c>
      <c r="AG80" s="5">
        <f t="shared" si="18"/>
        <v>4.6109476009997923E-2</v>
      </c>
      <c r="AH80" s="5">
        <f t="shared" si="19"/>
        <v>0.66402252999428957</v>
      </c>
      <c r="AI80" s="5">
        <f t="shared" si="20"/>
        <v>5.0479099214287189</v>
      </c>
      <c r="AJ80" s="5">
        <f t="shared" si="21"/>
        <v>1.666056017296071</v>
      </c>
      <c r="AK80" s="5">
        <f t="shared" si="22"/>
        <v>0.49953618928879817</v>
      </c>
      <c r="AL80" s="5">
        <f t="shared" si="23"/>
        <v>0.30143304349584255</v>
      </c>
      <c r="AM80" s="5">
        <f t="shared" si="24"/>
        <v>0.33312713148038048</v>
      </c>
      <c r="AN80" s="5">
        <f t="shared" si="25"/>
        <v>0.43009656348213393</v>
      </c>
      <c r="AO80" s="8">
        <v>7.03</v>
      </c>
      <c r="AP80" s="7">
        <v>17.399999999999999</v>
      </c>
      <c r="AQ80" s="20">
        <v>1138</v>
      </c>
    </row>
    <row r="81" spans="1:48" ht="14.4" x14ac:dyDescent="0.3">
      <c r="A81" s="4">
        <v>79</v>
      </c>
      <c r="B81" s="4" t="s">
        <v>241</v>
      </c>
      <c r="D81" s="29">
        <v>110.43</v>
      </c>
      <c r="E81" s="17">
        <v>30.44</v>
      </c>
      <c r="K81" s="5">
        <v>5.3758784839867513E-2</v>
      </c>
      <c r="L81" s="5">
        <v>8.9453413395596572E-3</v>
      </c>
      <c r="M81" s="5">
        <v>9.2475250939849998E-4</v>
      </c>
      <c r="N81" s="5">
        <v>2.3425396996423625E-3</v>
      </c>
      <c r="O81" s="5">
        <v>1.9500987370788239E-3</v>
      </c>
      <c r="P81" s="5">
        <v>0.11779982250788941</v>
      </c>
      <c r="Q81" s="5">
        <v>4.4924233287019402E-2</v>
      </c>
      <c r="R81" s="5">
        <v>4.4148133650402039E-3</v>
      </c>
      <c r="S81" s="5">
        <v>3.8347516354765281E-3</v>
      </c>
      <c r="T81" s="5">
        <v>1.1598753454327803E-2</v>
      </c>
      <c r="U81" s="5">
        <v>0.28918738121088733</v>
      </c>
      <c r="V81" s="5">
        <v>6.6146090429445858E-2</v>
      </c>
      <c r="W81" s="5">
        <v>1.8591327664244383E-2</v>
      </c>
      <c r="X81" s="5">
        <v>4.5583354338732344E-3</v>
      </c>
      <c r="Y81" s="5">
        <v>1.5131171530884153E-2</v>
      </c>
      <c r="Z81" s="5">
        <v>0.16235514350081531</v>
      </c>
      <c r="AA81" s="5">
        <v>0.10401894187954494</v>
      </c>
      <c r="AB81" s="5">
        <v>1.0372706654692044E-2</v>
      </c>
      <c r="AC81" s="5">
        <v>6.2093494970136189E-3</v>
      </c>
      <c r="AD81" s="5">
        <v>2.2296994639077624E-3</v>
      </c>
      <c r="AE81" s="5">
        <v>7.0705961359391153E-2</v>
      </c>
      <c r="AF81" s="5">
        <f t="shared" si="17"/>
        <v>0.25271463065786059</v>
      </c>
      <c r="AG81" s="5">
        <f t="shared" si="18"/>
        <v>3.4303600193375132E-2</v>
      </c>
      <c r="AH81" s="5">
        <f t="shared" si="19"/>
        <v>0.71075206968485638</v>
      </c>
      <c r="AI81" s="5">
        <f t="shared" si="20"/>
        <v>4.0785343540300332</v>
      </c>
      <c r="AJ81" s="5">
        <f t="shared" si="21"/>
        <v>1.6704981189544554</v>
      </c>
      <c r="AK81" s="5">
        <f t="shared" si="22"/>
        <v>0.40382327831770937</v>
      </c>
      <c r="AL81" s="5">
        <f t="shared" si="23"/>
        <v>0.39380864984621983</v>
      </c>
      <c r="AM81" s="5">
        <f t="shared" si="24"/>
        <v>0.2876596253636971</v>
      </c>
      <c r="AN81" s="5">
        <f t="shared" si="25"/>
        <v>0.35555947205319133</v>
      </c>
      <c r="AO81" s="8">
        <v>6.74</v>
      </c>
      <c r="AP81" s="7">
        <v>17.399999999999999</v>
      </c>
      <c r="AQ81" s="20">
        <v>1138</v>
      </c>
    </row>
    <row r="82" spans="1:48" ht="14.4" x14ac:dyDescent="0.3">
      <c r="A82" s="4">
        <v>80</v>
      </c>
      <c r="B82" s="4" t="s">
        <v>242</v>
      </c>
      <c r="D82" s="29">
        <v>110.43</v>
      </c>
      <c r="E82" s="17">
        <v>30.44</v>
      </c>
      <c r="K82" s="5">
        <v>4.1588167887945351E-2</v>
      </c>
      <c r="L82" s="5">
        <v>1.0541970866925028E-2</v>
      </c>
      <c r="M82" s="5">
        <v>1.671515587068252E-3</v>
      </c>
      <c r="N82" s="5">
        <v>6.0072321489206253E-3</v>
      </c>
      <c r="O82" s="5">
        <v>2.7683529491660005E-3</v>
      </c>
      <c r="P82" s="5">
        <v>0.10370574870390727</v>
      </c>
      <c r="Q82" s="5">
        <v>5.873765568224814E-2</v>
      </c>
      <c r="R82" s="5">
        <v>6.1410485459208993E-3</v>
      </c>
      <c r="S82" s="5">
        <v>5.2108636712689437E-3</v>
      </c>
      <c r="T82" s="5">
        <v>1.6425507970587817E-2</v>
      </c>
      <c r="U82" s="5">
        <v>0.24929010611281138</v>
      </c>
      <c r="V82" s="5">
        <v>5.4045219774192174E-2</v>
      </c>
      <c r="W82" s="5">
        <v>3.0806223036159253E-2</v>
      </c>
      <c r="X82" s="5">
        <v>7.0965134788419908E-3</v>
      </c>
      <c r="Y82" s="5">
        <v>2.480929880767678E-2</v>
      </c>
      <c r="Z82" s="5">
        <v>0.17872879926626264</v>
      </c>
      <c r="AA82" s="5">
        <v>6.1478583033144303E-2</v>
      </c>
      <c r="AB82" s="5">
        <v>1.7687038848826372E-2</v>
      </c>
      <c r="AC82" s="5">
        <v>9.35791263958137E-3</v>
      </c>
      <c r="AD82" s="5">
        <v>1.0369488107738198E-2</v>
      </c>
      <c r="AE82" s="5">
        <v>0.10353275288080722</v>
      </c>
      <c r="AF82" s="5">
        <f t="shared" si="17"/>
        <v>0.22880658908394025</v>
      </c>
      <c r="AG82" s="5">
        <f t="shared" si="18"/>
        <v>5.6305826017974778E-2</v>
      </c>
      <c r="AH82" s="5">
        <f t="shared" si="19"/>
        <v>0.70451809679034683</v>
      </c>
      <c r="AI82" s="5">
        <f t="shared" si="20"/>
        <v>4.341036359334332</v>
      </c>
      <c r="AJ82" s="5">
        <f t="shared" si="21"/>
        <v>1.8900624028071296</v>
      </c>
      <c r="AK82" s="5">
        <f t="shared" si="22"/>
        <v>0.40469140026471156</v>
      </c>
      <c r="AL82" s="5">
        <f t="shared" si="23"/>
        <v>0.39287602431429924</v>
      </c>
      <c r="AM82" s="5">
        <f t="shared" si="24"/>
        <v>0.28809986320728392</v>
      </c>
      <c r="AN82" s="5">
        <f t="shared" si="25"/>
        <v>0.32477035029524498</v>
      </c>
      <c r="AO82" s="8">
        <v>7.38</v>
      </c>
      <c r="AP82" s="7">
        <v>17.399999999999999</v>
      </c>
      <c r="AQ82" s="20">
        <v>1138</v>
      </c>
    </row>
    <row r="83" spans="1:48" ht="14.4" x14ac:dyDescent="0.3">
      <c r="A83" s="4">
        <v>81</v>
      </c>
      <c r="B83" s="4" t="s">
        <v>243</v>
      </c>
      <c r="D83" s="29">
        <v>110.43</v>
      </c>
      <c r="E83" s="17">
        <v>30.44</v>
      </c>
      <c r="K83" s="5">
        <v>4.2061820642239317E-2</v>
      </c>
      <c r="L83" s="5">
        <v>1.0286450192769388E-2</v>
      </c>
      <c r="M83" s="5">
        <v>1.0584824092512506E-3</v>
      </c>
      <c r="N83" s="5">
        <v>2.257202551206833E-3</v>
      </c>
      <c r="O83" s="5">
        <v>1.9883010733636073E-3</v>
      </c>
      <c r="P83" s="5">
        <v>0.10676251094935471</v>
      </c>
      <c r="Q83" s="5">
        <v>5.4920345842747409E-2</v>
      </c>
      <c r="R83" s="5">
        <v>5.6808280695646151E-3</v>
      </c>
      <c r="S83" s="5">
        <v>4.0356719795935853E-3</v>
      </c>
      <c r="T83" s="5">
        <v>1.4542452898932665E-2</v>
      </c>
      <c r="U83" s="5">
        <v>0.2478579686241946</v>
      </c>
      <c r="V83" s="5">
        <v>6.3372756468127955E-2</v>
      </c>
      <c r="W83" s="5">
        <v>2.6459085491496632E-2</v>
      </c>
      <c r="X83" s="5">
        <v>5.2546903459619867E-3</v>
      </c>
      <c r="Y83" s="5">
        <v>2.3688202874453557E-2</v>
      </c>
      <c r="Z83" s="5">
        <v>0.17840504401877447</v>
      </c>
      <c r="AA83" s="5">
        <v>9.0632096957318664E-2</v>
      </c>
      <c r="AB83" s="5">
        <v>1.4144037750297793E-2</v>
      </c>
      <c r="AC83" s="5">
        <v>8.066219407457333E-3</v>
      </c>
      <c r="AD83" s="5">
        <v>3.8447386814838371E-3</v>
      </c>
      <c r="AE83" s="5">
        <v>9.4681092771409819E-2</v>
      </c>
      <c r="AF83" s="5">
        <f t="shared" si="17"/>
        <v>0.25943060630771325</v>
      </c>
      <c r="AG83" s="5">
        <f t="shared" si="18"/>
        <v>4.734243372061029E-2</v>
      </c>
      <c r="AH83" s="5">
        <f t="shared" si="19"/>
        <v>0.68938222129019266</v>
      </c>
      <c r="AI83" s="5">
        <f t="shared" si="20"/>
        <v>5.0353272504115019</v>
      </c>
      <c r="AJ83" s="5">
        <f t="shared" si="21"/>
        <v>1.7534903324377007</v>
      </c>
      <c r="AK83" s="5">
        <f t="shared" si="22"/>
        <v>0.44499702857754536</v>
      </c>
      <c r="AL83" s="5">
        <f t="shared" si="23"/>
        <v>0.35164288896667273</v>
      </c>
      <c r="AM83" s="5">
        <f t="shared" si="24"/>
        <v>0.30795705442771759</v>
      </c>
      <c r="AN83" s="5">
        <f t="shared" si="25"/>
        <v>0.37632332006210384</v>
      </c>
      <c r="AO83" s="5">
        <v>7.2</v>
      </c>
      <c r="AP83" s="7">
        <v>17.399999999999999</v>
      </c>
      <c r="AQ83" s="20">
        <v>1138</v>
      </c>
    </row>
    <row r="84" spans="1:48" x14ac:dyDescent="0.3">
      <c r="A84" s="4">
        <v>82</v>
      </c>
      <c r="B84" s="4" t="s">
        <v>112</v>
      </c>
      <c r="D84" s="5">
        <v>112.4</v>
      </c>
      <c r="E84" s="4">
        <v>33.03</v>
      </c>
      <c r="K84" s="5">
        <v>1.9137023042737719E-2</v>
      </c>
      <c r="L84" s="5">
        <v>1.1046614068403845E-2</v>
      </c>
      <c r="M84" s="5">
        <v>6.5095244621077158E-3</v>
      </c>
      <c r="N84" s="5">
        <v>3.8371933671371796E-3</v>
      </c>
      <c r="O84" s="5">
        <v>0</v>
      </c>
      <c r="P84" s="5">
        <v>7.7982145304332506E-2</v>
      </c>
      <c r="Q84" s="5">
        <v>4.9668161083811349E-2</v>
      </c>
      <c r="R84" s="5">
        <v>2.0184420211828737E-2</v>
      </c>
      <c r="S84" s="5">
        <v>8.2617122496524992E-3</v>
      </c>
      <c r="T84" s="5">
        <v>1.7003073670197145E-2</v>
      </c>
      <c r="U84" s="5">
        <v>0.18987744474245777</v>
      </c>
      <c r="V84" s="5">
        <v>7.7154995203508298E-2</v>
      </c>
      <c r="W84" s="5">
        <v>4.6428081990641946E-2</v>
      </c>
      <c r="X84" s="5">
        <v>1.9548150903502419E-2</v>
      </c>
      <c r="Y84" s="5">
        <v>1.7903639460443627E-2</v>
      </c>
      <c r="Z84" s="5">
        <v>0.17815051195207424</v>
      </c>
      <c r="AA84" s="5">
        <v>0.11991229272303687</v>
      </c>
      <c r="AB84" s="5">
        <v>1.8779733354216017E-2</v>
      </c>
      <c r="AC84" s="5">
        <v>9.5146733491258632E-3</v>
      </c>
      <c r="AD84" s="5">
        <v>0</v>
      </c>
      <c r="AE84" s="5">
        <v>0.10910060886078428</v>
      </c>
      <c r="AF84" s="5">
        <f t="shared" si="0"/>
        <v>0.29268877620940115</v>
      </c>
      <c r="AG84" s="5">
        <f t="shared" ref="AG84:AG85" si="26">SUM(M84,R84,W84,AB84)</f>
        <v>9.1901760018794409E-2</v>
      </c>
      <c r="AH84" s="5">
        <f t="shared" ref="AH84:AH85" si="27">SUM(K84,N84,P84,S84,U84,X84,Z84,AC84,AE84)</f>
        <v>0.6154094637718045</v>
      </c>
      <c r="AI84" s="5">
        <f t="shared" ref="AI84:AI85" si="28">W84/X84</f>
        <v>2.3750625938908363</v>
      </c>
      <c r="AJ84" s="5">
        <f t="shared" ref="AJ84:AJ85" si="29">AB84/AC84</f>
        <v>1.9737654320987654</v>
      </c>
      <c r="AK84" s="5">
        <f t="shared" ref="AK84:AK85" si="30">(AF84+AG84)/AH84</f>
        <v>0.62493438737692664</v>
      </c>
      <c r="AL84" s="5">
        <f t="shared" ref="AL84:AL85" si="31">-LOG(AK84,10)</f>
        <v>0.204165577369468</v>
      </c>
      <c r="AM84" s="5">
        <f t="shared" ref="AM84:AM85" si="32">(AF84+AG84)/(AF84+AG84+AH84)</f>
        <v>0.38459053622819556</v>
      </c>
      <c r="AN84" s="5">
        <f t="shared" ref="AN84:AN85" si="33">AF84/AH84</f>
        <v>0.47560005726192561</v>
      </c>
      <c r="AO84" s="5">
        <v>7.61</v>
      </c>
      <c r="AP84" s="7">
        <v>18.899999999999999</v>
      </c>
      <c r="AQ84" s="20">
        <v>778</v>
      </c>
      <c r="AV84" s="4" t="s">
        <v>230</v>
      </c>
    </row>
    <row r="85" spans="1:48" x14ac:dyDescent="0.3">
      <c r="A85" s="4">
        <v>83</v>
      </c>
      <c r="B85" s="4" t="s">
        <v>113</v>
      </c>
      <c r="D85" s="5">
        <v>112.4</v>
      </c>
      <c r="E85" s="4">
        <v>33.03</v>
      </c>
      <c r="K85" s="5">
        <v>4.8571161191523382E-2</v>
      </c>
      <c r="L85" s="5">
        <v>7.6232055028376067E-3</v>
      </c>
      <c r="M85" s="5">
        <v>1.3295409580605024E-3</v>
      </c>
      <c r="N85" s="5">
        <v>2.6048378101058501E-3</v>
      </c>
      <c r="O85" s="5">
        <v>0</v>
      </c>
      <c r="P85" s="5">
        <v>0.10901250670448348</v>
      </c>
      <c r="Q85" s="5">
        <v>4.2499916846852712E-2</v>
      </c>
      <c r="R85" s="5">
        <v>6.2859594295320764E-3</v>
      </c>
      <c r="S85" s="5">
        <v>6.0403527516888558E-3</v>
      </c>
      <c r="T85" s="5">
        <v>1.3713838745531795E-2</v>
      </c>
      <c r="U85" s="5">
        <v>0.22546329142917756</v>
      </c>
      <c r="V85" s="5">
        <v>7.708043987847607E-2</v>
      </c>
      <c r="W85" s="5">
        <v>2.9558967134527769E-2</v>
      </c>
      <c r="X85" s="5">
        <v>6.7033789677669112E-3</v>
      </c>
      <c r="Y85" s="5">
        <v>1.4983224265437085E-2</v>
      </c>
      <c r="Z85" s="5">
        <v>0.14863001698709988</v>
      </c>
      <c r="AA85" s="5">
        <v>0.13065772029042852</v>
      </c>
      <c r="AB85" s="5">
        <v>1.5730788070932592E-2</v>
      </c>
      <c r="AC85" s="5">
        <v>8.5458041838970735E-3</v>
      </c>
      <c r="AD85" s="5">
        <v>0</v>
      </c>
      <c r="AE85" s="5">
        <v>0.10496504885164029</v>
      </c>
      <c r="AF85" s="5">
        <f t="shared" si="0"/>
        <v>0.28655834552956377</v>
      </c>
      <c r="AG85" s="5">
        <f t="shared" si="26"/>
        <v>5.2905255593052938E-2</v>
      </c>
      <c r="AH85" s="5">
        <f t="shared" si="27"/>
        <v>0.66053639887738314</v>
      </c>
      <c r="AI85" s="5">
        <f t="shared" si="28"/>
        <v>4.4095622933839165</v>
      </c>
      <c r="AJ85" s="5">
        <f t="shared" si="29"/>
        <v>1.8407615869053309</v>
      </c>
      <c r="AK85" s="5">
        <f t="shared" si="30"/>
        <v>0.51392111274950658</v>
      </c>
      <c r="AL85" s="5">
        <f t="shared" si="31"/>
        <v>0.28910354039565245</v>
      </c>
      <c r="AM85" s="5">
        <f t="shared" si="32"/>
        <v>0.33946360112261675</v>
      </c>
      <c r="AN85" s="5">
        <f t="shared" si="33"/>
        <v>0.43382672933177485</v>
      </c>
      <c r="AO85" s="5">
        <v>7.01</v>
      </c>
      <c r="AP85" s="7">
        <v>16.100000000000001</v>
      </c>
      <c r="AQ85" s="20">
        <v>778</v>
      </c>
      <c r="AV85" s="4" t="s">
        <v>230</v>
      </c>
    </row>
    <row r="86" spans="1:48" x14ac:dyDescent="0.3">
      <c r="A86" s="4">
        <v>84</v>
      </c>
      <c r="B86" s="4" t="s">
        <v>114</v>
      </c>
      <c r="D86" s="5">
        <v>112.4</v>
      </c>
      <c r="E86" s="4">
        <v>33.03</v>
      </c>
      <c r="K86" s="5">
        <v>2.0699645713926362E-2</v>
      </c>
      <c r="L86" s="5">
        <v>4.6625628872923475E-3</v>
      </c>
      <c r="M86" s="5">
        <v>4.243244452974948E-4</v>
      </c>
      <c r="N86" s="5">
        <v>1.5635604407908512E-3</v>
      </c>
      <c r="O86" s="5">
        <v>0</v>
      </c>
      <c r="P86" s="5">
        <v>8.8695196851110242E-2</v>
      </c>
      <c r="Q86" s="5">
        <v>3.988052212236598E-2</v>
      </c>
      <c r="R86" s="5">
        <v>3.2683940195295906E-3</v>
      </c>
      <c r="S86" s="5">
        <v>1.2998599234381916E-2</v>
      </c>
      <c r="T86" s="5">
        <v>1.3212054312454612E-2</v>
      </c>
      <c r="U86" s="5">
        <v>0.25758946557566798</v>
      </c>
      <c r="V86" s="5">
        <v>6.1414115560989718E-2</v>
      </c>
      <c r="W86" s="5">
        <v>2.6093677366570235E-2</v>
      </c>
      <c r="X86" s="5">
        <v>7.1186219657024472E-3</v>
      </c>
      <c r="Y86" s="5">
        <v>1.3355277714224265E-2</v>
      </c>
      <c r="Z86" s="5">
        <v>0.15515073139699992</v>
      </c>
      <c r="AA86" s="5">
        <v>0.13324140908119725</v>
      </c>
      <c r="AB86" s="5">
        <v>1.3465367773235169E-2</v>
      </c>
      <c r="AC86" s="5">
        <v>7.5478671972341767E-3</v>
      </c>
      <c r="AD86" s="5">
        <v>0</v>
      </c>
      <c r="AE86" s="5">
        <v>0.13961860634102952</v>
      </c>
      <c r="AF86" s="5">
        <f t="shared" ref="AF86:AF107" si="34">SUM(L86,O86,Q86,T86,V86,Y86,AA86)</f>
        <v>0.26576594167852419</v>
      </c>
      <c r="AG86" s="5">
        <f t="shared" ref="AG86:AG107" si="35">SUM(M86,R86,W86,AB86)</f>
        <v>4.3251763604632489E-2</v>
      </c>
      <c r="AH86" s="5">
        <f t="shared" ref="AH86:AH107" si="36">SUM(K86,N86,P86,S86,U86,X86,Z86,AC86,AE86)</f>
        <v>0.69098229471684347</v>
      </c>
      <c r="AI86" s="5">
        <f t="shared" ref="AI86:AI107" si="37">W86/X86</f>
        <v>3.6655517728416664</v>
      </c>
      <c r="AJ86" s="5">
        <f t="shared" ref="AJ86:AJ107" si="38">AB86/AC86</f>
        <v>1.7839963822057425</v>
      </c>
      <c r="AK86" s="5">
        <f t="shared" ref="AK86:AK107" si="39">(AF86+AG86)/AH86</f>
        <v>0.4472150844469735</v>
      </c>
      <c r="AL86" s="5">
        <f t="shared" ref="AL86:AL107" si="40">-LOG(AK86,10)</f>
        <v>0.34948355623612637</v>
      </c>
      <c r="AM86" s="5">
        <f t="shared" ref="AM86:AM107" si="41">(AF86+AG86)/(AF86+AG86+AH86)</f>
        <v>0.30901770528315664</v>
      </c>
      <c r="AN86" s="5">
        <f t="shared" ref="AN86:AN107" si="42">AF86/AH86</f>
        <v>0.38462047972941477</v>
      </c>
      <c r="AO86" s="5">
        <v>7.23</v>
      </c>
      <c r="AP86" s="7">
        <v>15.1</v>
      </c>
      <c r="AQ86" s="20">
        <v>778</v>
      </c>
      <c r="AV86" s="4" t="s">
        <v>230</v>
      </c>
    </row>
    <row r="87" spans="1:48" x14ac:dyDescent="0.3">
      <c r="A87" s="4">
        <v>85</v>
      </c>
      <c r="B87" s="4" t="s">
        <v>115</v>
      </c>
      <c r="D87" s="5">
        <v>112.4</v>
      </c>
      <c r="E87" s="4">
        <v>33.03</v>
      </c>
      <c r="K87" s="5">
        <v>3.8702178896312951E-2</v>
      </c>
      <c r="L87" s="5">
        <v>5.0551590304893949E-3</v>
      </c>
      <c r="M87" s="5">
        <v>0</v>
      </c>
      <c r="N87" s="5">
        <v>0</v>
      </c>
      <c r="O87" s="5">
        <v>0</v>
      </c>
      <c r="P87" s="5">
        <v>0.13468161579417418</v>
      </c>
      <c r="Q87" s="5">
        <v>5.6480403519100005E-2</v>
      </c>
      <c r="R87" s="5">
        <v>1.4048536942749901E-2</v>
      </c>
      <c r="S87" s="5">
        <v>1.0294449596248955E-2</v>
      </c>
      <c r="T87" s="5">
        <v>2.0700954859137252E-2</v>
      </c>
      <c r="U87" s="5">
        <v>0.20125652048582429</v>
      </c>
      <c r="V87" s="5">
        <v>6.8137301934264885E-2</v>
      </c>
      <c r="W87" s="5">
        <v>3.0176785875438289E-2</v>
      </c>
      <c r="X87" s="5">
        <v>2.3161800558495139E-2</v>
      </c>
      <c r="Y87" s="5">
        <v>1.6360441213547638E-2</v>
      </c>
      <c r="Z87" s="5">
        <v>0.12466948959174005</v>
      </c>
      <c r="AA87" s="5">
        <v>0.11789234157604413</v>
      </c>
      <c r="AB87" s="5">
        <v>2.1991180536773836E-2</v>
      </c>
      <c r="AC87" s="5">
        <v>1.6946645947890557E-2</v>
      </c>
      <c r="AD87" s="5">
        <v>0</v>
      </c>
      <c r="AE87" s="5">
        <v>9.9444193641768555E-2</v>
      </c>
      <c r="AF87" s="5">
        <f t="shared" si="34"/>
        <v>0.28462660213258328</v>
      </c>
      <c r="AG87" s="5">
        <f t="shared" si="35"/>
        <v>6.6216503354962028E-2</v>
      </c>
      <c r="AH87" s="5">
        <f t="shared" si="36"/>
        <v>0.64915689451245473</v>
      </c>
      <c r="AI87" s="5">
        <f t="shared" si="37"/>
        <v>1.3028687385174051</v>
      </c>
      <c r="AJ87" s="5">
        <f t="shared" si="38"/>
        <v>1.2976715631160749</v>
      </c>
      <c r="AK87" s="5">
        <f t="shared" si="39"/>
        <v>0.54045964612459962</v>
      </c>
      <c r="AL87" s="5">
        <f t="shared" si="40"/>
        <v>0.26723672746399246</v>
      </c>
      <c r="AM87" s="5">
        <f t="shared" si="41"/>
        <v>0.35084310548754533</v>
      </c>
      <c r="AN87" s="5">
        <f t="shared" si="42"/>
        <v>0.43845579479880642</v>
      </c>
      <c r="AO87" s="5">
        <v>6.77</v>
      </c>
      <c r="AP87" s="7">
        <v>17.399999999999999</v>
      </c>
      <c r="AQ87" s="20">
        <v>778</v>
      </c>
      <c r="AV87" s="4" t="s">
        <v>230</v>
      </c>
    </row>
    <row r="88" spans="1:48" x14ac:dyDescent="0.3">
      <c r="A88" s="4">
        <v>86</v>
      </c>
      <c r="B88" s="4" t="s">
        <v>116</v>
      </c>
      <c r="D88" s="5">
        <v>112.4</v>
      </c>
      <c r="E88" s="4">
        <v>33.03</v>
      </c>
      <c r="K88" s="5">
        <v>6.3192929375909378E-3</v>
      </c>
      <c r="L88" s="5">
        <v>4.2706648327149391E-3</v>
      </c>
      <c r="M88" s="5">
        <v>5.5687957859957486E-4</v>
      </c>
      <c r="N88" s="5">
        <v>1.5893175751417372E-3</v>
      </c>
      <c r="O88" s="5">
        <v>0</v>
      </c>
      <c r="P88" s="5">
        <v>0.13682497192016346</v>
      </c>
      <c r="Q88" s="5">
        <v>7.6297777743761341E-2</v>
      </c>
      <c r="R88" s="5">
        <v>7.860286603897735E-3</v>
      </c>
      <c r="S88" s="5">
        <v>6.8714103321909793E-3</v>
      </c>
      <c r="T88" s="5">
        <v>1.5255321711105527E-2</v>
      </c>
      <c r="U88" s="5">
        <v>0.2298090469456982</v>
      </c>
      <c r="V88" s="5">
        <v>5.5589349360489211E-2</v>
      </c>
      <c r="W88" s="5">
        <v>3.6028604817981112E-2</v>
      </c>
      <c r="X88" s="5">
        <v>5.6606102238030039E-3</v>
      </c>
      <c r="Y88" s="5">
        <v>1.382119672454073E-2</v>
      </c>
      <c r="Z88" s="5">
        <v>0.13787962105048548</v>
      </c>
      <c r="AA88" s="5">
        <v>0.10885746097328894</v>
      </c>
      <c r="AB88" s="5">
        <v>1.3365098131526205E-2</v>
      </c>
      <c r="AC88" s="5">
        <v>9.179574360677744E-3</v>
      </c>
      <c r="AD88" s="5">
        <v>0</v>
      </c>
      <c r="AE88" s="5">
        <v>0.13396351417634314</v>
      </c>
      <c r="AF88" s="5">
        <f t="shared" si="34"/>
        <v>0.27409177134590068</v>
      </c>
      <c r="AG88" s="5">
        <f t="shared" si="35"/>
        <v>5.7810869132004623E-2</v>
      </c>
      <c r="AH88" s="5">
        <f t="shared" si="36"/>
        <v>0.6680973595220947</v>
      </c>
      <c r="AI88" s="5">
        <f t="shared" si="37"/>
        <v>6.3647916732510481</v>
      </c>
      <c r="AJ88" s="5">
        <f t="shared" si="38"/>
        <v>1.4559605496282986</v>
      </c>
      <c r="AK88" s="5">
        <f t="shared" si="39"/>
        <v>0.49678783450861541</v>
      </c>
      <c r="AL88" s="5">
        <f t="shared" si="40"/>
        <v>0.30382904783644454</v>
      </c>
      <c r="AM88" s="5">
        <f t="shared" si="41"/>
        <v>0.3319026404779053</v>
      </c>
      <c r="AN88" s="5">
        <f t="shared" si="42"/>
        <v>0.41025722888946126</v>
      </c>
      <c r="AO88" s="5">
        <v>7.26</v>
      </c>
      <c r="AP88" s="7">
        <v>12.4</v>
      </c>
      <c r="AQ88" s="20">
        <v>778</v>
      </c>
      <c r="AV88" s="4" t="s">
        <v>230</v>
      </c>
    </row>
    <row r="89" spans="1:48" x14ac:dyDescent="0.3">
      <c r="A89" s="4">
        <v>87</v>
      </c>
      <c r="B89" s="4" t="s">
        <v>117</v>
      </c>
      <c r="D89" s="5">
        <v>112.4</v>
      </c>
      <c r="E89" s="4">
        <v>33.03</v>
      </c>
      <c r="K89" s="5">
        <v>3.5635531909648739E-4</v>
      </c>
      <c r="L89" s="5">
        <v>4.5048334483597727E-4</v>
      </c>
      <c r="M89" s="5">
        <v>0</v>
      </c>
      <c r="N89" s="5">
        <v>8.3164301889742431E-5</v>
      </c>
      <c r="O89" s="5">
        <v>0</v>
      </c>
      <c r="P89" s="5">
        <v>9.9777908917719912E-2</v>
      </c>
      <c r="Q89" s="5">
        <v>8.0178469823465603E-2</v>
      </c>
      <c r="R89" s="5">
        <v>8.3191208806598776E-3</v>
      </c>
      <c r="S89" s="5">
        <v>7.8624689430683847E-3</v>
      </c>
      <c r="T89" s="5">
        <v>1.8228337978377526E-2</v>
      </c>
      <c r="U89" s="5">
        <v>0.27487543750798488</v>
      </c>
      <c r="V89" s="5">
        <v>7.0254546298243334E-2</v>
      </c>
      <c r="W89" s="5">
        <v>4.014070658761959E-2</v>
      </c>
      <c r="X89" s="5">
        <v>7.1882964423191616E-3</v>
      </c>
      <c r="Y89" s="5">
        <v>1.3410173759886549E-2</v>
      </c>
      <c r="Z89" s="5">
        <v>0.15188091917036148</v>
      </c>
      <c r="AA89" s="5">
        <v>0.10013076724097943</v>
      </c>
      <c r="AB89" s="5">
        <v>1.1679520763259775E-2</v>
      </c>
      <c r="AC89" s="5">
        <v>5.6924472794712098E-3</v>
      </c>
      <c r="AD89" s="5">
        <v>0</v>
      </c>
      <c r="AE89" s="5">
        <v>0.10949087544076108</v>
      </c>
      <c r="AF89" s="5">
        <f t="shared" si="34"/>
        <v>0.2826527784457884</v>
      </c>
      <c r="AG89" s="5">
        <f t="shared" si="35"/>
        <v>6.0139348231539241E-2</v>
      </c>
      <c r="AH89" s="5">
        <f t="shared" si="36"/>
        <v>0.65720787332267228</v>
      </c>
      <c r="AI89" s="5">
        <f t="shared" si="37"/>
        <v>5.5841751811043823</v>
      </c>
      <c r="AJ89" s="5">
        <f t="shared" si="38"/>
        <v>2.05175738831695</v>
      </c>
      <c r="AK89" s="5">
        <f t="shared" si="39"/>
        <v>0.5215885880128911</v>
      </c>
      <c r="AL89" s="5">
        <f t="shared" si="40"/>
        <v>0.28267191922638008</v>
      </c>
      <c r="AM89" s="5">
        <f t="shared" si="41"/>
        <v>0.34279212667732767</v>
      </c>
      <c r="AN89" s="5">
        <f t="shared" si="42"/>
        <v>0.43008124205324777</v>
      </c>
      <c r="AO89" s="5">
        <v>7.42</v>
      </c>
      <c r="AP89" s="7">
        <v>16.2</v>
      </c>
      <c r="AQ89" s="20">
        <v>778</v>
      </c>
      <c r="AV89" s="4" t="s">
        <v>230</v>
      </c>
    </row>
    <row r="90" spans="1:48" x14ac:dyDescent="0.3">
      <c r="A90" s="4">
        <v>88</v>
      </c>
      <c r="B90" s="4" t="s">
        <v>118</v>
      </c>
      <c r="D90" s="5">
        <v>112.4</v>
      </c>
      <c r="E90" s="4">
        <v>33.03</v>
      </c>
      <c r="K90" s="5">
        <v>5.3523536483862022E-3</v>
      </c>
      <c r="L90" s="5">
        <v>2.1501895866087115E-3</v>
      </c>
      <c r="M90" s="5">
        <v>0</v>
      </c>
      <c r="N90" s="5">
        <v>8.4389161194858039E-4</v>
      </c>
      <c r="O90" s="5">
        <v>0</v>
      </c>
      <c r="P90" s="5">
        <v>7.1615185424951447E-2</v>
      </c>
      <c r="Q90" s="5">
        <v>4.7916859335984462E-2</v>
      </c>
      <c r="R90" s="5">
        <v>5.3523536483862022E-3</v>
      </c>
      <c r="S90" s="5">
        <v>1.0866549523721446E-2</v>
      </c>
      <c r="T90" s="5">
        <v>2.2785073522611672E-2</v>
      </c>
      <c r="U90" s="5">
        <v>0.21779339683714047</v>
      </c>
      <c r="V90" s="5">
        <v>6.5869786368260422E-2</v>
      </c>
      <c r="W90" s="5">
        <v>2.4946823268288173E-2</v>
      </c>
      <c r="X90" s="5">
        <v>4.5801350226579121E-2</v>
      </c>
      <c r="Y90" s="5">
        <v>2.2172385092018868E-2</v>
      </c>
      <c r="Z90" s="5">
        <v>0.16540275594192175</v>
      </c>
      <c r="AA90" s="5">
        <v>0.12763571626745585</v>
      </c>
      <c r="AB90" s="5">
        <v>2.1860260797188568E-2</v>
      </c>
      <c r="AC90" s="5">
        <v>1.5467492832701378E-2</v>
      </c>
      <c r="AD90" s="5">
        <v>0</v>
      </c>
      <c r="AE90" s="5">
        <v>0.12616757606584666</v>
      </c>
      <c r="AF90" s="5">
        <f t="shared" si="34"/>
        <v>0.28853001017293994</v>
      </c>
      <c r="AG90" s="5">
        <f t="shared" si="35"/>
        <v>5.2159437713862944E-2</v>
      </c>
      <c r="AH90" s="5">
        <f t="shared" si="36"/>
        <v>0.659310552113197</v>
      </c>
      <c r="AI90" s="5">
        <f t="shared" si="37"/>
        <v>0.54467440686521962</v>
      </c>
      <c r="AJ90" s="5">
        <f t="shared" si="38"/>
        <v>1.413303437967115</v>
      </c>
      <c r="AK90" s="5">
        <f t="shared" si="39"/>
        <v>0.51673592481545771</v>
      </c>
      <c r="AL90" s="5">
        <f t="shared" si="40"/>
        <v>0.28673134413121032</v>
      </c>
      <c r="AM90" s="5">
        <f t="shared" si="41"/>
        <v>0.34068944788680294</v>
      </c>
      <c r="AN90" s="5">
        <f t="shared" si="42"/>
        <v>0.43762383181666753</v>
      </c>
      <c r="AO90" s="5">
        <v>6.61</v>
      </c>
      <c r="AP90" s="7">
        <v>18.5</v>
      </c>
      <c r="AQ90" s="20">
        <v>778</v>
      </c>
      <c r="AV90" s="4" t="s">
        <v>230</v>
      </c>
    </row>
    <row r="91" spans="1:48" x14ac:dyDescent="0.3">
      <c r="A91" s="4">
        <v>89</v>
      </c>
      <c r="B91" s="4" t="s">
        <v>119</v>
      </c>
      <c r="D91" s="5">
        <v>112.4</v>
      </c>
      <c r="E91" s="4">
        <v>33.03</v>
      </c>
      <c r="K91" s="5">
        <v>8.6174939942325378E-4</v>
      </c>
      <c r="L91" s="5">
        <v>2.4023069849843778E-3</v>
      </c>
      <c r="M91" s="5">
        <v>3.7551091148052399E-4</v>
      </c>
      <c r="N91" s="5">
        <v>0</v>
      </c>
      <c r="O91" s="5">
        <v>0</v>
      </c>
      <c r="P91" s="5">
        <v>8.2078019613223765E-2</v>
      </c>
      <c r="Q91" s="5">
        <v>5.9508850984753295E-2</v>
      </c>
      <c r="R91" s="5">
        <v>1.0620218855461999E-2</v>
      </c>
      <c r="S91" s="5">
        <v>7.7701873221739191E-3</v>
      </c>
      <c r="T91" s="5">
        <v>1.8847759210849378E-2</v>
      </c>
      <c r="U91" s="5">
        <v>0.20150974643384989</v>
      </c>
      <c r="V91" s="5">
        <v>7.8558808378707573E-2</v>
      </c>
      <c r="W91" s="5">
        <v>4.4709869678456748E-2</v>
      </c>
      <c r="X91" s="5">
        <v>9.2577882407313804E-3</v>
      </c>
      <c r="Y91" s="5">
        <v>2.1933688624426503E-2</v>
      </c>
      <c r="Z91" s="5">
        <v>0.21039683800555564</v>
      </c>
      <c r="AA91" s="5">
        <v>0.11813669560026382</v>
      </c>
      <c r="AB91" s="5">
        <v>1.8828502241029863E-2</v>
      </c>
      <c r="AC91" s="5">
        <v>1.2324460684488992E-2</v>
      </c>
      <c r="AD91" s="5">
        <v>0</v>
      </c>
      <c r="AE91" s="5">
        <v>0.10187899883013908</v>
      </c>
      <c r="AF91" s="5">
        <f t="shared" si="34"/>
        <v>0.299388109783985</v>
      </c>
      <c r="AG91" s="5">
        <f t="shared" si="35"/>
        <v>7.4534101686429127E-2</v>
      </c>
      <c r="AH91" s="5">
        <f t="shared" si="36"/>
        <v>0.62607778852958595</v>
      </c>
      <c r="AI91" s="5">
        <f t="shared" si="37"/>
        <v>4.8294331773270933</v>
      </c>
      <c r="AJ91" s="5">
        <f t="shared" si="38"/>
        <v>1.5277343750000001</v>
      </c>
      <c r="AK91" s="5">
        <f t="shared" si="39"/>
        <v>0.59724561120210395</v>
      </c>
      <c r="AL91" s="5">
        <f t="shared" si="40"/>
        <v>0.22384703293465469</v>
      </c>
      <c r="AM91" s="5">
        <f t="shared" si="41"/>
        <v>0.37392221147041416</v>
      </c>
      <c r="AN91" s="5">
        <f t="shared" si="42"/>
        <v>0.47819634439856368</v>
      </c>
      <c r="AO91" s="5">
        <v>7.63</v>
      </c>
      <c r="AP91" s="7">
        <v>19.2</v>
      </c>
      <c r="AQ91" s="20">
        <v>778</v>
      </c>
      <c r="AV91" s="4" t="s">
        <v>230</v>
      </c>
    </row>
    <row r="92" spans="1:48" x14ac:dyDescent="0.3">
      <c r="A92" s="4">
        <v>90</v>
      </c>
      <c r="B92" s="4" t="s">
        <v>120</v>
      </c>
      <c r="D92" s="5">
        <v>112.4</v>
      </c>
      <c r="E92" s="4">
        <v>33.03</v>
      </c>
      <c r="K92" s="5">
        <v>6.3225212011269002E-2</v>
      </c>
      <c r="L92" s="5">
        <v>1.5649151309095135E-2</v>
      </c>
      <c r="M92" s="5">
        <v>2.9162761793911701E-3</v>
      </c>
      <c r="N92" s="5">
        <v>3.4200227044730107E-3</v>
      </c>
      <c r="O92" s="5">
        <v>0</v>
      </c>
      <c r="P92" s="5">
        <v>0.11859858003757288</v>
      </c>
      <c r="Q92" s="5">
        <v>6.051847142350731E-2</v>
      </c>
      <c r="R92" s="5">
        <v>9.6027578328279125E-3</v>
      </c>
      <c r="S92" s="5">
        <v>6.1224577663792964E-3</v>
      </c>
      <c r="T92" s="5">
        <v>1.2765884161262035E-2</v>
      </c>
      <c r="U92" s="5">
        <v>0.16271730347786026</v>
      </c>
      <c r="V92" s="5">
        <v>6.068495175658279E-2</v>
      </c>
      <c r="W92" s="5">
        <v>2.7813697025886257E-2</v>
      </c>
      <c r="X92" s="5">
        <v>8.2666096423686716E-3</v>
      </c>
      <c r="Y92" s="5">
        <v>1.5076516370326891E-2</v>
      </c>
      <c r="Z92" s="5">
        <v>0.16861587389975874</v>
      </c>
      <c r="AA92" s="5">
        <v>0.12839652170917895</v>
      </c>
      <c r="AB92" s="5">
        <v>1.4734944652465129E-2</v>
      </c>
      <c r="AC92" s="5">
        <v>1.4750731580601598E-2</v>
      </c>
      <c r="AD92" s="5">
        <v>0</v>
      </c>
      <c r="AE92" s="5">
        <v>0.10612403645919294</v>
      </c>
      <c r="AF92" s="5">
        <f t="shared" si="34"/>
        <v>0.2930914967299531</v>
      </c>
      <c r="AG92" s="5">
        <f t="shared" si="35"/>
        <v>5.5067675690570465E-2</v>
      </c>
      <c r="AH92" s="5">
        <f t="shared" si="36"/>
        <v>0.65184082757947648</v>
      </c>
      <c r="AI92" s="5">
        <f t="shared" si="37"/>
        <v>3.364583333333333</v>
      </c>
      <c r="AJ92" s="5">
        <f t="shared" si="38"/>
        <v>0.99892975287020813</v>
      </c>
      <c r="AK92" s="5">
        <f t="shared" si="39"/>
        <v>0.53411685443724966</v>
      </c>
      <c r="AL92" s="5">
        <f t="shared" si="40"/>
        <v>0.27236371734334852</v>
      </c>
      <c r="AM92" s="5">
        <f t="shared" si="41"/>
        <v>0.34815917242052358</v>
      </c>
      <c r="AN92" s="5">
        <f t="shared" si="42"/>
        <v>0.44963660502566105</v>
      </c>
      <c r="AO92" s="5">
        <v>7.64</v>
      </c>
      <c r="AP92" s="7">
        <v>17.2</v>
      </c>
      <c r="AQ92" s="20">
        <v>778</v>
      </c>
      <c r="AV92" s="4" t="s">
        <v>230</v>
      </c>
    </row>
    <row r="93" spans="1:48" x14ac:dyDescent="0.3">
      <c r="A93" s="4">
        <v>91</v>
      </c>
      <c r="B93" s="4" t="s">
        <v>121</v>
      </c>
      <c r="D93" s="5">
        <v>112.4</v>
      </c>
      <c r="E93" s="4">
        <v>33.03</v>
      </c>
      <c r="K93" s="5">
        <v>3.5844076363627006E-2</v>
      </c>
      <c r="L93" s="5">
        <v>1.1187511396447754E-2</v>
      </c>
      <c r="M93" s="5">
        <v>3.3676410343315751E-3</v>
      </c>
      <c r="N93" s="5">
        <v>3.2104113930597556E-3</v>
      </c>
      <c r="O93" s="5">
        <v>0</v>
      </c>
      <c r="P93" s="5">
        <v>7.9947538346881258E-2</v>
      </c>
      <c r="Q93" s="5">
        <v>4.9309598765321025E-2</v>
      </c>
      <c r="R93" s="5">
        <v>5.842985759356125E-3</v>
      </c>
      <c r="S93" s="5">
        <v>6.3889448491441982E-3</v>
      </c>
      <c r="T93" s="5">
        <v>1.4555647702500774E-2</v>
      </c>
      <c r="U93" s="5">
        <v>0.17482358395295461</v>
      </c>
      <c r="V93" s="5">
        <v>6.4619984622688059E-2</v>
      </c>
      <c r="W93" s="5">
        <v>3.0003080390624125E-2</v>
      </c>
      <c r="X93" s="5">
        <v>1.0627152729966054E-2</v>
      </c>
      <c r="Y93" s="5">
        <v>1.7005065714768192E-2</v>
      </c>
      <c r="Z93" s="5">
        <v>0.18028767769256757</v>
      </c>
      <c r="AA93" s="5">
        <v>0.1421206455828965</v>
      </c>
      <c r="AB93" s="5">
        <v>1.7920599602654921E-2</v>
      </c>
      <c r="AC93" s="5">
        <v>1.0582618776182211E-2</v>
      </c>
      <c r="AD93" s="5">
        <v>0</v>
      </c>
      <c r="AE93" s="5">
        <v>0.14235523532402827</v>
      </c>
      <c r="AF93" s="5">
        <f t="shared" si="34"/>
        <v>0.29879845378462233</v>
      </c>
      <c r="AG93" s="5">
        <f t="shared" si="35"/>
        <v>5.7134306786966745E-2</v>
      </c>
      <c r="AH93" s="5">
        <f t="shared" si="36"/>
        <v>0.64406723942841093</v>
      </c>
      <c r="AI93" s="5">
        <f t="shared" si="37"/>
        <v>2.8232473130853331</v>
      </c>
      <c r="AJ93" s="5">
        <f t="shared" si="38"/>
        <v>1.6933993354261188</v>
      </c>
      <c r="AK93" s="5">
        <f t="shared" si="39"/>
        <v>0.55263292212699411</v>
      </c>
      <c r="AL93" s="5">
        <f t="shared" si="40"/>
        <v>0.25756324632469807</v>
      </c>
      <c r="AM93" s="5">
        <f t="shared" si="41"/>
        <v>0.35593276057158907</v>
      </c>
      <c r="AN93" s="5">
        <f t="shared" si="42"/>
        <v>0.46392431642664578</v>
      </c>
      <c r="AO93" s="5">
        <v>7.66</v>
      </c>
      <c r="AP93" s="7">
        <v>19</v>
      </c>
      <c r="AQ93" s="20">
        <v>778</v>
      </c>
      <c r="AV93" s="4" t="s">
        <v>230</v>
      </c>
    </row>
    <row r="94" spans="1:48" x14ac:dyDescent="0.3">
      <c r="A94" s="4">
        <v>92</v>
      </c>
      <c r="B94" s="4" t="s">
        <v>122</v>
      </c>
      <c r="D94" s="5">
        <v>112.4</v>
      </c>
      <c r="E94" s="4">
        <v>33.03</v>
      </c>
      <c r="K94" s="5">
        <v>3.398896326456801E-2</v>
      </c>
      <c r="L94" s="5">
        <v>8.6830230369953857E-3</v>
      </c>
      <c r="M94" s="5">
        <v>5.0069368114402293E-3</v>
      </c>
      <c r="N94" s="5">
        <v>4.2948893642150952E-3</v>
      </c>
      <c r="O94" s="5">
        <v>0</v>
      </c>
      <c r="P94" s="5">
        <v>0.12495585023268693</v>
      </c>
      <c r="Q94" s="5">
        <v>3.7763944968904437E-2</v>
      </c>
      <c r="R94" s="5">
        <v>7.5471378235648151E-3</v>
      </c>
      <c r="S94" s="5">
        <v>9.290523835223179E-3</v>
      </c>
      <c r="T94" s="5">
        <v>1.422116984874643E-2</v>
      </c>
      <c r="U94" s="5">
        <v>0.23910383742713523</v>
      </c>
      <c r="V94" s="5">
        <v>5.616132960732844E-2</v>
      </c>
      <c r="W94" s="5">
        <v>2.4034426928956312E-2</v>
      </c>
      <c r="X94" s="5">
        <v>1.0002571282448313E-2</v>
      </c>
      <c r="Y94" s="5">
        <v>1.250321410306039E-2</v>
      </c>
      <c r="Z94" s="5">
        <v>0.1674696037682003</v>
      </c>
      <c r="AA94" s="5">
        <v>8.8327790477213064E-2</v>
      </c>
      <c r="AB94" s="5">
        <v>1.6978940914189805E-2</v>
      </c>
      <c r="AC94" s="5">
        <v>1.0206013410226924E-2</v>
      </c>
      <c r="AD94" s="5">
        <v>0</v>
      </c>
      <c r="AE94" s="5">
        <v>0.12945983289489671</v>
      </c>
      <c r="AF94" s="5">
        <f t="shared" si="34"/>
        <v>0.21766047204224814</v>
      </c>
      <c r="AG94" s="5">
        <f t="shared" si="35"/>
        <v>5.3567442478151164E-2</v>
      </c>
      <c r="AH94" s="5">
        <f t="shared" si="36"/>
        <v>0.72877208547960071</v>
      </c>
      <c r="AI94" s="5">
        <f t="shared" si="37"/>
        <v>2.4028248587570622</v>
      </c>
      <c r="AJ94" s="5">
        <f t="shared" si="38"/>
        <v>1.6636212624584716</v>
      </c>
      <c r="AK94" s="5">
        <f t="shared" si="39"/>
        <v>0.37217110798351416</v>
      </c>
      <c r="AL94" s="5">
        <f t="shared" si="40"/>
        <v>0.42925734461299309</v>
      </c>
      <c r="AM94" s="5">
        <f t="shared" si="41"/>
        <v>0.27122791452039929</v>
      </c>
      <c r="AN94" s="5">
        <f t="shared" si="42"/>
        <v>0.29866741108642636</v>
      </c>
      <c r="AO94" s="5">
        <v>6.29</v>
      </c>
      <c r="AP94" s="7">
        <v>17.899999999999999</v>
      </c>
      <c r="AQ94" s="20">
        <v>778</v>
      </c>
      <c r="AV94" s="4" t="s">
        <v>230</v>
      </c>
    </row>
    <row r="95" spans="1:48" x14ac:dyDescent="0.3">
      <c r="A95" s="4">
        <v>93</v>
      </c>
      <c r="B95" s="4" t="s">
        <v>123</v>
      </c>
      <c r="D95" s="5">
        <v>112.4</v>
      </c>
      <c r="E95" s="4">
        <v>33.03</v>
      </c>
      <c r="K95" s="5">
        <v>3.4054607339045501E-2</v>
      </c>
      <c r="L95" s="5">
        <v>4.9914500427007801E-3</v>
      </c>
      <c r="M95" s="5">
        <v>7.99782020194496E-4</v>
      </c>
      <c r="N95" s="5">
        <v>2.9848074086997202E-3</v>
      </c>
      <c r="O95" s="5">
        <v>0</v>
      </c>
      <c r="P95" s="5">
        <v>0.11116382005688645</v>
      </c>
      <c r="Q95" s="5">
        <v>3.1545487275690218E-2</v>
      </c>
      <c r="R95" s="5">
        <v>2.7789811535026076E-3</v>
      </c>
      <c r="S95" s="5">
        <v>1.150879139476365E-2</v>
      </c>
      <c r="T95" s="5">
        <v>1.329686614824587E-2</v>
      </c>
      <c r="U95" s="5">
        <v>0.28069849590013701</v>
      </c>
      <c r="V95" s="5">
        <v>5.9261462725518597E-2</v>
      </c>
      <c r="W95" s="5">
        <v>1.9992916963154486E-2</v>
      </c>
      <c r="X95" s="5">
        <v>9.2151354826821713E-3</v>
      </c>
      <c r="Y95" s="5">
        <v>1.3981646832203249E-2</v>
      </c>
      <c r="Z95" s="5">
        <v>0.15389988480263875</v>
      </c>
      <c r="AA95" s="5">
        <v>9.5607929080766874E-2</v>
      </c>
      <c r="AB95" s="5">
        <v>1.4340045882919492E-2</v>
      </c>
      <c r="AC95" s="5">
        <v>6.8514006313311997E-3</v>
      </c>
      <c r="AD95" s="5">
        <v>0</v>
      </c>
      <c r="AE95" s="5">
        <v>0.13302648885891885</v>
      </c>
      <c r="AF95" s="5">
        <f t="shared" si="34"/>
        <v>0.21868484210512559</v>
      </c>
      <c r="AG95" s="5">
        <f t="shared" si="35"/>
        <v>3.791172601977108E-2</v>
      </c>
      <c r="AH95" s="5">
        <f t="shared" si="36"/>
        <v>0.74340343187510327</v>
      </c>
      <c r="AI95" s="5">
        <f t="shared" si="37"/>
        <v>2.1695738495355599</v>
      </c>
      <c r="AJ95" s="5">
        <f t="shared" si="38"/>
        <v>2.0930093939249437</v>
      </c>
      <c r="AK95" s="5">
        <f t="shared" si="39"/>
        <v>0.34516462679984855</v>
      </c>
      <c r="AL95" s="5">
        <f t="shared" si="40"/>
        <v>0.46197371809237553</v>
      </c>
      <c r="AM95" s="5">
        <f t="shared" si="41"/>
        <v>0.25659656812489667</v>
      </c>
      <c r="AN95" s="5">
        <f t="shared" si="42"/>
        <v>0.29416711401712509</v>
      </c>
      <c r="AO95" s="5">
        <v>6.32</v>
      </c>
      <c r="AP95" s="7">
        <v>17.8</v>
      </c>
      <c r="AQ95" s="20">
        <v>778</v>
      </c>
      <c r="AV95" s="4" t="s">
        <v>230</v>
      </c>
    </row>
    <row r="96" spans="1:48" x14ac:dyDescent="0.3">
      <c r="A96" s="4">
        <v>94</v>
      </c>
      <c r="B96" s="4" t="s">
        <v>124</v>
      </c>
      <c r="D96" s="5">
        <v>112.4</v>
      </c>
      <c r="E96" s="4">
        <v>33.03</v>
      </c>
      <c r="K96" s="5">
        <v>8.1458400536786144E-2</v>
      </c>
      <c r="L96" s="5">
        <v>7.6724574692526182E-3</v>
      </c>
      <c r="M96" s="5">
        <v>4.762999004183799E-4</v>
      </c>
      <c r="N96" s="5">
        <v>1.9108837703692811E-3</v>
      </c>
      <c r="O96" s="5">
        <v>0</v>
      </c>
      <c r="P96" s="5">
        <v>0.13374807145769085</v>
      </c>
      <c r="Q96" s="5">
        <v>2.679483686895592E-2</v>
      </c>
      <c r="R96" s="5">
        <v>2.7840723908976062E-3</v>
      </c>
      <c r="S96" s="5">
        <v>4.923493179122951E-3</v>
      </c>
      <c r="T96" s="5">
        <v>9.6805572424626465E-3</v>
      </c>
      <c r="U96" s="5">
        <v>0.25759423745664883</v>
      </c>
      <c r="V96" s="5">
        <v>5.6509915405359386E-2</v>
      </c>
      <c r="W96" s="5">
        <v>1.6650100379911447E-2</v>
      </c>
      <c r="X96" s="5">
        <v>7.3697754862033105E-3</v>
      </c>
      <c r="Y96" s="5">
        <v>9.0675029304815302E-3</v>
      </c>
      <c r="Z96" s="5">
        <v>0.15277473948744347</v>
      </c>
      <c r="AA96" s="5">
        <v>0.10322659328293426</v>
      </c>
      <c r="AB96" s="5">
        <v>1.0390911148000623E-2</v>
      </c>
      <c r="AC96" s="5">
        <v>8.2556698955809846E-3</v>
      </c>
      <c r="AD96" s="5">
        <v>0</v>
      </c>
      <c r="AE96" s="5">
        <v>0.10871148171147979</v>
      </c>
      <c r="AF96" s="5">
        <f t="shared" si="34"/>
        <v>0.21295186319944637</v>
      </c>
      <c r="AG96" s="5">
        <f t="shared" si="35"/>
        <v>3.0301383819228055E-2</v>
      </c>
      <c r="AH96" s="5">
        <f t="shared" si="36"/>
        <v>0.75674675298132565</v>
      </c>
      <c r="AI96" s="5">
        <f t="shared" si="37"/>
        <v>2.2592411954857372</v>
      </c>
      <c r="AJ96" s="5">
        <f t="shared" si="38"/>
        <v>1.2586393689944615</v>
      </c>
      <c r="AK96" s="5">
        <f t="shared" si="39"/>
        <v>0.3214460399867447</v>
      </c>
      <c r="AL96" s="5">
        <f t="shared" si="40"/>
        <v>0.49289192010469407</v>
      </c>
      <c r="AM96" s="5">
        <f t="shared" si="41"/>
        <v>0.24325324701867443</v>
      </c>
      <c r="AN96" s="5">
        <f t="shared" si="42"/>
        <v>0.28140439633270736</v>
      </c>
      <c r="AO96" s="5">
        <v>5.78</v>
      </c>
      <c r="AP96" s="7">
        <v>18.600000000000001</v>
      </c>
      <c r="AQ96" s="20">
        <v>778</v>
      </c>
      <c r="AV96" s="4" t="s">
        <v>230</v>
      </c>
    </row>
    <row r="97" spans="1:48" x14ac:dyDescent="0.3">
      <c r="A97" s="4">
        <v>95</v>
      </c>
      <c r="B97" s="4" t="s">
        <v>125</v>
      </c>
      <c r="D97" s="5">
        <v>112.4</v>
      </c>
      <c r="E97" s="4">
        <v>33.03</v>
      </c>
      <c r="K97" s="5">
        <v>2.3456881502444356E-2</v>
      </c>
      <c r="L97" s="5">
        <v>5.0031930436749746E-3</v>
      </c>
      <c r="M97" s="5">
        <v>1.4187165022090621E-3</v>
      </c>
      <c r="N97" s="5">
        <v>2.6981986503651846E-3</v>
      </c>
      <c r="O97" s="5">
        <v>0</v>
      </c>
      <c r="P97" s="5">
        <v>0.10391271019421347</v>
      </c>
      <c r="Q97" s="5">
        <v>3.425682783006926E-2</v>
      </c>
      <c r="R97" s="5">
        <v>4.5540060044841294E-3</v>
      </c>
      <c r="S97" s="5">
        <v>9.3880446006937429E-3</v>
      </c>
      <c r="T97" s="5">
        <v>1.4575860114084885E-2</v>
      </c>
      <c r="U97" s="5">
        <v>0.23378033010224486</v>
      </c>
      <c r="V97" s="5">
        <v>6.5179454461018221E-2</v>
      </c>
      <c r="W97" s="5">
        <v>2.851637374494401E-2</v>
      </c>
      <c r="X97" s="5">
        <v>1.2045420288163869E-2</v>
      </c>
      <c r="Y97" s="5">
        <v>1.6454864491979658E-2</v>
      </c>
      <c r="Z97" s="5">
        <v>0.16034479362079573</v>
      </c>
      <c r="AA97" s="5">
        <v>0.11659998327344631</v>
      </c>
      <c r="AB97" s="5">
        <v>2.1373052359837157E-2</v>
      </c>
      <c r="AC97" s="5">
        <v>1.3819638001677032E-2</v>
      </c>
      <c r="AD97" s="5">
        <v>0</v>
      </c>
      <c r="AE97" s="5">
        <v>0.13262165121365407</v>
      </c>
      <c r="AF97" s="5">
        <f t="shared" si="34"/>
        <v>0.25207018321427332</v>
      </c>
      <c r="AG97" s="5">
        <f t="shared" si="35"/>
        <v>5.5862148611474358E-2</v>
      </c>
      <c r="AH97" s="5">
        <f t="shared" si="36"/>
        <v>0.69206766817425236</v>
      </c>
      <c r="AI97" s="5">
        <f t="shared" si="37"/>
        <v>2.3674037985179242</v>
      </c>
      <c r="AJ97" s="5">
        <f t="shared" si="38"/>
        <v>1.5465710720674093</v>
      </c>
      <c r="AK97" s="5">
        <f t="shared" si="39"/>
        <v>0.4449454092229243</v>
      </c>
      <c r="AL97" s="5">
        <f t="shared" si="40"/>
        <v>0.35169326975523674</v>
      </c>
      <c r="AM97" s="5">
        <f t="shared" si="41"/>
        <v>0.3079323318257477</v>
      </c>
      <c r="AN97" s="5">
        <f t="shared" si="42"/>
        <v>0.36422765403744567</v>
      </c>
      <c r="AO97" s="5">
        <v>6.55</v>
      </c>
      <c r="AP97" s="7">
        <v>16.100000000000001</v>
      </c>
      <c r="AQ97" s="20">
        <v>778</v>
      </c>
      <c r="AV97" s="4" t="s">
        <v>230</v>
      </c>
    </row>
    <row r="98" spans="1:48" x14ac:dyDescent="0.3">
      <c r="A98" s="4">
        <v>96</v>
      </c>
      <c r="B98" s="4" t="s">
        <v>126</v>
      </c>
      <c r="D98" s="5">
        <v>112.4</v>
      </c>
      <c r="E98" s="4">
        <v>33.03</v>
      </c>
      <c r="K98" s="5">
        <v>4.5183483551413155E-2</v>
      </c>
      <c r="L98" s="5">
        <v>7.4918282025470233E-3</v>
      </c>
      <c r="M98" s="5">
        <v>2.0601851643236493E-3</v>
      </c>
      <c r="N98" s="5">
        <v>2.5720771911547221E-3</v>
      </c>
      <c r="O98" s="5">
        <v>0</v>
      </c>
      <c r="P98" s="5">
        <v>0.11838494460661368</v>
      </c>
      <c r="Q98" s="5">
        <v>3.5713481055038306E-2</v>
      </c>
      <c r="R98" s="5">
        <v>4.6565952511199889E-3</v>
      </c>
      <c r="S98" s="5">
        <v>6.7564340231559047E-3</v>
      </c>
      <c r="T98" s="5">
        <v>1.2728808075637454E-2</v>
      </c>
      <c r="U98" s="5">
        <v>0.25054771545652565</v>
      </c>
      <c r="V98" s="5">
        <v>6.8031171340535268E-2</v>
      </c>
      <c r="W98" s="5">
        <v>2.6490412388508022E-2</v>
      </c>
      <c r="X98" s="5">
        <v>8.4993903257814234E-3</v>
      </c>
      <c r="Y98" s="5">
        <v>1.3858034677079944E-2</v>
      </c>
      <c r="Z98" s="5">
        <v>0.15674800763151706</v>
      </c>
      <c r="AA98" s="5">
        <v>0.10751354756495306</v>
      </c>
      <c r="AB98" s="5">
        <v>1.7684607821313633E-2</v>
      </c>
      <c r="AC98" s="5">
        <v>8.3723185374307528E-3</v>
      </c>
      <c r="AD98" s="5">
        <v>0</v>
      </c>
      <c r="AE98" s="5">
        <v>0.10670695713535128</v>
      </c>
      <c r="AF98" s="5">
        <f t="shared" si="34"/>
        <v>0.24533687091579104</v>
      </c>
      <c r="AG98" s="5">
        <f t="shared" si="35"/>
        <v>5.0891800625265292E-2</v>
      </c>
      <c r="AH98" s="5">
        <f t="shared" si="36"/>
        <v>0.70377132845894352</v>
      </c>
      <c r="AI98" s="5">
        <f t="shared" si="37"/>
        <v>3.1167426571943588</v>
      </c>
      <c r="AJ98" s="5">
        <f t="shared" si="38"/>
        <v>2.1122712594187298</v>
      </c>
      <c r="AK98" s="5">
        <f t="shared" si="39"/>
        <v>0.42091608390712898</v>
      </c>
      <c r="AL98" s="5">
        <f t="shared" si="40"/>
        <v>0.37580447881682744</v>
      </c>
      <c r="AM98" s="5">
        <f t="shared" si="41"/>
        <v>0.29622867154105637</v>
      </c>
      <c r="AN98" s="5">
        <f t="shared" si="42"/>
        <v>0.34860310585969467</v>
      </c>
      <c r="AO98" s="5">
        <v>6.37</v>
      </c>
      <c r="AP98" s="7">
        <v>17</v>
      </c>
      <c r="AQ98" s="20">
        <v>778</v>
      </c>
      <c r="AV98" s="4" t="s">
        <v>230</v>
      </c>
    </row>
    <row r="99" spans="1:48" x14ac:dyDescent="0.3">
      <c r="A99" s="4">
        <v>97</v>
      </c>
      <c r="B99" s="4" t="s">
        <v>127</v>
      </c>
      <c r="D99" s="5">
        <v>112.4</v>
      </c>
      <c r="E99" s="4">
        <v>33.03</v>
      </c>
      <c r="K99" s="5">
        <v>6.1217122525144725E-2</v>
      </c>
      <c r="L99" s="5">
        <v>6.8448015329143274E-3</v>
      </c>
      <c r="M99" s="5">
        <v>9.4505923071360712E-4</v>
      </c>
      <c r="N99" s="5">
        <v>3.4988011094593849E-3</v>
      </c>
      <c r="O99" s="5">
        <v>0</v>
      </c>
      <c r="P99" s="5">
        <v>0.11477989730381145</v>
      </c>
      <c r="Q99" s="5">
        <v>3.3392154781518253E-2</v>
      </c>
      <c r="R99" s="5">
        <v>3.3513912019149531E-3</v>
      </c>
      <c r="S99" s="5">
        <v>8.2060660385232468E-3</v>
      </c>
      <c r="T99" s="5">
        <v>1.1141623743367716E-2</v>
      </c>
      <c r="U99" s="5">
        <v>0.24743115464712057</v>
      </c>
      <c r="V99" s="5">
        <v>7.0602839601848252E-2</v>
      </c>
      <c r="W99" s="5">
        <v>1.7523933662195606E-2</v>
      </c>
      <c r="X99" s="5">
        <v>8.5174299668169702E-3</v>
      </c>
      <c r="Y99" s="5">
        <v>1.1393503219688907E-2</v>
      </c>
      <c r="Z99" s="5">
        <v>0.15529438576447838</v>
      </c>
      <c r="AA99" s="5">
        <v>0.12387525589932405</v>
      </c>
      <c r="AB99" s="5">
        <v>1.3911368538338752E-2</v>
      </c>
      <c r="AC99" s="5">
        <v>9.6098991050750093E-3</v>
      </c>
      <c r="AD99" s="5">
        <v>0</v>
      </c>
      <c r="AE99" s="5">
        <v>9.8463312127745839E-2</v>
      </c>
      <c r="AF99" s="5">
        <f t="shared" si="34"/>
        <v>0.25725017877866152</v>
      </c>
      <c r="AG99" s="5">
        <f t="shared" si="35"/>
        <v>3.5731752633162916E-2</v>
      </c>
      <c r="AH99" s="5">
        <f t="shared" si="36"/>
        <v>0.70701806858817562</v>
      </c>
      <c r="AI99" s="5">
        <f t="shared" si="37"/>
        <v>2.0574203404626803</v>
      </c>
      <c r="AJ99" s="5">
        <f t="shared" si="38"/>
        <v>1.44760817842428</v>
      </c>
      <c r="AK99" s="5">
        <f t="shared" si="39"/>
        <v>0.41439100983214161</v>
      </c>
      <c r="AL99" s="5">
        <f t="shared" si="40"/>
        <v>0.38258967513213932</v>
      </c>
      <c r="AM99" s="5">
        <f t="shared" si="41"/>
        <v>0.29298193141182444</v>
      </c>
      <c r="AN99" s="5">
        <f t="shared" si="42"/>
        <v>0.36385234014224999</v>
      </c>
      <c r="AO99" s="5">
        <v>6.35</v>
      </c>
      <c r="AP99" s="7">
        <v>16.8</v>
      </c>
      <c r="AQ99" s="20">
        <v>778</v>
      </c>
      <c r="AV99" s="4" t="s">
        <v>230</v>
      </c>
    </row>
    <row r="100" spans="1:48" x14ac:dyDescent="0.3">
      <c r="A100" s="4">
        <v>98</v>
      </c>
      <c r="B100" s="4" t="s">
        <v>128</v>
      </c>
      <c r="D100" s="5">
        <v>112.4</v>
      </c>
      <c r="E100" s="4">
        <v>33.03</v>
      </c>
      <c r="K100" s="5">
        <v>5.5689837672441872E-2</v>
      </c>
      <c r="L100" s="5">
        <v>7.2129985949584028E-3</v>
      </c>
      <c r="M100" s="5">
        <v>7.4874245631085352E-4</v>
      </c>
      <c r="N100" s="5">
        <v>2.2682492058828797E-3</v>
      </c>
      <c r="O100" s="5">
        <v>0</v>
      </c>
      <c r="P100" s="5">
        <v>0.12278819687619033</v>
      </c>
      <c r="Q100" s="5">
        <v>2.6257047592819622E-2</v>
      </c>
      <c r="R100" s="5">
        <v>2.34593063072961E-3</v>
      </c>
      <c r="S100" s="5">
        <v>5.9570278941654719E-3</v>
      </c>
      <c r="T100" s="5">
        <v>1.1226296880497897E-2</v>
      </c>
      <c r="U100" s="5">
        <v>0.26671517924081289</v>
      </c>
      <c r="V100" s="5">
        <v>5.8351091968515068E-2</v>
      </c>
      <c r="W100" s="5">
        <v>1.8523752850133898E-2</v>
      </c>
      <c r="X100" s="5">
        <v>6.7616719365809815E-3</v>
      </c>
      <c r="Y100" s="5">
        <v>1.189324394242185E-2</v>
      </c>
      <c r="Z100" s="5">
        <v>0.15914842766504156</v>
      </c>
      <c r="AA100" s="5">
        <v>0.10416449876605113</v>
      </c>
      <c r="AB100" s="5">
        <v>1.3034023496090034E-2</v>
      </c>
      <c r="AC100" s="5">
        <v>6.3502749825640288E-3</v>
      </c>
      <c r="AD100" s="5">
        <v>0</v>
      </c>
      <c r="AE100" s="5">
        <v>0.1205635073477916</v>
      </c>
      <c r="AF100" s="5">
        <f t="shared" si="34"/>
        <v>0.21910517774526397</v>
      </c>
      <c r="AG100" s="5">
        <f t="shared" si="35"/>
        <v>3.4652449433264398E-2</v>
      </c>
      <c r="AH100" s="5">
        <f t="shared" si="36"/>
        <v>0.74624237282147166</v>
      </c>
      <c r="AI100" s="5">
        <f t="shared" si="37"/>
        <v>2.7395225654056765</v>
      </c>
      <c r="AJ100" s="5">
        <f t="shared" si="38"/>
        <v>2.0525132426355701</v>
      </c>
      <c r="AK100" s="5">
        <f t="shared" si="39"/>
        <v>0.3400471970240645</v>
      </c>
      <c r="AL100" s="5">
        <f t="shared" si="40"/>
        <v>0.46846080065017542</v>
      </c>
      <c r="AM100" s="5">
        <f t="shared" si="41"/>
        <v>0.25375762717852834</v>
      </c>
      <c r="AN100" s="5">
        <f t="shared" si="42"/>
        <v>0.29361127929100039</v>
      </c>
      <c r="AO100" s="5">
        <v>6.03</v>
      </c>
      <c r="AP100" s="7">
        <v>17.8</v>
      </c>
      <c r="AQ100" s="20">
        <v>778</v>
      </c>
      <c r="AV100" s="4" t="s">
        <v>230</v>
      </c>
    </row>
    <row r="101" spans="1:48" x14ac:dyDescent="0.3">
      <c r="A101" s="4">
        <v>99</v>
      </c>
      <c r="B101" s="4" t="s">
        <v>129</v>
      </c>
      <c r="D101" s="5">
        <v>112.4</v>
      </c>
      <c r="E101" s="4">
        <v>33.03</v>
      </c>
      <c r="K101" s="5">
        <v>5.9746807887648683E-2</v>
      </c>
      <c r="L101" s="5">
        <v>9.5744207900832577E-3</v>
      </c>
      <c r="M101" s="5">
        <v>5.480514662484612E-4</v>
      </c>
      <c r="N101" s="5">
        <v>3.1848305486186805E-3</v>
      </c>
      <c r="O101" s="5">
        <v>0</v>
      </c>
      <c r="P101" s="5">
        <v>0.12539187596100632</v>
      </c>
      <c r="Q101" s="5">
        <v>2.7112067710034018E-2</v>
      </c>
      <c r="R101" s="5">
        <v>3.8286952082672221E-3</v>
      </c>
      <c r="S101" s="5">
        <v>7.8444177700514022E-3</v>
      </c>
      <c r="T101" s="5">
        <v>1.9087521136390465E-2</v>
      </c>
      <c r="U101" s="5">
        <v>0.27005523438973128</v>
      </c>
      <c r="V101" s="5">
        <v>5.534936556335858E-2</v>
      </c>
      <c r="W101" s="5">
        <v>2.493979098926739E-2</v>
      </c>
      <c r="X101" s="5">
        <v>7.0572165730763397E-3</v>
      </c>
      <c r="Y101" s="5">
        <v>1.4001756830714184E-2</v>
      </c>
      <c r="Z101" s="5">
        <v>0.14953450118118505</v>
      </c>
      <c r="AA101" s="5">
        <v>7.9766399769435128E-2</v>
      </c>
      <c r="AB101" s="5">
        <v>1.4886304232183728E-2</v>
      </c>
      <c r="AC101" s="5">
        <v>5.8177771032528964E-3</v>
      </c>
      <c r="AD101" s="5">
        <v>0</v>
      </c>
      <c r="AE101" s="5">
        <v>0.1222729648894469</v>
      </c>
      <c r="AF101" s="5">
        <f t="shared" si="34"/>
        <v>0.20489153180001562</v>
      </c>
      <c r="AG101" s="5">
        <f t="shared" si="35"/>
        <v>4.42028418959668E-2</v>
      </c>
      <c r="AH101" s="5">
        <f t="shared" si="36"/>
        <v>0.75090562630401758</v>
      </c>
      <c r="AI101" s="5">
        <f t="shared" si="37"/>
        <v>3.5339415661996307</v>
      </c>
      <c r="AJ101" s="5">
        <f t="shared" si="38"/>
        <v>2.5587615283267455</v>
      </c>
      <c r="AK101" s="5">
        <f t="shared" si="39"/>
        <v>0.33172527275102892</v>
      </c>
      <c r="AL101" s="5">
        <f t="shared" si="40"/>
        <v>0.47922144015310386</v>
      </c>
      <c r="AM101" s="5">
        <f t="shared" si="41"/>
        <v>0.24909437369598242</v>
      </c>
      <c r="AN101" s="5">
        <f t="shared" si="42"/>
        <v>0.27285923107075194</v>
      </c>
      <c r="AO101" s="5">
        <v>5.27</v>
      </c>
      <c r="AP101" s="7">
        <v>17.600000000000001</v>
      </c>
      <c r="AQ101" s="20">
        <v>778</v>
      </c>
      <c r="AV101" s="4" t="s">
        <v>230</v>
      </c>
    </row>
    <row r="102" spans="1:48" x14ac:dyDescent="0.3">
      <c r="A102" s="4">
        <v>100</v>
      </c>
      <c r="B102" s="4" t="s">
        <v>130</v>
      </c>
      <c r="D102" s="5">
        <v>112.4</v>
      </c>
      <c r="E102" s="4">
        <v>33.03</v>
      </c>
      <c r="K102" s="5">
        <v>5.0005340168749329E-2</v>
      </c>
      <c r="L102" s="5">
        <v>6.9330647991333672E-3</v>
      </c>
      <c r="M102" s="5">
        <v>0</v>
      </c>
      <c r="N102" s="5">
        <v>0</v>
      </c>
      <c r="O102" s="5">
        <v>0</v>
      </c>
      <c r="P102" s="5">
        <v>0.12498741245937657</v>
      </c>
      <c r="Q102" s="5">
        <v>3.6133107520483362E-2</v>
      </c>
      <c r="R102" s="5">
        <v>5.0807891243649017E-3</v>
      </c>
      <c r="S102" s="5">
        <v>7.9034497490120693E-3</v>
      </c>
      <c r="T102" s="5">
        <v>2.0555072397430617E-2</v>
      </c>
      <c r="U102" s="5">
        <v>0.24417082436947865</v>
      </c>
      <c r="V102" s="5">
        <v>6.1958163592255228E-2</v>
      </c>
      <c r="W102" s="5">
        <v>2.5388687996826413E-2</v>
      </c>
      <c r="X102" s="5">
        <v>1.3719656398285042E-2</v>
      </c>
      <c r="Y102" s="5">
        <v>1.30055995483743E-2</v>
      </c>
      <c r="Z102" s="5">
        <v>0.13867045055766619</v>
      </c>
      <c r="AA102" s="5">
        <v>9.5942997513007125E-2</v>
      </c>
      <c r="AB102" s="5">
        <v>2.2785737172151783E-2</v>
      </c>
      <c r="AC102" s="5">
        <v>6.5485726491814281E-3</v>
      </c>
      <c r="AD102" s="5">
        <v>0</v>
      </c>
      <c r="AE102" s="5">
        <v>0.12621107398422363</v>
      </c>
      <c r="AF102" s="5">
        <f t="shared" si="34"/>
        <v>0.23452800537068402</v>
      </c>
      <c r="AG102" s="5">
        <f t="shared" si="35"/>
        <v>5.3255214293343095E-2</v>
      </c>
      <c r="AH102" s="5">
        <f t="shared" si="36"/>
        <v>0.71221678033597291</v>
      </c>
      <c r="AI102" s="5">
        <f t="shared" si="37"/>
        <v>1.8505338078291815</v>
      </c>
      <c r="AJ102" s="5">
        <f t="shared" si="38"/>
        <v>3.4794967381174278</v>
      </c>
      <c r="AK102" s="5">
        <f t="shared" si="39"/>
        <v>0.40406689031992699</v>
      </c>
      <c r="AL102" s="5">
        <f t="shared" si="40"/>
        <v>0.39354673466120499</v>
      </c>
      <c r="AM102" s="5">
        <f t="shared" si="41"/>
        <v>0.28778321966402709</v>
      </c>
      <c r="AN102" s="5">
        <f t="shared" si="42"/>
        <v>0.32929300719375143</v>
      </c>
      <c r="AO102" s="5">
        <v>5.86</v>
      </c>
      <c r="AP102" s="7">
        <v>16.600000000000001</v>
      </c>
      <c r="AQ102" s="20">
        <v>778</v>
      </c>
      <c r="AV102" s="4" t="s">
        <v>230</v>
      </c>
    </row>
    <row r="103" spans="1:48" x14ac:dyDescent="0.3">
      <c r="A103" s="4">
        <v>101</v>
      </c>
      <c r="B103" s="4" t="s">
        <v>131</v>
      </c>
      <c r="D103" s="5">
        <v>112.4</v>
      </c>
      <c r="E103" s="4">
        <v>33.03</v>
      </c>
      <c r="K103" s="5">
        <v>3.9470315869935067E-2</v>
      </c>
      <c r="L103" s="5">
        <v>1.4475821170597345E-2</v>
      </c>
      <c r="M103" s="5">
        <v>4.3742650017800956E-3</v>
      </c>
      <c r="N103" s="5">
        <v>3.9466953787163968E-3</v>
      </c>
      <c r="O103" s="5">
        <v>0</v>
      </c>
      <c r="P103" s="5">
        <v>0.1094520053428325</v>
      </c>
      <c r="Q103" s="5">
        <v>5.7657358819092862E-2</v>
      </c>
      <c r="R103" s="5">
        <v>7.4622453163073026E-3</v>
      </c>
      <c r="S103" s="5">
        <v>7.2461480782115735E-3</v>
      </c>
      <c r="T103" s="5">
        <v>1.7922346185639683E-2</v>
      </c>
      <c r="U103" s="5">
        <v>0.20761712154152906</v>
      </c>
      <c r="V103" s="5">
        <v>6.3961671256250685E-2</v>
      </c>
      <c r="W103" s="5">
        <v>2.9728504568005951E-2</v>
      </c>
      <c r="X103" s="5">
        <v>1.1615890254702076E-2</v>
      </c>
      <c r="Y103" s="5">
        <v>1.6913021075360614E-2</v>
      </c>
      <c r="Z103" s="5">
        <v>0.16356393396407334</v>
      </c>
      <c r="AA103" s="5">
        <v>0.11771222990524041</v>
      </c>
      <c r="AB103" s="5">
        <v>1.780040892082236E-2</v>
      </c>
      <c r="AC103" s="5">
        <v>1.3278477087066583E-2</v>
      </c>
      <c r="AD103" s="5">
        <v>0</v>
      </c>
      <c r="AE103" s="5">
        <v>9.5801540263836096E-2</v>
      </c>
      <c r="AF103" s="5">
        <f t="shared" si="34"/>
        <v>0.28864244841218156</v>
      </c>
      <c r="AG103" s="5">
        <f t="shared" si="35"/>
        <v>5.9365423806915708E-2</v>
      </c>
      <c r="AH103" s="5">
        <f t="shared" si="36"/>
        <v>0.65199212778090265</v>
      </c>
      <c r="AI103" s="5">
        <f t="shared" si="37"/>
        <v>2.5592962671089241</v>
      </c>
      <c r="AJ103" s="5">
        <f t="shared" si="38"/>
        <v>1.3405459680432932</v>
      </c>
      <c r="AK103" s="5">
        <f t="shared" si="39"/>
        <v>0.53376084984885408</v>
      </c>
      <c r="AL103" s="5">
        <f t="shared" si="40"/>
        <v>0.27265328389835691</v>
      </c>
      <c r="AM103" s="5">
        <f t="shared" si="41"/>
        <v>0.34800787221909729</v>
      </c>
      <c r="AN103" s="5">
        <f t="shared" si="42"/>
        <v>0.44270848697912163</v>
      </c>
      <c r="AO103" s="5">
        <v>7.49</v>
      </c>
      <c r="AP103" s="7">
        <v>19.100000000000001</v>
      </c>
      <c r="AQ103" s="20">
        <v>778</v>
      </c>
      <c r="AV103" s="4" t="s">
        <v>230</v>
      </c>
    </row>
    <row r="104" spans="1:48" x14ac:dyDescent="0.3">
      <c r="A104" s="4">
        <v>102</v>
      </c>
      <c r="B104" s="4" t="s">
        <v>132</v>
      </c>
      <c r="D104" s="5">
        <v>112.4</v>
      </c>
      <c r="E104" s="4">
        <v>33.03</v>
      </c>
      <c r="K104" s="5">
        <v>2.9221100113255054E-2</v>
      </c>
      <c r="L104" s="5">
        <v>1.025452412624293E-2</v>
      </c>
      <c r="M104" s="5">
        <v>1.6947751992495029E-3</v>
      </c>
      <c r="N104" s="5">
        <v>3.1465138020483124E-3</v>
      </c>
      <c r="O104" s="5">
        <v>0</v>
      </c>
      <c r="P104" s="5">
        <v>9.7196815896537697E-2</v>
      </c>
      <c r="Q104" s="5">
        <v>6.0749427648815357E-2</v>
      </c>
      <c r="R104" s="5">
        <v>5.983561004616075E-3</v>
      </c>
      <c r="S104" s="5">
        <v>5.9381941732786119E-3</v>
      </c>
      <c r="T104" s="5">
        <v>2.0536592400083604E-2</v>
      </c>
      <c r="U104" s="5">
        <v>0.19852039320080817</v>
      </c>
      <c r="V104" s="5">
        <v>5.5810924008937265E-2</v>
      </c>
      <c r="W104" s="5">
        <v>2.8091790061747498E-2</v>
      </c>
      <c r="X104" s="5">
        <v>2.6581722675800522E-2</v>
      </c>
      <c r="Y104" s="5">
        <v>1.829741522478455E-2</v>
      </c>
      <c r="Z104" s="5">
        <v>0.16650599247234649</v>
      </c>
      <c r="AA104" s="5">
        <v>0.11171258168054946</v>
      </c>
      <c r="AB104" s="5">
        <v>1.4867358726877094E-2</v>
      </c>
      <c r="AC104" s="5">
        <v>2.1563827081081868E-2</v>
      </c>
      <c r="AD104" s="5">
        <v>0</v>
      </c>
      <c r="AE104" s="5">
        <v>0.12332649050293994</v>
      </c>
      <c r="AF104" s="5">
        <f t="shared" si="34"/>
        <v>0.27736146508941317</v>
      </c>
      <c r="AG104" s="5">
        <f t="shared" si="35"/>
        <v>5.063748499249017E-2</v>
      </c>
      <c r="AH104" s="5">
        <f t="shared" si="36"/>
        <v>0.67200104991809673</v>
      </c>
      <c r="AI104" s="5">
        <f t="shared" si="37"/>
        <v>1.0568084847007193</v>
      </c>
      <c r="AJ104" s="5">
        <f t="shared" si="38"/>
        <v>0.68945826132692167</v>
      </c>
      <c r="AK104" s="5">
        <f t="shared" si="39"/>
        <v>0.48809291313143</v>
      </c>
      <c r="AL104" s="5">
        <f t="shared" si="40"/>
        <v>0.31149749803956106</v>
      </c>
      <c r="AM104" s="5">
        <f t="shared" si="41"/>
        <v>0.32799895008190333</v>
      </c>
      <c r="AN104" s="5">
        <f t="shared" si="42"/>
        <v>0.41273963057530622</v>
      </c>
      <c r="AO104" s="5">
        <v>7.64</v>
      </c>
      <c r="AP104" s="7">
        <v>18.8</v>
      </c>
      <c r="AQ104" s="20">
        <v>778</v>
      </c>
      <c r="AV104" s="4" t="s">
        <v>230</v>
      </c>
    </row>
    <row r="105" spans="1:48" x14ac:dyDescent="0.3">
      <c r="A105" s="4">
        <v>103</v>
      </c>
      <c r="B105" s="4" t="s">
        <v>133</v>
      </c>
      <c r="D105" s="5">
        <v>112.4</v>
      </c>
      <c r="E105" s="4">
        <v>33.03</v>
      </c>
      <c r="K105" s="5">
        <v>5.477386701552707E-2</v>
      </c>
      <c r="L105" s="5">
        <v>1.3771171697771839E-2</v>
      </c>
      <c r="M105" s="5">
        <v>1.9182683163310277E-3</v>
      </c>
      <c r="N105" s="5">
        <v>5.1621597799210422E-3</v>
      </c>
      <c r="O105" s="5">
        <v>0</v>
      </c>
      <c r="P105" s="5">
        <v>0.13632694529108039</v>
      </c>
      <c r="Q105" s="5">
        <v>6.4121655787974519E-2</v>
      </c>
      <c r="R105" s="5">
        <v>6.0691040503991949E-3</v>
      </c>
      <c r="S105" s="5">
        <v>8.8896775360806091E-3</v>
      </c>
      <c r="T105" s="5">
        <v>1.4990095519092221E-2</v>
      </c>
      <c r="U105" s="5">
        <v>0.21427196266451412</v>
      </c>
      <c r="V105" s="5">
        <v>5.3997977351908297E-2</v>
      </c>
      <c r="W105" s="5">
        <v>3.0876697331125122E-2</v>
      </c>
      <c r="X105" s="5">
        <v>8.3306658501848679E-3</v>
      </c>
      <c r="Y105" s="5">
        <v>1.5128108777643244E-2</v>
      </c>
      <c r="Z105" s="5">
        <v>0.18404705904184004</v>
      </c>
      <c r="AA105" s="5">
        <v>9.6619718963253678E-2</v>
      </c>
      <c r="AB105" s="5">
        <v>1.2741291247407902E-2</v>
      </c>
      <c r="AC105" s="5">
        <v>6.1966793314127454E-3</v>
      </c>
      <c r="AD105" s="5">
        <v>0</v>
      </c>
      <c r="AE105" s="5">
        <v>7.1766894446532045E-2</v>
      </c>
      <c r="AF105" s="5">
        <f t="shared" si="34"/>
        <v>0.25862872809764381</v>
      </c>
      <c r="AG105" s="5">
        <f t="shared" si="35"/>
        <v>5.1605360945263246E-2</v>
      </c>
      <c r="AH105" s="5">
        <f t="shared" si="36"/>
        <v>0.68976591095709294</v>
      </c>
      <c r="AI105" s="5">
        <f t="shared" si="37"/>
        <v>3.7063900877070863</v>
      </c>
      <c r="AJ105" s="5">
        <f t="shared" si="38"/>
        <v>2.0561482313307131</v>
      </c>
      <c r="AK105" s="5">
        <f t="shared" si="39"/>
        <v>0.44976720959207456</v>
      </c>
      <c r="AL105" s="5">
        <f t="shared" si="40"/>
        <v>0.34701221011052369</v>
      </c>
      <c r="AM105" s="5">
        <f t="shared" si="41"/>
        <v>0.31023408904290706</v>
      </c>
      <c r="AN105" s="5">
        <f t="shared" si="42"/>
        <v>0.37495144945446846</v>
      </c>
      <c r="AO105" s="5">
        <v>7.47</v>
      </c>
      <c r="AP105" s="7">
        <v>16.399999999999999</v>
      </c>
      <c r="AQ105" s="20">
        <v>778</v>
      </c>
      <c r="AV105" s="4" t="s">
        <v>230</v>
      </c>
    </row>
    <row r="106" spans="1:48" x14ac:dyDescent="0.3">
      <c r="A106" s="4">
        <v>104</v>
      </c>
      <c r="B106" s="4" t="s">
        <v>134</v>
      </c>
      <c r="D106" s="5">
        <v>112.4</v>
      </c>
      <c r="E106" s="4">
        <v>33.03</v>
      </c>
      <c r="K106" s="5">
        <v>4.241286702444292E-2</v>
      </c>
      <c r="L106" s="5">
        <v>9.5150639798070227E-3</v>
      </c>
      <c r="M106" s="5">
        <v>1.7350456141646171E-3</v>
      </c>
      <c r="N106" s="5">
        <v>4.8694332030510962E-3</v>
      </c>
      <c r="O106" s="5">
        <v>0</v>
      </c>
      <c r="P106" s="5">
        <v>0.14161848377317046</v>
      </c>
      <c r="Q106" s="5">
        <v>4.6044465158345982E-2</v>
      </c>
      <c r="R106" s="5">
        <v>5.0390154539036221E-3</v>
      </c>
      <c r="S106" s="5">
        <v>3.893470045083499E-3</v>
      </c>
      <c r="T106" s="5">
        <v>1.3485826615415142E-2</v>
      </c>
      <c r="U106" s="5">
        <v>0.14373653147769588</v>
      </c>
      <c r="V106" s="5">
        <v>6.319534490953306E-2</v>
      </c>
      <c r="W106" s="5">
        <v>1.7000909053154229E-2</v>
      </c>
      <c r="X106" s="5">
        <v>1.38192230133497E-2</v>
      </c>
      <c r="Y106" s="5">
        <v>1.6797871800432837E-2</v>
      </c>
      <c r="Z106" s="5">
        <v>0.18462661910672837</v>
      </c>
      <c r="AA106" s="5">
        <v>0.16168687041147345</v>
      </c>
      <c r="AB106" s="5">
        <v>1.4871325141087818E-2</v>
      </c>
      <c r="AC106" s="5">
        <v>1.8726725701286057E-2</v>
      </c>
      <c r="AD106" s="5">
        <v>0</v>
      </c>
      <c r="AE106" s="5">
        <v>9.6924908517874206E-2</v>
      </c>
      <c r="AF106" s="5">
        <f t="shared" si="34"/>
        <v>0.31072544287500753</v>
      </c>
      <c r="AG106" s="5">
        <f t="shared" si="35"/>
        <v>3.8646295262310289E-2</v>
      </c>
      <c r="AH106" s="5">
        <f t="shared" si="36"/>
        <v>0.65062826186268219</v>
      </c>
      <c r="AI106" s="5">
        <f t="shared" si="37"/>
        <v>1.2302362467651722</v>
      </c>
      <c r="AJ106" s="5">
        <f t="shared" si="38"/>
        <v>0.79412308260949915</v>
      </c>
      <c r="AK106" s="5">
        <f t="shared" si="39"/>
        <v>0.5369759640276035</v>
      </c>
      <c r="AL106" s="5">
        <f t="shared" si="40"/>
        <v>0.27004515363713411</v>
      </c>
      <c r="AM106" s="5">
        <f t="shared" si="41"/>
        <v>0.34937173813731781</v>
      </c>
      <c r="AN106" s="5">
        <f t="shared" si="42"/>
        <v>0.47757753711071871</v>
      </c>
      <c r="AO106" s="5">
        <v>7.69</v>
      </c>
      <c r="AP106" s="7">
        <v>17</v>
      </c>
      <c r="AQ106" s="20">
        <v>778</v>
      </c>
      <c r="AV106" s="4" t="s">
        <v>230</v>
      </c>
    </row>
    <row r="107" spans="1:48" x14ac:dyDescent="0.3">
      <c r="A107" s="4">
        <v>105</v>
      </c>
      <c r="B107" s="4" t="s">
        <v>135</v>
      </c>
      <c r="D107" s="5">
        <v>112.4</v>
      </c>
      <c r="E107" s="4">
        <v>33.03</v>
      </c>
      <c r="G107" s="8"/>
      <c r="H107" s="8"/>
      <c r="K107" s="5">
        <v>2.2945346038225605E-2</v>
      </c>
      <c r="L107" s="5">
        <v>6.8248122552662816E-3</v>
      </c>
      <c r="M107" s="5">
        <v>0</v>
      </c>
      <c r="N107" s="5">
        <v>2.0077871080100723E-3</v>
      </c>
      <c r="O107" s="5">
        <v>0</v>
      </c>
      <c r="P107" s="5">
        <v>7.0472218216508231E-2</v>
      </c>
      <c r="Q107" s="5">
        <v>4.2038735870614206E-2</v>
      </c>
      <c r="R107" s="5">
        <v>5.5519195997737079E-3</v>
      </c>
      <c r="S107" s="5">
        <v>6.6473283120167719E-3</v>
      </c>
      <c r="T107" s="5">
        <v>1.4681249930670335E-2</v>
      </c>
      <c r="U107" s="5">
        <v>0.19968607527537743</v>
      </c>
      <c r="V107" s="5">
        <v>5.7918002418218727E-2</v>
      </c>
      <c r="W107" s="5">
        <v>3.3752454270152749E-2</v>
      </c>
      <c r="X107" s="5">
        <v>1.7751167511564189E-2</v>
      </c>
      <c r="Y107" s="5">
        <v>1.6389532884446861E-2</v>
      </c>
      <c r="Z107" s="5">
        <v>0.19731500072102853</v>
      </c>
      <c r="AA107" s="5">
        <v>0.13401424308644577</v>
      </c>
      <c r="AB107" s="5">
        <v>1.36246658310131E-2</v>
      </c>
      <c r="AC107" s="5">
        <v>1.7249220734561671E-2</v>
      </c>
      <c r="AD107" s="5">
        <v>0</v>
      </c>
      <c r="AE107" s="5">
        <v>0.14113023993610577</v>
      </c>
      <c r="AF107" s="5">
        <f t="shared" si="34"/>
        <v>0.27186657644566214</v>
      </c>
      <c r="AG107" s="5">
        <f t="shared" si="35"/>
        <v>5.2929039700939554E-2</v>
      </c>
      <c r="AH107" s="5">
        <f t="shared" si="36"/>
        <v>0.67520438385339832</v>
      </c>
      <c r="AI107" s="5">
        <f t="shared" si="37"/>
        <v>1.9014216528667396</v>
      </c>
      <c r="AJ107" s="5">
        <f t="shared" si="38"/>
        <v>0.78987138263665591</v>
      </c>
      <c r="AK107" s="5">
        <f t="shared" si="39"/>
        <v>0.48103303816392567</v>
      </c>
      <c r="AL107" s="5">
        <f t="shared" si="40"/>
        <v>0.31782509452109264</v>
      </c>
      <c r="AM107" s="5">
        <f t="shared" si="41"/>
        <v>0.32479561614660168</v>
      </c>
      <c r="AN107" s="5">
        <f t="shared" si="42"/>
        <v>0.40264338168854419</v>
      </c>
      <c r="AO107" s="5">
        <v>7.7</v>
      </c>
      <c r="AP107" s="7">
        <v>16.8</v>
      </c>
      <c r="AQ107" s="20">
        <v>778</v>
      </c>
      <c r="AV107" s="4" t="s">
        <v>230</v>
      </c>
    </row>
    <row r="108" spans="1:48" x14ac:dyDescent="0.3">
      <c r="A108" s="4">
        <v>106</v>
      </c>
      <c r="B108" s="10" t="s">
        <v>158</v>
      </c>
      <c r="C108" s="10"/>
      <c r="D108" s="30">
        <v>9.1999999999999993</v>
      </c>
      <c r="E108" s="11">
        <v>4.1399999999999997</v>
      </c>
      <c r="F108" s="23">
        <v>1200</v>
      </c>
      <c r="G108" s="12" t="s">
        <v>136</v>
      </c>
      <c r="I108" s="23">
        <v>0.14000000000000001</v>
      </c>
      <c r="J108" s="23">
        <v>13.8</v>
      </c>
      <c r="K108" s="5">
        <v>2.9268548587466473E-2</v>
      </c>
      <c r="L108" s="5">
        <v>8.1976709026035672E-3</v>
      </c>
      <c r="M108" s="5">
        <v>2.5785758887489135E-3</v>
      </c>
      <c r="N108" s="5">
        <v>9.3845881455456356E-3</v>
      </c>
      <c r="O108" s="5">
        <v>4.281354032859174E-3</v>
      </c>
      <c r="P108" s="5">
        <v>8.680671172920508E-2</v>
      </c>
      <c r="Q108" s="5">
        <v>5.5323167181920388E-2</v>
      </c>
      <c r="R108" s="5">
        <v>4.8445750450103213E-3</v>
      </c>
      <c r="S108" s="5">
        <v>8.9255593775569905E-3</v>
      </c>
      <c r="T108" s="5">
        <v>1.4190546484677546E-2</v>
      </c>
      <c r="U108" s="5">
        <v>0.30048533184501147</v>
      </c>
      <c r="V108" s="5">
        <v>8.1181787778614067E-2</v>
      </c>
      <c r="W108" s="5">
        <v>1.7521055212417383E-2</v>
      </c>
      <c r="X108" s="5">
        <v>1.1316152056558173E-2</v>
      </c>
      <c r="Y108" s="5">
        <v>1.1529636864527496E-2</v>
      </c>
      <c r="Z108" s="5">
        <v>0.19808402849475723</v>
      </c>
      <c r="AA108" s="5">
        <v>6.3831228965735329E-2</v>
      </c>
      <c r="AB108" s="5">
        <v>7.5419155197626458E-3</v>
      </c>
      <c r="AC108" s="5">
        <v>1.070411369923998E-2</v>
      </c>
      <c r="AD108" s="5">
        <v>0</v>
      </c>
      <c r="AE108" s="5">
        <v>7.4003452187782107E-2</v>
      </c>
      <c r="AF108" s="5">
        <f t="shared" ref="AF108:AF138" si="43">SUM(L108,O108,Q108,T108,V108,Y108,AA108)</f>
        <v>0.23853539221093756</v>
      </c>
      <c r="AG108" s="5">
        <f t="shared" ref="AG108:AG138" si="44">SUM(M108,R108,W108,AB108)</f>
        <v>3.2486121665939262E-2</v>
      </c>
      <c r="AH108" s="5">
        <f t="shared" ref="AH108:AH138" si="45">SUM(K108,N108,P108,S108,U108,X108,Z108,AC108,AE108)</f>
        <v>0.7289784861231231</v>
      </c>
      <c r="AI108" s="5">
        <f t="shared" ref="AI108:AI138" si="46">W108/X108</f>
        <v>1.5483227094198699</v>
      </c>
      <c r="AJ108" s="5">
        <f t="shared" ref="AJ108:AJ138" si="47">AB108/AC108</f>
        <v>0.70458103600844058</v>
      </c>
      <c r="AK108" s="5">
        <f t="shared" ref="AK108:AK138" si="48">(AF108+AG108)/AH108</f>
        <v>0.37178259583246714</v>
      </c>
      <c r="AL108" s="5">
        <f t="shared" ref="AL108:AL138" si="49">-LOG(AK108,10)</f>
        <v>0.42971094460940468</v>
      </c>
      <c r="AM108" s="5">
        <f t="shared" ref="AM108:AM138" si="50">(AF108+AG108)/(AF108+AG108+AH108)</f>
        <v>0.27102151387687684</v>
      </c>
      <c r="AN108" s="5">
        <f t="shared" ref="AN108:AN138" si="51">AF108/AH108</f>
        <v>0.32721869952503563</v>
      </c>
      <c r="AO108" s="23">
        <v>6.4</v>
      </c>
      <c r="AP108" s="7">
        <v>21.7</v>
      </c>
      <c r="AQ108" s="22">
        <v>1950</v>
      </c>
      <c r="AR108" s="4" t="s">
        <v>190</v>
      </c>
      <c r="AS108" s="4" t="s">
        <v>191</v>
      </c>
      <c r="AT108" s="4" t="s">
        <v>192</v>
      </c>
      <c r="AU108" s="22">
        <v>1208</v>
      </c>
    </row>
    <row r="109" spans="1:48" x14ac:dyDescent="0.3">
      <c r="A109" s="4">
        <v>107</v>
      </c>
      <c r="B109" s="10" t="s">
        <v>159</v>
      </c>
      <c r="C109" s="10"/>
      <c r="D109" s="30">
        <v>9.1999999999999993</v>
      </c>
      <c r="E109" s="11">
        <v>4.1399999999999997</v>
      </c>
      <c r="F109" s="23">
        <v>1200</v>
      </c>
      <c r="G109" s="12" t="s">
        <v>137</v>
      </c>
      <c r="I109" s="10">
        <v>0.12</v>
      </c>
      <c r="J109" s="10"/>
      <c r="K109" s="5">
        <v>2.0080321285140562E-2</v>
      </c>
      <c r="L109" s="5">
        <v>4.5625152156817412E-3</v>
      </c>
      <c r="M109" s="5">
        <v>0</v>
      </c>
      <c r="N109" s="5">
        <v>1.32164068397445E-2</v>
      </c>
      <c r="O109" s="5">
        <v>8.3246198925663404E-3</v>
      </c>
      <c r="P109" s="5">
        <v>0.10185880898211248</v>
      </c>
      <c r="Q109" s="5">
        <v>4.5630406492958311E-2</v>
      </c>
      <c r="R109" s="5">
        <v>7.988342379548723E-3</v>
      </c>
      <c r="S109" s="5">
        <v>2.1152205857884219E-2</v>
      </c>
      <c r="T109" s="5">
        <v>2.0523436966356487E-2</v>
      </c>
      <c r="U109" s="5">
        <v>0.28441020952541085</v>
      </c>
      <c r="V109" s="5">
        <v>6.9936965480763003E-2</v>
      </c>
      <c r="W109" s="5">
        <v>2.2392229187136684E-2</v>
      </c>
      <c r="X109" s="5">
        <v>1.9446298057471927E-2</v>
      </c>
      <c r="Y109" s="5">
        <v>1.5526563296360322E-2</v>
      </c>
      <c r="Z109" s="5">
        <v>0.16590391220354597</v>
      </c>
      <c r="AA109" s="5">
        <v>6.284010879978702E-2</v>
      </c>
      <c r="AB109" s="5">
        <v>1.0118099961993636E-2</v>
      </c>
      <c r="AC109" s="5">
        <v>1.7754401820102038E-2</v>
      </c>
      <c r="AD109" s="5">
        <v>0</v>
      </c>
      <c r="AE109" s="5">
        <v>8.8334147755435174E-2</v>
      </c>
      <c r="AF109" s="5">
        <f t="shared" si="43"/>
        <v>0.22734461614447321</v>
      </c>
      <c r="AG109" s="5">
        <f t="shared" si="44"/>
        <v>4.0498671528679045E-2</v>
      </c>
      <c r="AH109" s="5">
        <f t="shared" si="45"/>
        <v>0.73215671232684765</v>
      </c>
      <c r="AI109" s="5">
        <f t="shared" si="46"/>
        <v>1.1514905881293345</v>
      </c>
      <c r="AJ109" s="5">
        <f t="shared" si="47"/>
        <v>0.56989247311827962</v>
      </c>
      <c r="AK109" s="5">
        <f t="shared" si="48"/>
        <v>0.3658278114010956</v>
      </c>
      <c r="AL109" s="5">
        <f t="shared" si="49"/>
        <v>0.43672328114800746</v>
      </c>
      <c r="AM109" s="5">
        <f t="shared" si="50"/>
        <v>0.2678432876731523</v>
      </c>
      <c r="AN109" s="5">
        <f t="shared" si="51"/>
        <v>0.31051359950242807</v>
      </c>
      <c r="AO109" s="14">
        <v>5.37</v>
      </c>
      <c r="AP109" s="7">
        <v>21.7</v>
      </c>
      <c r="AQ109" s="22">
        <v>1950</v>
      </c>
      <c r="AR109" s="4" t="s">
        <v>190</v>
      </c>
      <c r="AS109" s="4" t="s">
        <v>191</v>
      </c>
      <c r="AT109" s="4" t="s">
        <v>192</v>
      </c>
      <c r="AU109" s="22">
        <v>1208</v>
      </c>
    </row>
    <row r="110" spans="1:48" x14ac:dyDescent="0.3">
      <c r="A110" s="4">
        <v>108</v>
      </c>
      <c r="B110" s="10" t="s">
        <v>160</v>
      </c>
      <c r="C110" s="10"/>
      <c r="D110" s="30">
        <v>-98.11</v>
      </c>
      <c r="E110" s="11">
        <v>49.57</v>
      </c>
      <c r="F110" s="23">
        <v>256</v>
      </c>
      <c r="G110" s="12" t="s">
        <v>136</v>
      </c>
      <c r="I110" s="10" t="s">
        <v>44</v>
      </c>
      <c r="J110" s="10" t="s">
        <v>44</v>
      </c>
      <c r="K110" s="5">
        <v>4.207798109268495E-2</v>
      </c>
      <c r="L110" s="5">
        <v>1.1334962365174832E-2</v>
      </c>
      <c r="M110" s="5">
        <v>2.4698672303687988E-3</v>
      </c>
      <c r="N110" s="5">
        <v>3.2536771049766757E-3</v>
      </c>
      <c r="O110" s="5">
        <v>2.9123297174054536E-3</v>
      </c>
      <c r="P110" s="5">
        <v>0.1354189005203332</v>
      </c>
      <c r="Q110" s="5">
        <v>6.5776245041768058E-2</v>
      </c>
      <c r="R110" s="5">
        <v>1.2289043084566466E-2</v>
      </c>
      <c r="S110" s="5">
        <v>5.4841177452433941E-3</v>
      </c>
      <c r="T110" s="5">
        <v>2.4218476293477648E-2</v>
      </c>
      <c r="U110" s="5">
        <v>0.19467261737307806</v>
      </c>
      <c r="V110" s="5">
        <v>6.0026381238301431E-2</v>
      </c>
      <c r="W110" s="5">
        <v>4.6333140816271448E-2</v>
      </c>
      <c r="X110" s="5">
        <v>7.0377720623948647E-3</v>
      </c>
      <c r="Y110" s="5">
        <v>1.92242229344891E-2</v>
      </c>
      <c r="Z110" s="5">
        <v>0.15161531035688527</v>
      </c>
      <c r="AA110" s="5">
        <v>8.374049058145748E-2</v>
      </c>
      <c r="AB110" s="5">
        <v>1.9395836609279037E-2</v>
      </c>
      <c r="AC110" s="5">
        <v>8.5805494564962694E-3</v>
      </c>
      <c r="AD110" s="5">
        <v>0</v>
      </c>
      <c r="AE110" s="5">
        <v>0.10413807837534758</v>
      </c>
      <c r="AF110" s="5">
        <f t="shared" si="43"/>
        <v>0.26723310817207402</v>
      </c>
      <c r="AG110" s="5">
        <f t="shared" si="44"/>
        <v>8.048788774048575E-2</v>
      </c>
      <c r="AH110" s="5">
        <f t="shared" si="45"/>
        <v>0.65227900408744022</v>
      </c>
      <c r="AI110" s="5">
        <f t="shared" si="46"/>
        <v>6.5834955161228779</v>
      </c>
      <c r="AJ110" s="5">
        <f t="shared" si="47"/>
        <v>2.2604422604422605</v>
      </c>
      <c r="AK110" s="5">
        <f t="shared" si="48"/>
        <v>0.53308629242027017</v>
      </c>
      <c r="AL110" s="5">
        <f t="shared" si="49"/>
        <v>0.27320248461586227</v>
      </c>
      <c r="AM110" s="5">
        <f t="shared" si="50"/>
        <v>0.34772099591255978</v>
      </c>
      <c r="AN110" s="5">
        <f t="shared" si="51"/>
        <v>0.40969141501946998</v>
      </c>
      <c r="AO110" s="23">
        <v>7.7</v>
      </c>
      <c r="AP110" s="7">
        <v>2.4</v>
      </c>
      <c r="AQ110" s="22">
        <v>505</v>
      </c>
      <c r="AR110" s="4" t="s">
        <v>193</v>
      </c>
      <c r="AS110" s="4" t="s">
        <v>194</v>
      </c>
      <c r="AT110" s="4" t="s">
        <v>195</v>
      </c>
      <c r="AU110" s="22">
        <v>239</v>
      </c>
    </row>
    <row r="111" spans="1:48" x14ac:dyDescent="0.3">
      <c r="A111" s="4">
        <v>109</v>
      </c>
      <c r="B111" s="10" t="s">
        <v>161</v>
      </c>
      <c r="C111" s="10"/>
      <c r="D111" s="30">
        <v>-98.11</v>
      </c>
      <c r="E111" s="11">
        <v>49.57</v>
      </c>
      <c r="F111" s="23">
        <v>256</v>
      </c>
      <c r="G111" s="12" t="s">
        <v>138</v>
      </c>
      <c r="I111" s="10" t="s">
        <v>44</v>
      </c>
      <c r="J111" s="10" t="s">
        <v>44</v>
      </c>
      <c r="K111" s="5">
        <v>3.9335149097555568E-2</v>
      </c>
      <c r="L111" s="5">
        <v>1.0579001203961774E-2</v>
      </c>
      <c r="M111" s="5">
        <v>2.4436971429514297E-3</v>
      </c>
      <c r="N111" s="5">
        <v>3.4070884133342336E-3</v>
      </c>
      <c r="O111" s="5">
        <v>3.0655753593686543E-3</v>
      </c>
      <c r="P111" s="5">
        <v>0.12962243742151128</v>
      </c>
      <c r="Q111" s="5">
        <v>6.5924775891591028E-2</v>
      </c>
      <c r="R111" s="5">
        <v>1.2473615239441139E-2</v>
      </c>
      <c r="S111" s="5">
        <v>5.2537270055849792E-3</v>
      </c>
      <c r="T111" s="5">
        <v>2.3948065612103567E-2</v>
      </c>
      <c r="U111" s="5">
        <v>0.19514954403223617</v>
      </c>
      <c r="V111" s="5">
        <v>6.0337577958362032E-2</v>
      </c>
      <c r="W111" s="5">
        <v>4.7573891541943227E-2</v>
      </c>
      <c r="X111" s="5">
        <v>6.8572992626340767E-3</v>
      </c>
      <c r="Y111" s="5">
        <v>1.9635683358192286E-2</v>
      </c>
      <c r="Z111" s="5">
        <v>0.15412277526014545</v>
      </c>
      <c r="AA111" s="5">
        <v>8.5666809437518435E-2</v>
      </c>
      <c r="AB111" s="5">
        <v>2.0162997261655987E-2</v>
      </c>
      <c r="AC111" s="5">
        <v>8.8330278480809061E-3</v>
      </c>
      <c r="AD111" s="5">
        <v>0</v>
      </c>
      <c r="AE111" s="5">
        <v>0.10560726165182779</v>
      </c>
      <c r="AF111" s="5">
        <f t="shared" si="43"/>
        <v>0.2691574888210978</v>
      </c>
      <c r="AG111" s="5">
        <f t="shared" si="44"/>
        <v>8.2654201185991788E-2</v>
      </c>
      <c r="AH111" s="5">
        <f t="shared" si="45"/>
        <v>0.64818830999291044</v>
      </c>
      <c r="AI111" s="5">
        <f t="shared" si="46"/>
        <v>6.9377009402487113</v>
      </c>
      <c r="AJ111" s="5">
        <f t="shared" si="47"/>
        <v>2.2826824061283437</v>
      </c>
      <c r="AK111" s="5">
        <f t="shared" si="48"/>
        <v>0.54276154719750735</v>
      </c>
      <c r="AL111" s="5">
        <f t="shared" si="49"/>
        <v>0.26539092820368893</v>
      </c>
      <c r="AM111" s="5">
        <f t="shared" si="50"/>
        <v>0.35181169000708956</v>
      </c>
      <c r="AN111" s="5">
        <f t="shared" si="51"/>
        <v>0.41524582389343262</v>
      </c>
      <c r="AO111" s="23">
        <v>7.6</v>
      </c>
      <c r="AP111" s="7">
        <v>2.4</v>
      </c>
      <c r="AQ111" s="22">
        <v>505</v>
      </c>
      <c r="AR111" s="4" t="s">
        <v>193</v>
      </c>
      <c r="AS111" s="4" t="s">
        <v>194</v>
      </c>
      <c r="AT111" s="4" t="s">
        <v>195</v>
      </c>
      <c r="AU111" s="22">
        <v>239</v>
      </c>
    </row>
    <row r="112" spans="1:48" x14ac:dyDescent="0.3">
      <c r="A112" s="4">
        <v>110</v>
      </c>
      <c r="B112" s="10" t="s">
        <v>162</v>
      </c>
      <c r="C112" s="10"/>
      <c r="D112" s="30">
        <v>-98.11</v>
      </c>
      <c r="E112" s="11">
        <v>49.57</v>
      </c>
      <c r="F112" s="23">
        <v>256</v>
      </c>
      <c r="G112" s="12" t="s">
        <v>139</v>
      </c>
      <c r="I112" s="10">
        <v>0.17</v>
      </c>
      <c r="J112" s="10"/>
      <c r="K112" s="5">
        <v>5.8347992259396532E-3</v>
      </c>
      <c r="L112" s="5">
        <v>3.2281285658305181E-3</v>
      </c>
      <c r="M112" s="5">
        <v>1.6226956427169449E-3</v>
      </c>
      <c r="N112" s="5">
        <v>1.9921178422291005E-3</v>
      </c>
      <c r="O112" s="5">
        <v>2.5652401330610425E-3</v>
      </c>
      <c r="P112" s="5">
        <v>9.9005149469257689E-2</v>
      </c>
      <c r="Q112" s="5">
        <v>8.0977691387456557E-2</v>
      </c>
      <c r="R112" s="5">
        <v>1.6941633018749038E-2</v>
      </c>
      <c r="S112" s="5">
        <v>7.4764838602203072E-3</v>
      </c>
      <c r="T112" s="5">
        <v>4.3256922782128941E-2</v>
      </c>
      <c r="U112" s="5">
        <v>0.20778790332186514</v>
      </c>
      <c r="V112" s="5">
        <v>8.9099800960842968E-2</v>
      </c>
      <c r="W112" s="5">
        <v>8.2224059742820002E-2</v>
      </c>
      <c r="X112" s="5">
        <v>1.0709791241931837E-2</v>
      </c>
      <c r="Y112" s="5">
        <v>2.8312586421490014E-2</v>
      </c>
      <c r="Z112" s="5">
        <v>0.15322217292756735</v>
      </c>
      <c r="AA112" s="5">
        <v>6.5254806372705573E-2</v>
      </c>
      <c r="AB112" s="5">
        <v>2.620653462987866E-2</v>
      </c>
      <c r="AC112" s="5">
        <v>9.5963458275143583E-3</v>
      </c>
      <c r="AD112" s="5">
        <v>0</v>
      </c>
      <c r="AE112" s="5">
        <v>6.4685136625794296E-2</v>
      </c>
      <c r="AF112" s="5">
        <f t="shared" si="43"/>
        <v>0.31269517662351559</v>
      </c>
      <c r="AG112" s="5">
        <f t="shared" si="44"/>
        <v>0.12699492303416465</v>
      </c>
      <c r="AH112" s="5">
        <f t="shared" si="45"/>
        <v>0.56030990034231976</v>
      </c>
      <c r="AI112" s="5">
        <f t="shared" si="46"/>
        <v>7.6774661508704058</v>
      </c>
      <c r="AJ112" s="5">
        <f t="shared" si="47"/>
        <v>2.7308868501529053</v>
      </c>
      <c r="AK112" s="5">
        <f t="shared" si="48"/>
        <v>0.78472662965450513</v>
      </c>
      <c r="AL112" s="5">
        <f t="shared" si="49"/>
        <v>0.10528160938162813</v>
      </c>
      <c r="AM112" s="5">
        <f t="shared" si="50"/>
        <v>0.43969009965768024</v>
      </c>
      <c r="AN112" s="5">
        <f t="shared" si="51"/>
        <v>0.55807540868450722</v>
      </c>
      <c r="AO112" s="14">
        <v>7.74</v>
      </c>
      <c r="AP112" s="7">
        <v>2.4</v>
      </c>
      <c r="AQ112" s="22">
        <v>505</v>
      </c>
      <c r="AR112" s="4" t="s">
        <v>193</v>
      </c>
      <c r="AS112" s="4" t="s">
        <v>194</v>
      </c>
      <c r="AT112" s="4" t="s">
        <v>195</v>
      </c>
      <c r="AU112" s="22">
        <v>239</v>
      </c>
    </row>
    <row r="113" spans="1:47" x14ac:dyDescent="0.3">
      <c r="A113" s="4">
        <v>111</v>
      </c>
      <c r="B113" s="10" t="s">
        <v>163</v>
      </c>
      <c r="C113" s="10"/>
      <c r="D113" s="30">
        <v>-98.11</v>
      </c>
      <c r="E113" s="11">
        <v>49.57</v>
      </c>
      <c r="F113" s="23">
        <v>256</v>
      </c>
      <c r="G113" s="12" t="s">
        <v>140</v>
      </c>
      <c r="I113" s="10">
        <v>0.3</v>
      </c>
      <c r="J113" s="10"/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8.9540612218516943E-3</v>
      </c>
      <c r="Q113" s="5">
        <v>2.0655679255692606E-2</v>
      </c>
      <c r="R113" s="5">
        <v>4.8859535804838981E-3</v>
      </c>
      <c r="S113" s="5">
        <v>3.9903784818650263E-3</v>
      </c>
      <c r="T113" s="5">
        <v>3.4255747522171823E-2</v>
      </c>
      <c r="U113" s="5">
        <v>0.20673252804797579</v>
      </c>
      <c r="V113" s="5">
        <v>9.7586425109222136E-2</v>
      </c>
      <c r="W113" s="5">
        <v>9.5337348776652869E-2</v>
      </c>
      <c r="X113" s="5">
        <v>1.3056809032128334E-2</v>
      </c>
      <c r="Y113" s="5">
        <v>3.8737847426108717E-2</v>
      </c>
      <c r="Z113" s="5">
        <v>0.21252841972394321</v>
      </c>
      <c r="AA113" s="5">
        <v>0.10297761822647404</v>
      </c>
      <c r="AB113" s="5">
        <v>4.1144071842020555E-2</v>
      </c>
      <c r="AC113" s="5">
        <v>1.5100578997750079E-2</v>
      </c>
      <c r="AD113" s="5">
        <v>0</v>
      </c>
      <c r="AE113" s="5">
        <v>0.10405653275565924</v>
      </c>
      <c r="AF113" s="5">
        <f t="shared" si="43"/>
        <v>0.29421331753966934</v>
      </c>
      <c r="AG113" s="5">
        <f t="shared" si="44"/>
        <v>0.14136737419915732</v>
      </c>
      <c r="AH113" s="5">
        <f t="shared" si="45"/>
        <v>0.56441930826117337</v>
      </c>
      <c r="AI113" s="5">
        <f t="shared" si="46"/>
        <v>7.3017341788533718</v>
      </c>
      <c r="AJ113" s="5">
        <f t="shared" si="47"/>
        <v>2.7246684943769934</v>
      </c>
      <c r="AK113" s="5">
        <f t="shared" si="48"/>
        <v>0.77173244317373824</v>
      </c>
      <c r="AL113" s="5">
        <f t="shared" si="49"/>
        <v>0.11253324188408743</v>
      </c>
      <c r="AM113" s="5">
        <f t="shared" si="50"/>
        <v>0.43558069173882663</v>
      </c>
      <c r="AN113" s="5">
        <f t="shared" si="51"/>
        <v>0.52126727989880917</v>
      </c>
      <c r="AO113" s="14">
        <v>7.76</v>
      </c>
      <c r="AP113" s="7">
        <v>2.4</v>
      </c>
      <c r="AQ113" s="22">
        <v>505</v>
      </c>
      <c r="AR113" s="4" t="s">
        <v>193</v>
      </c>
      <c r="AS113" s="4" t="s">
        <v>194</v>
      </c>
      <c r="AT113" s="4" t="s">
        <v>195</v>
      </c>
      <c r="AU113" s="22">
        <v>239</v>
      </c>
    </row>
    <row r="114" spans="1:47" x14ac:dyDescent="0.3">
      <c r="A114" s="4">
        <v>112</v>
      </c>
      <c r="B114" s="10" t="s">
        <v>164</v>
      </c>
      <c r="C114" s="10"/>
      <c r="D114" s="30">
        <v>2.33</v>
      </c>
      <c r="E114" s="11">
        <v>45.03</v>
      </c>
      <c r="F114" s="23">
        <v>1080</v>
      </c>
      <c r="G114" s="12" t="s">
        <v>45</v>
      </c>
      <c r="I114" s="10" t="s">
        <v>44</v>
      </c>
      <c r="J114" s="10" t="s">
        <v>44</v>
      </c>
      <c r="K114" s="5">
        <v>7.1217654090585183E-2</v>
      </c>
      <c r="L114" s="5">
        <v>1.6162984241116778E-2</v>
      </c>
      <c r="M114" s="5">
        <v>9.5135416099912783E-4</v>
      </c>
      <c r="N114" s="5">
        <v>4.3880616409882039E-3</v>
      </c>
      <c r="O114" s="5">
        <v>1.4484248247971176E-3</v>
      </c>
      <c r="P114" s="5">
        <v>0.15468353079698757</v>
      </c>
      <c r="Q114" s="5">
        <v>3.5273264729482098E-2</v>
      </c>
      <c r="R114" s="5">
        <v>4.950369527930776E-3</v>
      </c>
      <c r="S114" s="5">
        <v>5.6122500186203414E-3</v>
      </c>
      <c r="T114" s="5">
        <v>1.8514165457444994E-2</v>
      </c>
      <c r="U114" s="5">
        <v>0.23409017316124792</v>
      </c>
      <c r="V114" s="5">
        <v>6.8308654998623944E-2</v>
      </c>
      <c r="W114" s="5">
        <v>3.8232182182473005E-2</v>
      </c>
      <c r="X114" s="5">
        <v>6.0184639829781034E-3</v>
      </c>
      <c r="Y114" s="5">
        <v>7.940452941776175E-3</v>
      </c>
      <c r="Z114" s="5">
        <v>0.11146479487779509</v>
      </c>
      <c r="AA114" s="5">
        <v>5.9061608765769845E-2</v>
      </c>
      <c r="AB114" s="5">
        <v>1.6987825730511635E-2</v>
      </c>
      <c r="AC114" s="5">
        <v>9.7998458605529273E-3</v>
      </c>
      <c r="AD114" s="5">
        <v>0</v>
      </c>
      <c r="AE114" s="5">
        <v>0.13489393800931915</v>
      </c>
      <c r="AF114" s="5">
        <f t="shared" si="43"/>
        <v>0.20670955595901097</v>
      </c>
      <c r="AG114" s="5">
        <f t="shared" si="44"/>
        <v>6.1121731601914545E-2</v>
      </c>
      <c r="AH114" s="5">
        <f t="shared" si="45"/>
        <v>0.73216871243907455</v>
      </c>
      <c r="AI114" s="5">
        <f t="shared" si="46"/>
        <v>6.3524816781498226</v>
      </c>
      <c r="AJ114" s="5">
        <f t="shared" si="47"/>
        <v>1.7334788702026735</v>
      </c>
      <c r="AK114" s="5">
        <f t="shared" si="48"/>
        <v>0.36580542573131647</v>
      </c>
      <c r="AL114" s="5">
        <f t="shared" si="49"/>
        <v>0.43674985723112786</v>
      </c>
      <c r="AM114" s="5">
        <f t="shared" si="50"/>
        <v>0.2678312875609255</v>
      </c>
      <c r="AN114" s="5">
        <f t="shared" si="51"/>
        <v>0.28232503307932832</v>
      </c>
      <c r="AO114" s="23">
        <v>4.7</v>
      </c>
      <c r="AP114" s="7">
        <v>8.3000000000000007</v>
      </c>
      <c r="AQ114" s="22">
        <v>664</v>
      </c>
      <c r="AR114" s="4" t="s">
        <v>196</v>
      </c>
      <c r="AS114" s="4" t="s">
        <v>197</v>
      </c>
      <c r="AT114" s="4" t="s">
        <v>198</v>
      </c>
      <c r="AU114" s="22">
        <v>832</v>
      </c>
    </row>
    <row r="115" spans="1:47" x14ac:dyDescent="0.3">
      <c r="A115" s="4">
        <v>113</v>
      </c>
      <c r="B115" s="10" t="s">
        <v>165</v>
      </c>
      <c r="C115" s="10"/>
      <c r="D115" s="30">
        <v>2.33</v>
      </c>
      <c r="E115" s="11">
        <v>45.03</v>
      </c>
      <c r="F115" s="23">
        <v>1080</v>
      </c>
      <c r="G115" s="12" t="s">
        <v>141</v>
      </c>
      <c r="I115" s="10" t="s">
        <v>44</v>
      </c>
      <c r="J115" s="10" t="s">
        <v>44</v>
      </c>
      <c r="K115" s="5">
        <v>8.1931828205946383E-2</v>
      </c>
      <c r="L115" s="5">
        <v>8.8756848707144866E-3</v>
      </c>
      <c r="M115" s="5">
        <v>1.1699023892472438E-3</v>
      </c>
      <c r="N115" s="5">
        <v>4.8775427748113508E-3</v>
      </c>
      <c r="O115" s="5">
        <v>9.9429451373770879E-4</v>
      </c>
      <c r="P115" s="5">
        <v>0.16950080534588491</v>
      </c>
      <c r="Q115" s="5">
        <v>3.2496169297971444E-2</v>
      </c>
      <c r="R115" s="5">
        <v>6.378785915213795E-3</v>
      </c>
      <c r="S115" s="5">
        <v>6.7869040631033965E-3</v>
      </c>
      <c r="T115" s="5">
        <v>2.0906049514342127E-2</v>
      </c>
      <c r="U115" s="5">
        <v>0.27112304095121204</v>
      </c>
      <c r="V115" s="5">
        <v>4.7576938030294946E-2</v>
      </c>
      <c r="W115" s="5">
        <v>4.2176655533036608E-2</v>
      </c>
      <c r="X115" s="5">
        <v>4.9093972266479645E-3</v>
      </c>
      <c r="Y115" s="5">
        <v>6.0471729037864866E-3</v>
      </c>
      <c r="Z115" s="5">
        <v>0.11008762424597518</v>
      </c>
      <c r="AA115" s="5">
        <v>3.4523691544358276E-2</v>
      </c>
      <c r="AB115" s="5">
        <v>1.0193696847988378E-2</v>
      </c>
      <c r="AC115" s="5">
        <v>8.2056523410571763E-3</v>
      </c>
      <c r="AD115" s="5">
        <v>0</v>
      </c>
      <c r="AE115" s="5">
        <v>0.1312381634846701</v>
      </c>
      <c r="AF115" s="5">
        <f t="shared" si="43"/>
        <v>0.15142000067520547</v>
      </c>
      <c r="AG115" s="5">
        <f t="shared" si="44"/>
        <v>5.9919040685486022E-2</v>
      </c>
      <c r="AH115" s="5">
        <f t="shared" si="45"/>
        <v>0.78866095863930852</v>
      </c>
      <c r="AI115" s="5">
        <f t="shared" si="46"/>
        <v>8.5910048802129548</v>
      </c>
      <c r="AJ115" s="5">
        <f t="shared" si="47"/>
        <v>1.2422774478250771</v>
      </c>
      <c r="AK115" s="5">
        <f t="shared" si="48"/>
        <v>0.26797198345575352</v>
      </c>
      <c r="AL115" s="5">
        <f t="shared" si="49"/>
        <v>0.57191060920479386</v>
      </c>
      <c r="AM115" s="5">
        <f t="shared" si="50"/>
        <v>0.21133904136069148</v>
      </c>
      <c r="AN115" s="5">
        <f t="shared" si="51"/>
        <v>0.19199631859101182</v>
      </c>
      <c r="AO115" s="23">
        <v>5.0999999999999996</v>
      </c>
      <c r="AP115" s="7">
        <v>8.3000000000000007</v>
      </c>
      <c r="AQ115" s="22">
        <v>664</v>
      </c>
      <c r="AR115" s="4" t="s">
        <v>196</v>
      </c>
      <c r="AS115" s="4" t="s">
        <v>197</v>
      </c>
      <c r="AT115" s="4" t="s">
        <v>198</v>
      </c>
      <c r="AU115" s="22">
        <v>832</v>
      </c>
    </row>
    <row r="116" spans="1:47" x14ac:dyDescent="0.3">
      <c r="A116" s="4">
        <v>114</v>
      </c>
      <c r="B116" s="10" t="s">
        <v>166</v>
      </c>
      <c r="C116" s="10"/>
      <c r="D116" s="30">
        <v>2.33</v>
      </c>
      <c r="E116" s="11">
        <v>45.03</v>
      </c>
      <c r="F116" s="23">
        <v>1080</v>
      </c>
      <c r="G116" s="12" t="s">
        <v>142</v>
      </c>
      <c r="I116" s="10" t="s">
        <v>44</v>
      </c>
      <c r="J116" s="10" t="s">
        <v>44</v>
      </c>
      <c r="K116" s="5">
        <v>3.5922586747481146E-2</v>
      </c>
      <c r="L116" s="5">
        <v>4.6322580501238653E-3</v>
      </c>
      <c r="M116" s="5">
        <v>1.4767901898300017E-3</v>
      </c>
      <c r="N116" s="5">
        <v>5.4743853864695231E-3</v>
      </c>
      <c r="O116" s="5">
        <v>3.3506629382547776E-3</v>
      </c>
      <c r="P116" s="5">
        <v>0.19229503680263771</v>
      </c>
      <c r="Q116" s="5">
        <v>3.9190710052769598E-2</v>
      </c>
      <c r="R116" s="5">
        <v>1.2896259950766225E-2</v>
      </c>
      <c r="S116" s="5">
        <v>1.0711190478049477E-2</v>
      </c>
      <c r="T116" s="5">
        <v>2.3370985534371624E-2</v>
      </c>
      <c r="U116" s="5">
        <v>0.29134928876490596</v>
      </c>
      <c r="V116" s="5">
        <v>4.60705000005577E-2</v>
      </c>
      <c r="W116" s="5">
        <v>3.7674880847347408E-2</v>
      </c>
      <c r="X116" s="5">
        <v>7.05156161639371E-3</v>
      </c>
      <c r="Y116" s="5">
        <v>6.2484732956402346E-3</v>
      </c>
      <c r="Z116" s="5">
        <v>0.11519298100807661</v>
      </c>
      <c r="AA116" s="5">
        <v>3.1468792768635831E-2</v>
      </c>
      <c r="AB116" s="5">
        <v>1.1372622942225604E-2</v>
      </c>
      <c r="AC116" s="5">
        <v>9.4485571737537351E-3</v>
      </c>
      <c r="AD116" s="5">
        <v>0</v>
      </c>
      <c r="AE116" s="5">
        <v>0.1148014754517093</v>
      </c>
      <c r="AF116" s="5">
        <f t="shared" si="43"/>
        <v>0.15433238264035365</v>
      </c>
      <c r="AG116" s="5">
        <f t="shared" si="44"/>
        <v>6.3420553930169238E-2</v>
      </c>
      <c r="AH116" s="5">
        <f t="shared" si="45"/>
        <v>0.78224706342947714</v>
      </c>
      <c r="AI116" s="5">
        <f t="shared" si="46"/>
        <v>5.3427712749130016</v>
      </c>
      <c r="AJ116" s="5">
        <f t="shared" si="47"/>
        <v>1.2036359343643017</v>
      </c>
      <c r="AK116" s="5">
        <f t="shared" si="48"/>
        <v>0.27836849347297576</v>
      </c>
      <c r="AL116" s="5">
        <f t="shared" si="49"/>
        <v>0.5553799209477821</v>
      </c>
      <c r="AM116" s="5">
        <f t="shared" si="50"/>
        <v>0.21775293657052289</v>
      </c>
      <c r="AN116" s="5">
        <f t="shared" si="51"/>
        <v>0.19729365549004374</v>
      </c>
      <c r="AO116" s="23">
        <v>4.3</v>
      </c>
      <c r="AP116" s="7">
        <v>8.3000000000000007</v>
      </c>
      <c r="AQ116" s="22">
        <v>664</v>
      </c>
      <c r="AR116" s="4" t="s">
        <v>196</v>
      </c>
      <c r="AS116" s="4" t="s">
        <v>197</v>
      </c>
      <c r="AT116" s="4" t="s">
        <v>198</v>
      </c>
      <c r="AU116" s="22">
        <v>832</v>
      </c>
    </row>
    <row r="117" spans="1:47" x14ac:dyDescent="0.3">
      <c r="A117" s="4">
        <v>115</v>
      </c>
      <c r="B117" s="10" t="s">
        <v>167</v>
      </c>
      <c r="C117" s="10"/>
      <c r="D117" s="30">
        <v>2.33</v>
      </c>
      <c r="E117" s="11">
        <v>45.03</v>
      </c>
      <c r="F117" s="23">
        <v>1080</v>
      </c>
      <c r="G117" s="12" t="s">
        <v>143</v>
      </c>
      <c r="I117" s="10" t="s">
        <v>44</v>
      </c>
      <c r="J117" s="10" t="s">
        <v>44</v>
      </c>
      <c r="K117" s="5">
        <v>4.293425550231935E-2</v>
      </c>
      <c r="L117" s="5">
        <v>2.191301631352777E-3</v>
      </c>
      <c r="M117" s="5">
        <v>1.1969065686377788E-3</v>
      </c>
      <c r="N117" s="5">
        <v>4.0075483212431845E-3</v>
      </c>
      <c r="O117" s="5">
        <v>6.6538197484135083E-3</v>
      </c>
      <c r="P117" s="5">
        <v>0.19680758319317962</v>
      </c>
      <c r="Q117" s="5">
        <v>4.6756546661193707E-2</v>
      </c>
      <c r="R117" s="5">
        <v>1.5291889005532288E-2</v>
      </c>
      <c r="S117" s="5">
        <v>1.3823453556755893E-2</v>
      </c>
      <c r="T117" s="5">
        <v>2.2390689192968945E-2</v>
      </c>
      <c r="U117" s="5">
        <v>0.27429956446404374</v>
      </c>
      <c r="V117" s="5">
        <v>3.499634934415332E-2</v>
      </c>
      <c r="W117" s="5">
        <v>3.6459336052860045E-2</v>
      </c>
      <c r="X117" s="5">
        <v>8.1531313909180402E-3</v>
      </c>
      <c r="Y117" s="5">
        <v>6.4567569825603995E-3</v>
      </c>
      <c r="Z117" s="5">
        <v>0.13265956635294032</v>
      </c>
      <c r="AA117" s="5">
        <v>2.7517953598529567E-2</v>
      </c>
      <c r="AB117" s="5">
        <v>8.7751958822055044E-3</v>
      </c>
      <c r="AC117" s="5">
        <v>8.5009426320320526E-3</v>
      </c>
      <c r="AD117" s="5">
        <v>0</v>
      </c>
      <c r="AE117" s="5">
        <v>0.11012720991815993</v>
      </c>
      <c r="AF117" s="5">
        <f t="shared" si="43"/>
        <v>0.14696341715917224</v>
      </c>
      <c r="AG117" s="5">
        <f t="shared" si="44"/>
        <v>6.1723327509235613E-2</v>
      </c>
      <c r="AH117" s="5">
        <f t="shared" si="45"/>
        <v>0.79131325533159214</v>
      </c>
      <c r="AI117" s="5">
        <f t="shared" si="46"/>
        <v>4.4718200044553349</v>
      </c>
      <c r="AJ117" s="5">
        <f t="shared" si="47"/>
        <v>1.03226151052238</v>
      </c>
      <c r="AK117" s="5">
        <f t="shared" si="48"/>
        <v>0.26372203834871905</v>
      </c>
      <c r="AL117" s="5">
        <f t="shared" si="49"/>
        <v>0.57885357618565403</v>
      </c>
      <c r="AM117" s="5">
        <f t="shared" si="50"/>
        <v>0.20868674466840786</v>
      </c>
      <c r="AN117" s="5">
        <f t="shared" si="51"/>
        <v>0.18572090909508226</v>
      </c>
      <c r="AO117" s="23">
        <v>5.2</v>
      </c>
      <c r="AP117" s="7">
        <v>8.3000000000000007</v>
      </c>
      <c r="AQ117" s="22">
        <v>664</v>
      </c>
      <c r="AR117" s="4" t="s">
        <v>196</v>
      </c>
      <c r="AS117" s="4" t="s">
        <v>197</v>
      </c>
      <c r="AT117" s="4" t="s">
        <v>198</v>
      </c>
      <c r="AU117" s="22">
        <v>832</v>
      </c>
    </row>
    <row r="118" spans="1:47" x14ac:dyDescent="0.3">
      <c r="A118" s="4">
        <v>116</v>
      </c>
      <c r="B118" s="10" t="s">
        <v>168</v>
      </c>
      <c r="C118" s="10"/>
      <c r="D118" s="30">
        <v>12.48</v>
      </c>
      <c r="E118" s="11">
        <v>0.31</v>
      </c>
      <c r="F118" s="23">
        <v>530</v>
      </c>
      <c r="G118" s="12" t="s">
        <v>46</v>
      </c>
      <c r="I118" s="23">
        <v>0.6</v>
      </c>
      <c r="J118" s="23">
        <v>0.8</v>
      </c>
      <c r="K118" s="5">
        <v>6.7390999998699682E-3</v>
      </c>
      <c r="L118" s="5">
        <v>6.5371177127629835E-3</v>
      </c>
      <c r="M118" s="5">
        <v>8.7684585153955145E-4</v>
      </c>
      <c r="N118" s="5">
        <v>5.6897456713592151E-3</v>
      </c>
      <c r="O118" s="5">
        <v>2.5481842615922012E-3</v>
      </c>
      <c r="P118" s="5">
        <v>7.720924628099031E-2</v>
      </c>
      <c r="Q118" s="5">
        <v>2.4409949491425071E-2</v>
      </c>
      <c r="R118" s="5">
        <v>5.1553161434559685E-3</v>
      </c>
      <c r="S118" s="5">
        <v>1.0559425919528697E-2</v>
      </c>
      <c r="T118" s="5">
        <v>1.5282170555403611E-2</v>
      </c>
      <c r="U118" s="5">
        <v>0.25153469695938641</v>
      </c>
      <c r="V118" s="5">
        <v>0.15565465883414611</v>
      </c>
      <c r="W118" s="5">
        <v>1.8084349710224767E-2</v>
      </c>
      <c r="X118" s="5">
        <v>1.0399920594087987E-2</v>
      </c>
      <c r="Y118" s="5">
        <v>7.9995388215590522E-3</v>
      </c>
      <c r="Z118" s="5">
        <v>0.15559484433710583</v>
      </c>
      <c r="AA118" s="5">
        <v>5.6224326902696985E-2</v>
      </c>
      <c r="AB118" s="5">
        <v>6.6030003471841455E-3</v>
      </c>
      <c r="AC118" s="5">
        <v>1.3122780524573139E-2</v>
      </c>
      <c r="AD118" s="5">
        <v>0</v>
      </c>
      <c r="AE118" s="5">
        <v>0.16977478108110802</v>
      </c>
      <c r="AF118" s="5">
        <f t="shared" si="43"/>
        <v>0.26865594657958602</v>
      </c>
      <c r="AG118" s="5">
        <f t="shared" si="44"/>
        <v>3.0719512052404432E-2</v>
      </c>
      <c r="AH118" s="5">
        <f t="shared" si="45"/>
        <v>0.70062454136800956</v>
      </c>
      <c r="AI118" s="5">
        <f t="shared" si="46"/>
        <v>1.7388930565974827</v>
      </c>
      <c r="AJ118" s="5">
        <f t="shared" si="47"/>
        <v>0.50317082837891391</v>
      </c>
      <c r="AK118" s="5">
        <f t="shared" si="48"/>
        <v>0.42729799051492362</v>
      </c>
      <c r="AL118" s="5">
        <f t="shared" si="49"/>
        <v>0.369269149565982</v>
      </c>
      <c r="AM118" s="5">
        <f t="shared" si="50"/>
        <v>0.29937545863199044</v>
      </c>
      <c r="AN118" s="5">
        <f t="shared" si="51"/>
        <v>0.38345209269292779</v>
      </c>
      <c r="AO118" s="23">
        <v>3.3</v>
      </c>
      <c r="AP118" s="7">
        <v>23.7</v>
      </c>
      <c r="AQ118" s="22">
        <v>1781</v>
      </c>
      <c r="AR118" s="4" t="s">
        <v>199</v>
      </c>
      <c r="AS118" s="4" t="s">
        <v>200</v>
      </c>
      <c r="AT118" s="4" t="s">
        <v>201</v>
      </c>
      <c r="AU118" s="22">
        <v>509</v>
      </c>
    </row>
    <row r="119" spans="1:47" x14ac:dyDescent="0.3">
      <c r="A119" s="4">
        <v>117</v>
      </c>
      <c r="B119" s="10" t="s">
        <v>169</v>
      </c>
      <c r="C119" s="10"/>
      <c r="D119" s="30">
        <v>12.48</v>
      </c>
      <c r="E119" s="11">
        <v>0.31</v>
      </c>
      <c r="F119" s="23">
        <v>530</v>
      </c>
      <c r="G119" s="12" t="s">
        <v>144</v>
      </c>
      <c r="I119" s="23">
        <v>0.75</v>
      </c>
      <c r="J119" s="23">
        <v>0.3</v>
      </c>
      <c r="K119" s="5">
        <v>9.1330725355185771E-4</v>
      </c>
      <c r="L119" s="5">
        <v>8.2255579283951668E-4</v>
      </c>
      <c r="M119" s="5">
        <v>0</v>
      </c>
      <c r="N119" s="5">
        <v>6.6422345712862383E-4</v>
      </c>
      <c r="O119" s="5">
        <v>0</v>
      </c>
      <c r="P119" s="5">
        <v>2.7970758720829197E-2</v>
      </c>
      <c r="Q119" s="5">
        <v>1.1262835539044367E-2</v>
      </c>
      <c r="R119" s="5">
        <v>2.7515070535124677E-3</v>
      </c>
      <c r="S119" s="5">
        <v>8.7681358105263976E-3</v>
      </c>
      <c r="T119" s="5">
        <v>1.5389130678241662E-2</v>
      </c>
      <c r="U119" s="5">
        <v>0.31484191867896766</v>
      </c>
      <c r="V119" s="5">
        <v>0.11110488937976204</v>
      </c>
      <c r="W119" s="5">
        <v>2.3514282735210407E-2</v>
      </c>
      <c r="X119" s="5">
        <v>1.1981123696171833E-2</v>
      </c>
      <c r="Y119" s="5">
        <v>7.1500565748467849E-3</v>
      </c>
      <c r="Z119" s="5">
        <v>0.15932480913230018</v>
      </c>
      <c r="AA119" s="5">
        <v>3.8924653117023041E-2</v>
      </c>
      <c r="AB119" s="5">
        <v>6.1614449177251115E-3</v>
      </c>
      <c r="AC119" s="5">
        <v>1.3367497074713554E-2</v>
      </c>
      <c r="AD119" s="5">
        <v>0</v>
      </c>
      <c r="AE119" s="5">
        <v>0.24508687038760529</v>
      </c>
      <c r="AF119" s="5">
        <f t="shared" si="43"/>
        <v>0.18465412108175741</v>
      </c>
      <c r="AG119" s="5">
        <f t="shared" si="44"/>
        <v>3.242723470644799E-2</v>
      </c>
      <c r="AH119" s="5">
        <f t="shared" si="45"/>
        <v>0.78291864421179458</v>
      </c>
      <c r="AI119" s="5">
        <f t="shared" si="46"/>
        <v>1.9626107977437548</v>
      </c>
      <c r="AJ119" s="5">
        <f t="shared" si="47"/>
        <v>0.46092734363715149</v>
      </c>
      <c r="AK119" s="5">
        <f t="shared" si="48"/>
        <v>0.27727192013258622</v>
      </c>
      <c r="AL119" s="5">
        <f t="shared" si="49"/>
        <v>0.557094110043313</v>
      </c>
      <c r="AM119" s="5">
        <f t="shared" si="50"/>
        <v>0.21708135578820539</v>
      </c>
      <c r="AN119" s="5">
        <f t="shared" si="51"/>
        <v>0.23585352379449137</v>
      </c>
      <c r="AO119" s="23">
        <v>3.6</v>
      </c>
      <c r="AP119" s="7">
        <v>23.7</v>
      </c>
      <c r="AQ119" s="22">
        <v>1781</v>
      </c>
      <c r="AR119" s="4" t="s">
        <v>199</v>
      </c>
      <c r="AS119" s="4" t="s">
        <v>200</v>
      </c>
      <c r="AT119" s="4" t="s">
        <v>201</v>
      </c>
      <c r="AU119" s="22">
        <v>509</v>
      </c>
    </row>
    <row r="120" spans="1:47" x14ac:dyDescent="0.3">
      <c r="A120" s="4">
        <v>118</v>
      </c>
      <c r="B120" s="10" t="s">
        <v>170</v>
      </c>
      <c r="C120" s="10"/>
      <c r="D120" s="30">
        <v>12.48</v>
      </c>
      <c r="E120" s="11">
        <v>0.31</v>
      </c>
      <c r="F120" s="23">
        <v>530</v>
      </c>
      <c r="G120" s="12" t="s">
        <v>145</v>
      </c>
      <c r="I120" s="23">
        <v>0.08</v>
      </c>
      <c r="J120" s="23">
        <v>0.3</v>
      </c>
      <c r="K120" s="5">
        <v>4.5364604702130863E-3</v>
      </c>
      <c r="L120" s="5">
        <v>0</v>
      </c>
      <c r="M120" s="5">
        <v>0</v>
      </c>
      <c r="N120" s="5">
        <v>6.7202974796287734E-3</v>
      </c>
      <c r="O120" s="5">
        <v>0</v>
      </c>
      <c r="P120" s="5">
        <v>8.013721040140015E-2</v>
      </c>
      <c r="Q120" s="5">
        <v>1.2951114250250584E-2</v>
      </c>
      <c r="R120" s="5">
        <v>3.1900639311143539E-3</v>
      </c>
      <c r="S120" s="5">
        <v>1.7317489911763635E-2</v>
      </c>
      <c r="T120" s="5">
        <v>2.7745895892516789E-2</v>
      </c>
      <c r="U120" s="5">
        <v>0.37204169285020594</v>
      </c>
      <c r="V120" s="5">
        <v>4.982186537592638E-2</v>
      </c>
      <c r="W120" s="5">
        <v>3.1665636636527467E-2</v>
      </c>
      <c r="X120" s="5">
        <v>1.0475146844212703E-2</v>
      </c>
      <c r="Y120" s="5">
        <v>5.1622686976437408E-3</v>
      </c>
      <c r="Z120" s="5">
        <v>0.15817887209103043</v>
      </c>
      <c r="AA120" s="5">
        <v>1.7152598532336888E-2</v>
      </c>
      <c r="AB120" s="5">
        <v>6.3204034255859489E-3</v>
      </c>
      <c r="AC120" s="5">
        <v>9.0041080025551664E-3</v>
      </c>
      <c r="AD120" s="5">
        <v>0</v>
      </c>
      <c r="AE120" s="5">
        <v>0.18757887520708799</v>
      </c>
      <c r="AF120" s="5">
        <f t="shared" si="43"/>
        <v>0.11283374274867439</v>
      </c>
      <c r="AG120" s="5">
        <f t="shared" si="44"/>
        <v>4.1176103993227769E-2</v>
      </c>
      <c r="AH120" s="5">
        <f t="shared" si="45"/>
        <v>0.84599015325809779</v>
      </c>
      <c r="AI120" s="5">
        <f t="shared" si="46"/>
        <v>3.0229300941993058</v>
      </c>
      <c r="AJ120" s="5">
        <f t="shared" si="47"/>
        <v>0.70194664744051916</v>
      </c>
      <c r="AK120" s="5">
        <f t="shared" si="48"/>
        <v>0.18204685497671066</v>
      </c>
      <c r="AL120" s="5">
        <f t="shared" si="49"/>
        <v>0.73981681949333433</v>
      </c>
      <c r="AM120" s="5">
        <f t="shared" si="50"/>
        <v>0.15400984674190216</v>
      </c>
      <c r="AN120" s="5">
        <f t="shared" si="51"/>
        <v>0.13337477075132179</v>
      </c>
      <c r="AO120" s="23">
        <v>4.2</v>
      </c>
      <c r="AP120" s="7">
        <v>23.7</v>
      </c>
      <c r="AQ120" s="22">
        <v>1781</v>
      </c>
      <c r="AR120" s="4" t="s">
        <v>199</v>
      </c>
      <c r="AS120" s="4" t="s">
        <v>200</v>
      </c>
      <c r="AT120" s="4" t="s">
        <v>201</v>
      </c>
      <c r="AU120" s="22">
        <v>509</v>
      </c>
    </row>
    <row r="121" spans="1:47" x14ac:dyDescent="0.3">
      <c r="A121" s="4">
        <v>119</v>
      </c>
      <c r="B121" s="10" t="s">
        <v>171</v>
      </c>
      <c r="C121" s="10"/>
      <c r="D121" s="14">
        <v>14.07</v>
      </c>
      <c r="E121" s="11">
        <v>-1.31</v>
      </c>
      <c r="F121" s="23">
        <v>640</v>
      </c>
      <c r="G121" s="12" t="s">
        <v>146</v>
      </c>
      <c r="I121" s="23">
        <v>0.03</v>
      </c>
      <c r="J121" s="23">
        <v>0.3</v>
      </c>
      <c r="K121" s="5">
        <v>1.4641804300600017E-2</v>
      </c>
      <c r="L121" s="5">
        <v>4.3339573942883826E-3</v>
      </c>
      <c r="M121" s="5">
        <v>4.2071993562025961E-4</v>
      </c>
      <c r="N121" s="5">
        <v>3.5054435071947697E-3</v>
      </c>
      <c r="O121" s="5">
        <v>1.1524974252273513E-3</v>
      </c>
      <c r="P121" s="5">
        <v>9.2529615097549478E-2</v>
      </c>
      <c r="Q121" s="5">
        <v>2.1207787279997666E-2</v>
      </c>
      <c r="R121" s="5">
        <v>1.9167983588169806E-3</v>
      </c>
      <c r="S121" s="5">
        <v>9.0223369345403138E-3</v>
      </c>
      <c r="T121" s="5">
        <v>1.4686002827037824E-2</v>
      </c>
      <c r="U121" s="5">
        <v>0.32533492892793553</v>
      </c>
      <c r="V121" s="5">
        <v>5.2316044482064152E-2</v>
      </c>
      <c r="W121" s="5">
        <v>2.2118443711508711E-2</v>
      </c>
      <c r="X121" s="5">
        <v>7.6213270399079335E-3</v>
      </c>
      <c r="Y121" s="5">
        <v>8.7329616765418408E-3</v>
      </c>
      <c r="Z121" s="5">
        <v>0.16028595612670801</v>
      </c>
      <c r="AA121" s="5">
        <v>4.9367669194877978E-2</v>
      </c>
      <c r="AB121" s="5">
        <v>9.0369307876094016E-3</v>
      </c>
      <c r="AC121" s="5">
        <v>7.6988829447893689E-3</v>
      </c>
      <c r="AD121" s="5">
        <v>0</v>
      </c>
      <c r="AE121" s="5">
        <v>0.194069892047184</v>
      </c>
      <c r="AF121" s="5">
        <f t="shared" si="43"/>
        <v>0.15179692028003519</v>
      </c>
      <c r="AG121" s="5">
        <f t="shared" si="44"/>
        <v>3.349289279355535E-2</v>
      </c>
      <c r="AH121" s="5">
        <f t="shared" si="45"/>
        <v>0.81471018692640951</v>
      </c>
      <c r="AI121" s="5">
        <f t="shared" si="46"/>
        <v>2.9021774811248493</v>
      </c>
      <c r="AJ121" s="5">
        <f t="shared" si="47"/>
        <v>1.1737976603119584</v>
      </c>
      <c r="AK121" s="5">
        <f t="shared" si="48"/>
        <v>0.22743033786360065</v>
      </c>
      <c r="AL121" s="5">
        <f t="shared" si="49"/>
        <v>0.64315160346559253</v>
      </c>
      <c r="AM121" s="5">
        <f t="shared" si="50"/>
        <v>0.18528981307359055</v>
      </c>
      <c r="AN121" s="5">
        <f t="shared" si="51"/>
        <v>0.18632014514597764</v>
      </c>
      <c r="AO121" s="23">
        <v>5.3</v>
      </c>
      <c r="AP121" s="7">
        <v>24.1</v>
      </c>
      <c r="AQ121" s="22">
        <v>2007</v>
      </c>
      <c r="AR121" s="4" t="s">
        <v>202</v>
      </c>
      <c r="AS121" s="4" t="s">
        <v>203</v>
      </c>
      <c r="AT121" s="4" t="s">
        <v>204</v>
      </c>
      <c r="AU121" s="22">
        <v>572</v>
      </c>
    </row>
    <row r="122" spans="1:47" x14ac:dyDescent="0.3">
      <c r="A122" s="4">
        <v>120</v>
      </c>
      <c r="B122" s="10" t="s">
        <v>172</v>
      </c>
      <c r="C122" s="10"/>
      <c r="D122" s="30">
        <v>13.35</v>
      </c>
      <c r="E122" s="11">
        <v>-1.41</v>
      </c>
      <c r="F122" s="23">
        <v>350</v>
      </c>
      <c r="G122" s="12" t="s">
        <v>47</v>
      </c>
      <c r="I122" s="23">
        <v>0.14000000000000001</v>
      </c>
      <c r="J122" s="23">
        <v>3</v>
      </c>
      <c r="K122" s="5">
        <v>3.1343119884800763E-2</v>
      </c>
      <c r="L122" s="5">
        <v>1.6135096098493385E-3</v>
      </c>
      <c r="M122" s="5">
        <v>4.3379781529598381E-4</v>
      </c>
      <c r="N122" s="5">
        <v>4.6506399745505278E-3</v>
      </c>
      <c r="O122" s="5">
        <v>8.3867577623890203E-4</v>
      </c>
      <c r="P122" s="5">
        <v>8.6500921342907072E-2</v>
      </c>
      <c r="Q122" s="5">
        <v>6.8867449394347316E-3</v>
      </c>
      <c r="R122" s="5">
        <v>1.2861150322674639E-3</v>
      </c>
      <c r="S122" s="5">
        <v>6.2095838214695541E-3</v>
      </c>
      <c r="T122" s="5">
        <v>1.3836786163868625E-2</v>
      </c>
      <c r="U122" s="5">
        <v>0.33755908790053318</v>
      </c>
      <c r="V122" s="5">
        <v>3.0826382109850704E-2</v>
      </c>
      <c r="W122" s="5">
        <v>2.0801560144293702E-2</v>
      </c>
      <c r="X122" s="5">
        <v>5.2514090244132677E-3</v>
      </c>
      <c r="Y122" s="5">
        <v>5.5607969002281392E-3</v>
      </c>
      <c r="Z122" s="5">
        <v>0.15520358213320484</v>
      </c>
      <c r="AA122" s="5">
        <v>2.6608994292966856E-2</v>
      </c>
      <c r="AB122" s="5">
        <v>1.1963543522470999E-2</v>
      </c>
      <c r="AC122" s="5">
        <v>5.4587589235484549E-3</v>
      </c>
      <c r="AD122" s="5">
        <v>0</v>
      </c>
      <c r="AE122" s="5">
        <v>0.2471659906878069</v>
      </c>
      <c r="AF122" s="5">
        <f t="shared" si="43"/>
        <v>8.6171889792437298E-2</v>
      </c>
      <c r="AG122" s="5">
        <f t="shared" si="44"/>
        <v>3.448501651432815E-2</v>
      </c>
      <c r="AH122" s="5">
        <f t="shared" si="45"/>
        <v>0.8793430936932346</v>
      </c>
      <c r="AI122" s="5">
        <f t="shared" si="46"/>
        <v>3.9611388196176227</v>
      </c>
      <c r="AJ122" s="5">
        <f t="shared" si="47"/>
        <v>2.1916233506597362</v>
      </c>
      <c r="AK122" s="5">
        <f t="shared" si="48"/>
        <v>0.13721254783500639</v>
      </c>
      <c r="AL122" s="5">
        <f t="shared" si="49"/>
        <v>0.86260617138200635</v>
      </c>
      <c r="AM122" s="5">
        <f t="shared" si="50"/>
        <v>0.12065690630676545</v>
      </c>
      <c r="AN122" s="5">
        <f t="shared" si="51"/>
        <v>9.7995754342614996E-2</v>
      </c>
      <c r="AO122" s="23">
        <v>4.7</v>
      </c>
      <c r="AP122" s="7">
        <v>24.1</v>
      </c>
      <c r="AQ122" s="22">
        <v>2007</v>
      </c>
      <c r="AR122" s="4" t="s">
        <v>202</v>
      </c>
      <c r="AS122" s="4" t="s">
        <v>205</v>
      </c>
      <c r="AT122" s="4" t="s">
        <v>204</v>
      </c>
      <c r="AU122" s="22">
        <v>572</v>
      </c>
    </row>
    <row r="123" spans="1:47" x14ac:dyDescent="0.3">
      <c r="A123" s="4">
        <v>121</v>
      </c>
      <c r="B123" s="10" t="s">
        <v>173</v>
      </c>
      <c r="C123" s="10"/>
      <c r="D123" s="30">
        <v>13.35</v>
      </c>
      <c r="E123" s="11">
        <v>-1.41</v>
      </c>
      <c r="F123" s="23">
        <v>350</v>
      </c>
      <c r="G123" s="12" t="s">
        <v>147</v>
      </c>
      <c r="I123" s="23">
        <v>0.04</v>
      </c>
      <c r="J123" s="23">
        <v>0.8</v>
      </c>
      <c r="K123" s="5">
        <v>5.132215997428783E-2</v>
      </c>
      <c r="L123" s="5">
        <v>1.0147954428347534E-3</v>
      </c>
      <c r="M123" s="5">
        <v>2.2106169022685095E-4</v>
      </c>
      <c r="N123" s="5">
        <v>5.0269059828372594E-3</v>
      </c>
      <c r="O123" s="5">
        <v>5.1002209611822596E-4</v>
      </c>
      <c r="P123" s="5">
        <v>0.10661974508052587</v>
      </c>
      <c r="Q123" s="5">
        <v>6.5759571094533998E-3</v>
      </c>
      <c r="R123" s="5">
        <v>8.4923648564288361E-4</v>
      </c>
      <c r="S123" s="5">
        <v>7.2622031748456701E-3</v>
      </c>
      <c r="T123" s="5">
        <v>1.5302002989777E-2</v>
      </c>
      <c r="U123" s="5">
        <v>0.4200346328120097</v>
      </c>
      <c r="V123" s="5">
        <v>2.5291266505362547E-2</v>
      </c>
      <c r="W123" s="5">
        <v>1.9133031675420912E-2</v>
      </c>
      <c r="X123" s="5">
        <v>5.305815592001978E-3</v>
      </c>
      <c r="Y123" s="5">
        <v>2.7528015479120365E-3</v>
      </c>
      <c r="Z123" s="5">
        <v>0.14618766579626766</v>
      </c>
      <c r="AA123" s="5">
        <v>1.6677733710617908E-2</v>
      </c>
      <c r="AB123" s="5">
        <v>6.4619922421250333E-3</v>
      </c>
      <c r="AC123" s="5">
        <v>4.1176997433919919E-3</v>
      </c>
      <c r="AD123" s="5">
        <v>0</v>
      </c>
      <c r="AE123" s="5">
        <v>0.15933327034834052</v>
      </c>
      <c r="AF123" s="5">
        <f t="shared" si="43"/>
        <v>6.8124579402075877E-2</v>
      </c>
      <c r="AG123" s="5">
        <f t="shared" si="44"/>
        <v>2.6665322093415683E-2</v>
      </c>
      <c r="AH123" s="5">
        <f t="shared" si="45"/>
        <v>0.90521009850450851</v>
      </c>
      <c r="AI123" s="5">
        <f t="shared" si="46"/>
        <v>3.6060491254656819</v>
      </c>
      <c r="AJ123" s="5">
        <f t="shared" si="47"/>
        <v>1.5693208939032328</v>
      </c>
      <c r="AK123" s="5">
        <f t="shared" si="48"/>
        <v>0.10471591252913917</v>
      </c>
      <c r="AL123" s="5">
        <f t="shared" si="49"/>
        <v>0.97998731833550112</v>
      </c>
      <c r="AM123" s="5">
        <f t="shared" si="50"/>
        <v>9.478990149549156E-2</v>
      </c>
      <c r="AN123" s="5">
        <f t="shared" si="51"/>
        <v>7.5258306899828042E-2</v>
      </c>
      <c r="AO123" s="23">
        <v>4.8</v>
      </c>
      <c r="AP123" s="7">
        <v>24.1</v>
      </c>
      <c r="AQ123" s="22">
        <v>2007</v>
      </c>
      <c r="AR123" s="4" t="s">
        <v>202</v>
      </c>
      <c r="AS123" s="4" t="s">
        <v>205</v>
      </c>
      <c r="AT123" s="4" t="s">
        <v>204</v>
      </c>
      <c r="AU123" s="22">
        <v>572</v>
      </c>
    </row>
    <row r="124" spans="1:47" x14ac:dyDescent="0.3">
      <c r="A124" s="4">
        <v>122</v>
      </c>
      <c r="B124" s="10" t="s">
        <v>174</v>
      </c>
      <c r="C124" s="10"/>
      <c r="D124" s="30">
        <v>11.32</v>
      </c>
      <c r="E124" s="11">
        <v>-2.13</v>
      </c>
      <c r="F124" s="23">
        <v>215</v>
      </c>
      <c r="G124" s="12" t="s">
        <v>47</v>
      </c>
      <c r="I124" s="23">
        <v>0.14000000000000001</v>
      </c>
      <c r="J124" s="23">
        <v>4.2</v>
      </c>
      <c r="K124" s="5">
        <v>1.1580211266750023E-2</v>
      </c>
      <c r="L124" s="5">
        <v>3.0005699775548225E-3</v>
      </c>
      <c r="M124" s="5">
        <v>2.4537031901310946E-4</v>
      </c>
      <c r="N124" s="5">
        <v>1.9747160280963543E-3</v>
      </c>
      <c r="O124" s="5">
        <v>7.2145212743197906E-4</v>
      </c>
      <c r="P124" s="5">
        <v>9.7018737417837925E-2</v>
      </c>
      <c r="Q124" s="5">
        <v>2.3045925188729131E-2</v>
      </c>
      <c r="R124" s="5">
        <v>2.2673643741313652E-3</v>
      </c>
      <c r="S124" s="5">
        <v>7.901109158361317E-3</v>
      </c>
      <c r="T124" s="5">
        <v>1.3603525937148222E-2</v>
      </c>
      <c r="U124" s="5">
        <v>0.33159606393257046</v>
      </c>
      <c r="V124" s="5">
        <v>5.0040622126011E-2</v>
      </c>
      <c r="W124" s="5">
        <v>2.3266732063535328E-2</v>
      </c>
      <c r="X124" s="5">
        <v>7.9963255200450906E-3</v>
      </c>
      <c r="Y124" s="5">
        <v>7.2787031769249418E-3</v>
      </c>
      <c r="Z124" s="5">
        <v>0.1788684915456851</v>
      </c>
      <c r="AA124" s="5">
        <v>5.4207823641866042E-2</v>
      </c>
      <c r="AB124" s="5">
        <v>9.8726557097858127E-3</v>
      </c>
      <c r="AC124" s="5">
        <v>8.0771471751775042E-3</v>
      </c>
      <c r="AD124" s="5">
        <v>0</v>
      </c>
      <c r="AE124" s="5">
        <v>0.1674364533133445</v>
      </c>
      <c r="AF124" s="5">
        <f t="shared" si="43"/>
        <v>0.15189862217566613</v>
      </c>
      <c r="AG124" s="5">
        <f t="shared" si="44"/>
        <v>3.5652122466465618E-2</v>
      </c>
      <c r="AH124" s="5">
        <f t="shared" si="45"/>
        <v>0.81244925535786816</v>
      </c>
      <c r="AI124" s="5">
        <f t="shared" si="46"/>
        <v>2.9096779521056977</v>
      </c>
      <c r="AJ124" s="5">
        <f t="shared" si="47"/>
        <v>1.2222948889833558</v>
      </c>
      <c r="AK124" s="5">
        <f t="shared" si="48"/>
        <v>0.23084610319387799</v>
      </c>
      <c r="AL124" s="5">
        <f t="shared" si="49"/>
        <v>0.63667745217491378</v>
      </c>
      <c r="AM124" s="5">
        <f t="shared" si="50"/>
        <v>0.18755074464213178</v>
      </c>
      <c r="AN124" s="5">
        <f t="shared" si="51"/>
        <v>0.18696382718543786</v>
      </c>
      <c r="AO124" s="23">
        <v>5.3</v>
      </c>
      <c r="AP124" s="7">
        <v>25.8</v>
      </c>
      <c r="AQ124" s="22">
        <v>2158</v>
      </c>
      <c r="AR124" s="4" t="s">
        <v>206</v>
      </c>
      <c r="AS124" s="4" t="s">
        <v>207</v>
      </c>
      <c r="AT124" s="4" t="s">
        <v>208</v>
      </c>
      <c r="AU124" s="22">
        <v>88</v>
      </c>
    </row>
    <row r="125" spans="1:47" x14ac:dyDescent="0.3">
      <c r="A125" s="4">
        <v>123</v>
      </c>
      <c r="B125" s="10" t="s">
        <v>175</v>
      </c>
      <c r="C125" s="10"/>
      <c r="D125" s="30">
        <v>11.32</v>
      </c>
      <c r="E125" s="11">
        <v>-2.13</v>
      </c>
      <c r="F125" s="23">
        <v>215</v>
      </c>
      <c r="G125" s="12" t="s">
        <v>148</v>
      </c>
      <c r="I125" s="23">
        <v>0.03</v>
      </c>
      <c r="J125" s="23">
        <v>0.6</v>
      </c>
      <c r="K125" s="5">
        <v>1.9480775680101004E-4</v>
      </c>
      <c r="L125" s="5">
        <v>1.7418369048835997E-4</v>
      </c>
      <c r="M125" s="5">
        <v>0</v>
      </c>
      <c r="N125" s="5">
        <v>9.4018841429624413E-4</v>
      </c>
      <c r="O125" s="5">
        <v>4.3108782086115338E-4</v>
      </c>
      <c r="P125" s="5">
        <v>5.8942684823018607E-2</v>
      </c>
      <c r="Q125" s="5">
        <v>1.2817184689410527E-2</v>
      </c>
      <c r="R125" s="5">
        <v>1.8274716150078641E-3</v>
      </c>
      <c r="S125" s="5">
        <v>1.2311222540849102E-2</v>
      </c>
      <c r="T125" s="5">
        <v>1.5392054533618124E-2</v>
      </c>
      <c r="U125" s="5">
        <v>0.3894207058452191</v>
      </c>
      <c r="V125" s="5">
        <v>5.2446328109167668E-2</v>
      </c>
      <c r="W125" s="5">
        <v>2.4472920600931491E-2</v>
      </c>
      <c r="X125" s="5">
        <v>1.0518946343353043E-2</v>
      </c>
      <c r="Y125" s="5">
        <v>6.0291767769426524E-3</v>
      </c>
      <c r="Z125" s="5">
        <v>0.17953339395015433</v>
      </c>
      <c r="AA125" s="5">
        <v>3.3158790963430843E-2</v>
      </c>
      <c r="AB125" s="5">
        <v>8.1068272833083148E-3</v>
      </c>
      <c r="AC125" s="5">
        <v>8.7858522491889354E-3</v>
      </c>
      <c r="AD125" s="5">
        <v>0</v>
      </c>
      <c r="AE125" s="5">
        <v>0.18449617199395266</v>
      </c>
      <c r="AF125" s="5">
        <f t="shared" si="43"/>
        <v>0.12044880658391932</v>
      </c>
      <c r="AG125" s="5">
        <f t="shared" si="44"/>
        <v>3.4407219499247674E-2</v>
      </c>
      <c r="AH125" s="5">
        <f t="shared" si="45"/>
        <v>0.84514397391683305</v>
      </c>
      <c r="AI125" s="5">
        <f t="shared" si="46"/>
        <v>2.3265562730430704</v>
      </c>
      <c r="AJ125" s="5">
        <f t="shared" si="47"/>
        <v>0.92271381914676465</v>
      </c>
      <c r="AK125" s="5">
        <f t="shared" si="48"/>
        <v>0.1832303499313665</v>
      </c>
      <c r="AL125" s="5">
        <f t="shared" si="49"/>
        <v>0.73700258898674809</v>
      </c>
      <c r="AM125" s="5">
        <f t="shared" si="50"/>
        <v>0.15485602608316701</v>
      </c>
      <c r="AN125" s="5">
        <f t="shared" si="51"/>
        <v>0.14251868356310635</v>
      </c>
      <c r="AO125" s="23">
        <v>5.2</v>
      </c>
      <c r="AP125" s="7">
        <v>25.8</v>
      </c>
      <c r="AQ125" s="22">
        <v>2158</v>
      </c>
      <c r="AR125" s="4" t="s">
        <v>206</v>
      </c>
      <c r="AS125" s="4" t="s">
        <v>207</v>
      </c>
      <c r="AT125" s="4" t="s">
        <v>208</v>
      </c>
      <c r="AU125" s="22">
        <v>88</v>
      </c>
    </row>
    <row r="126" spans="1:47" x14ac:dyDescent="0.3">
      <c r="A126" s="4">
        <v>124</v>
      </c>
      <c r="B126" s="10" t="s">
        <v>176</v>
      </c>
      <c r="C126" s="10"/>
      <c r="D126" s="30">
        <v>11.23</v>
      </c>
      <c r="E126" s="11">
        <v>-2.21</v>
      </c>
      <c r="F126" s="23">
        <v>150</v>
      </c>
      <c r="G126" s="12" t="s">
        <v>149</v>
      </c>
      <c r="I126" s="23">
        <v>0.05</v>
      </c>
      <c r="J126" s="23">
        <v>0.9</v>
      </c>
      <c r="K126" s="5">
        <v>1.7130114737697547E-2</v>
      </c>
      <c r="L126" s="5">
        <v>3.9579247056658598E-3</v>
      </c>
      <c r="M126" s="5">
        <v>4.2858505633342538E-4</v>
      </c>
      <c r="N126" s="5">
        <v>4.3916492727654943E-3</v>
      </c>
      <c r="O126" s="5">
        <v>9.6748156325866547E-4</v>
      </c>
      <c r="P126" s="5">
        <v>7.5331564255229105E-2</v>
      </c>
      <c r="Q126" s="5">
        <v>1.5723769096573036E-2</v>
      </c>
      <c r="R126" s="5">
        <v>1.3785170706343021E-3</v>
      </c>
      <c r="S126" s="5">
        <v>8.9329711273567012E-3</v>
      </c>
      <c r="T126" s="5">
        <v>1.7508934287343528E-2</v>
      </c>
      <c r="U126" s="5">
        <v>0.36071756595778609</v>
      </c>
      <c r="V126" s="5">
        <v>4.9482708241381006E-2</v>
      </c>
      <c r="W126" s="5">
        <v>2.3087935901024554E-2</v>
      </c>
      <c r="X126" s="5">
        <v>9.7788593871221165E-3</v>
      </c>
      <c r="Y126" s="5">
        <v>8.4696630348710788E-3</v>
      </c>
      <c r="Z126" s="5">
        <v>0.16622218255467031</v>
      </c>
      <c r="AA126" s="5">
        <v>3.9620363142788273E-2</v>
      </c>
      <c r="AB126" s="5">
        <v>9.0205935182245175E-3</v>
      </c>
      <c r="AC126" s="5">
        <v>8.041454040301035E-3</v>
      </c>
      <c r="AD126" s="5">
        <v>0</v>
      </c>
      <c r="AE126" s="5">
        <v>0.1798071630489734</v>
      </c>
      <c r="AF126" s="5">
        <f t="shared" si="43"/>
        <v>0.13573084407188146</v>
      </c>
      <c r="AG126" s="5">
        <f t="shared" si="44"/>
        <v>3.3915631546216796E-2</v>
      </c>
      <c r="AH126" s="5">
        <f t="shared" si="45"/>
        <v>0.8303535243819018</v>
      </c>
      <c r="AI126" s="5">
        <f t="shared" si="46"/>
        <v>2.3610049993590563</v>
      </c>
      <c r="AJ126" s="5">
        <f t="shared" si="47"/>
        <v>1.1217614964925955</v>
      </c>
      <c r="AK126" s="5">
        <f t="shared" si="48"/>
        <v>0.20430632331497556</v>
      </c>
      <c r="AL126" s="5">
        <f t="shared" si="49"/>
        <v>0.68971819167247939</v>
      </c>
      <c r="AM126" s="5">
        <f t="shared" si="50"/>
        <v>0.16964647561809826</v>
      </c>
      <c r="AN126" s="5">
        <f t="shared" si="51"/>
        <v>0.1634615137846458</v>
      </c>
      <c r="AO126" s="23">
        <v>5.0999999999999996</v>
      </c>
      <c r="AP126" s="7">
        <v>26.3</v>
      </c>
      <c r="AQ126" s="22">
        <v>2158</v>
      </c>
      <c r="AR126" s="4" t="s">
        <v>206</v>
      </c>
      <c r="AS126" s="4" t="s">
        <v>207</v>
      </c>
      <c r="AT126" s="4" t="s">
        <v>208</v>
      </c>
      <c r="AU126" s="22">
        <v>88</v>
      </c>
    </row>
    <row r="127" spans="1:47" x14ac:dyDescent="0.3">
      <c r="A127" s="4">
        <v>125</v>
      </c>
      <c r="B127" s="10" t="s">
        <v>177</v>
      </c>
      <c r="C127" s="10"/>
      <c r="D127" s="30">
        <v>10.17</v>
      </c>
      <c r="E127" s="11">
        <v>-0.31</v>
      </c>
      <c r="F127" s="23">
        <v>150</v>
      </c>
      <c r="G127" s="12" t="s">
        <v>49</v>
      </c>
      <c r="I127" s="10">
        <v>0.08</v>
      </c>
      <c r="J127" s="10"/>
      <c r="K127" s="5">
        <v>2.542093452808011E-2</v>
      </c>
      <c r="L127" s="5">
        <v>1.102443939000748E-2</v>
      </c>
      <c r="M127" s="5">
        <v>1.580444417306528E-3</v>
      </c>
      <c r="N127" s="5">
        <v>3.1619065064851142E-3</v>
      </c>
      <c r="O127" s="5">
        <v>2.2861998605789536E-3</v>
      </c>
      <c r="P127" s="5">
        <v>0.12027151485546515</v>
      </c>
      <c r="Q127" s="5">
        <v>4.8031568181471251E-2</v>
      </c>
      <c r="R127" s="5">
        <v>5.7269484600080394E-3</v>
      </c>
      <c r="S127" s="5">
        <v>8.3194675540765387E-3</v>
      </c>
      <c r="T127" s="5">
        <v>1.7410330387173264E-2</v>
      </c>
      <c r="U127" s="5">
        <v>0.3035669399115643</v>
      </c>
      <c r="V127" s="5">
        <v>6.2264218148142494E-2</v>
      </c>
      <c r="W127" s="5">
        <v>2.6577009774738331E-2</v>
      </c>
      <c r="X127" s="5">
        <v>1.0446401766678369E-2</v>
      </c>
      <c r="Y127" s="5">
        <v>9.5432179802266356E-3</v>
      </c>
      <c r="Z127" s="5">
        <v>0.14897393233499723</v>
      </c>
      <c r="AA127" s="5">
        <v>5.0178855831514248E-2</v>
      </c>
      <c r="AB127" s="5">
        <v>6.8102601678140919E-3</v>
      </c>
      <c r="AC127" s="5">
        <v>1.1105344303836114E-2</v>
      </c>
      <c r="AD127" s="5">
        <v>0</v>
      </c>
      <c r="AE127" s="5">
        <v>0.12730006563983576</v>
      </c>
      <c r="AF127" s="5">
        <f t="shared" si="43"/>
        <v>0.20073882977911434</v>
      </c>
      <c r="AG127" s="5">
        <f t="shared" si="44"/>
        <v>4.0694662819866993E-2</v>
      </c>
      <c r="AH127" s="5">
        <f t="shared" si="45"/>
        <v>0.75856650740101872</v>
      </c>
      <c r="AI127" s="5">
        <f t="shared" si="46"/>
        <v>2.544130540672187</v>
      </c>
      <c r="AJ127" s="5">
        <f t="shared" si="47"/>
        <v>0.61324169530355099</v>
      </c>
      <c r="AK127" s="5">
        <f t="shared" si="48"/>
        <v>0.31827597217042264</v>
      </c>
      <c r="AL127" s="5">
        <f t="shared" si="49"/>
        <v>0.4971961466371867</v>
      </c>
      <c r="AM127" s="5">
        <f t="shared" si="50"/>
        <v>0.24143349259898134</v>
      </c>
      <c r="AN127" s="5">
        <f t="shared" si="51"/>
        <v>0.26462917597941493</v>
      </c>
      <c r="AO127" s="14">
        <v>5.0599999999999996</v>
      </c>
      <c r="AP127" s="7">
        <v>26</v>
      </c>
      <c r="AQ127" s="22">
        <v>1969</v>
      </c>
      <c r="AR127" s="4" t="s">
        <v>209</v>
      </c>
      <c r="AS127" s="4" t="s">
        <v>210</v>
      </c>
      <c r="AT127" s="4" t="s">
        <v>211</v>
      </c>
      <c r="AU127" s="22">
        <v>27</v>
      </c>
    </row>
    <row r="128" spans="1:47" x14ac:dyDescent="0.3">
      <c r="A128" s="4">
        <v>126</v>
      </c>
      <c r="B128" s="10" t="s">
        <v>178</v>
      </c>
      <c r="C128" s="10"/>
      <c r="D128" s="30">
        <v>10.17</v>
      </c>
      <c r="E128" s="11">
        <v>-0.31</v>
      </c>
      <c r="F128" s="23">
        <v>150</v>
      </c>
      <c r="G128" s="12" t="s">
        <v>150</v>
      </c>
      <c r="I128" s="10">
        <v>0.41</v>
      </c>
      <c r="J128" s="10"/>
      <c r="K128" s="5">
        <v>1.6564686038891101E-2</v>
      </c>
      <c r="L128" s="5">
        <v>6.4439491271985738E-3</v>
      </c>
      <c r="M128" s="5">
        <v>7.7306820084231871E-4</v>
      </c>
      <c r="N128" s="5">
        <v>2.8414398838055069E-3</v>
      </c>
      <c r="O128" s="5">
        <v>9.3505255778156282E-4</v>
      </c>
      <c r="P128" s="5">
        <v>9.6954922638899446E-2</v>
      </c>
      <c r="Q128" s="5">
        <v>3.4082422897445903E-2</v>
      </c>
      <c r="R128" s="5">
        <v>2.3626289804013212E-3</v>
      </c>
      <c r="S128" s="5">
        <v>8.2880567533763876E-3</v>
      </c>
      <c r="T128" s="5">
        <v>1.7820564756889191E-2</v>
      </c>
      <c r="U128" s="5">
        <v>0.34065824500376823</v>
      </c>
      <c r="V128" s="5">
        <v>5.8863744015577923E-2</v>
      </c>
      <c r="W128" s="5">
        <v>2.6688565504245591E-2</v>
      </c>
      <c r="X128" s="5">
        <v>1.135861736780848E-2</v>
      </c>
      <c r="Y128" s="5">
        <v>7.8155309572961237E-3</v>
      </c>
      <c r="Z128" s="5">
        <v>0.16367905042313058</v>
      </c>
      <c r="AA128" s="5">
        <v>3.8047182872054074E-2</v>
      </c>
      <c r="AB128" s="5">
        <v>7.1241691516647819E-3</v>
      </c>
      <c r="AC128" s="5">
        <v>8.7265858325681692E-3</v>
      </c>
      <c r="AD128" s="5">
        <v>0</v>
      </c>
      <c r="AE128" s="5">
        <v>0.14997151703635478</v>
      </c>
      <c r="AF128" s="5">
        <f t="shared" si="43"/>
        <v>0.16400844718424337</v>
      </c>
      <c r="AG128" s="5">
        <f t="shared" si="44"/>
        <v>3.6948431837154017E-2</v>
      </c>
      <c r="AH128" s="5">
        <f t="shared" si="45"/>
        <v>0.79904312097860264</v>
      </c>
      <c r="AI128" s="5">
        <f t="shared" si="46"/>
        <v>2.3496315299680579</v>
      </c>
      <c r="AJ128" s="5">
        <f t="shared" si="47"/>
        <v>0.81637530282197335</v>
      </c>
      <c r="AK128" s="5">
        <f t="shared" si="48"/>
        <v>0.2514969139278514</v>
      </c>
      <c r="AL128" s="5">
        <f t="shared" si="49"/>
        <v>0.59946733972267774</v>
      </c>
      <c r="AM128" s="5">
        <f t="shared" si="50"/>
        <v>0.20095687902139739</v>
      </c>
      <c r="AN128" s="5">
        <f t="shared" si="51"/>
        <v>0.20525606550917957</v>
      </c>
      <c r="AO128" s="14">
        <v>5.39</v>
      </c>
      <c r="AP128" s="7">
        <v>26</v>
      </c>
      <c r="AQ128" s="22">
        <v>1969</v>
      </c>
      <c r="AR128" s="4" t="s">
        <v>209</v>
      </c>
      <c r="AS128" s="4" t="s">
        <v>210</v>
      </c>
      <c r="AT128" s="4" t="s">
        <v>211</v>
      </c>
      <c r="AU128" s="22">
        <v>27</v>
      </c>
    </row>
    <row r="129" spans="1:47" x14ac:dyDescent="0.3">
      <c r="A129" s="4">
        <v>127</v>
      </c>
      <c r="B129" s="10" t="s">
        <v>179</v>
      </c>
      <c r="C129" s="10"/>
      <c r="D129" s="14" t="s">
        <v>189</v>
      </c>
      <c r="E129" s="10" t="s">
        <v>260</v>
      </c>
      <c r="F129" s="23">
        <v>27</v>
      </c>
      <c r="G129" s="12" t="s">
        <v>47</v>
      </c>
      <c r="I129" s="23">
        <v>0.05</v>
      </c>
      <c r="J129" s="23">
        <v>2.8</v>
      </c>
      <c r="K129" s="5">
        <v>4.7174041297935107E-3</v>
      </c>
      <c r="L129" s="5">
        <v>5.4017699115044247E-3</v>
      </c>
      <c r="M129" s="5">
        <v>3.3982300884955754E-4</v>
      </c>
      <c r="N129" s="5">
        <v>1.8831858407079645E-3</v>
      </c>
      <c r="O129" s="5">
        <v>4.1297935103244839E-4</v>
      </c>
      <c r="P129" s="5">
        <v>8.2003539823008856E-2</v>
      </c>
      <c r="Q129" s="5">
        <v>3.1013569321533922E-2</v>
      </c>
      <c r="R129" s="5">
        <v>2.6100294985250739E-3</v>
      </c>
      <c r="S129" s="5">
        <v>7.9764011799410024E-3</v>
      </c>
      <c r="T129" s="5">
        <v>1.5789970501474928E-2</v>
      </c>
      <c r="U129" s="5">
        <v>0.32106902654867259</v>
      </c>
      <c r="V129" s="5">
        <v>5.8586430678466077E-2</v>
      </c>
      <c r="W129" s="5">
        <v>2.6621828908554572E-2</v>
      </c>
      <c r="X129" s="5">
        <v>1.0461356932153392E-2</v>
      </c>
      <c r="Y129" s="5">
        <v>7.4029498525073744E-3</v>
      </c>
      <c r="Z129" s="5">
        <v>0.17677404129793511</v>
      </c>
      <c r="AA129" s="5">
        <v>7.19811209439528E-2</v>
      </c>
      <c r="AB129" s="5">
        <v>8.9557522123893812E-3</v>
      </c>
      <c r="AC129" s="5">
        <v>8.9179941002949844E-3</v>
      </c>
      <c r="AD129" s="5">
        <v>0</v>
      </c>
      <c r="AE129" s="5">
        <v>0.15708082595870207</v>
      </c>
      <c r="AF129" s="5">
        <f t="shared" si="43"/>
        <v>0.19058879056047198</v>
      </c>
      <c r="AG129" s="5">
        <f t="shared" si="44"/>
        <v>3.8527433628318584E-2</v>
      </c>
      <c r="AH129" s="5">
        <f t="shared" si="45"/>
        <v>0.77088377581120959</v>
      </c>
      <c r="AI129" s="5">
        <f t="shared" si="46"/>
        <v>2.5447778028423191</v>
      </c>
      <c r="AJ129" s="5">
        <f t="shared" si="47"/>
        <v>1.0042339243186029</v>
      </c>
      <c r="AK129" s="5">
        <f t="shared" si="48"/>
        <v>0.29721240915686548</v>
      </c>
      <c r="AL129" s="5">
        <f t="shared" si="49"/>
        <v>0.5269330619510143</v>
      </c>
      <c r="AM129" s="5">
        <f t="shared" si="50"/>
        <v>0.22911622418879052</v>
      </c>
      <c r="AN129" s="5">
        <f t="shared" si="51"/>
        <v>0.24723414416124309</v>
      </c>
      <c r="AO129" s="23">
        <v>6</v>
      </c>
      <c r="AP129" s="7">
        <v>27</v>
      </c>
      <c r="AQ129" s="22">
        <v>810</v>
      </c>
      <c r="AR129" s="4" t="s">
        <v>212</v>
      </c>
      <c r="AS129" s="4" t="s">
        <v>213</v>
      </c>
      <c r="AT129" s="4" t="s">
        <v>214</v>
      </c>
      <c r="AU129" s="22">
        <v>68</v>
      </c>
    </row>
    <row r="130" spans="1:47" x14ac:dyDescent="0.3">
      <c r="A130" s="4">
        <v>128</v>
      </c>
      <c r="B130" s="10" t="s">
        <v>180</v>
      </c>
      <c r="C130" s="10"/>
      <c r="D130" s="14" t="s">
        <v>189</v>
      </c>
      <c r="E130" s="10" t="s">
        <v>260</v>
      </c>
      <c r="F130" s="23">
        <v>27</v>
      </c>
      <c r="G130" s="12" t="s">
        <v>151</v>
      </c>
      <c r="I130" s="23">
        <v>0.04</v>
      </c>
      <c r="J130" s="23">
        <v>2.2000000000000002</v>
      </c>
      <c r="K130" s="5">
        <v>3.5534685309379387E-3</v>
      </c>
      <c r="L130" s="5">
        <v>4.1508865660648932E-3</v>
      </c>
      <c r="M130" s="5">
        <v>5.3763791102188379E-4</v>
      </c>
      <c r="N130" s="5">
        <v>1.8934204692509819E-3</v>
      </c>
      <c r="O130" s="5">
        <v>7.7752481928966652E-4</v>
      </c>
      <c r="P130" s="5">
        <v>6.7080580158440317E-2</v>
      </c>
      <c r="Q130" s="5">
        <v>2.4573079860497716E-2</v>
      </c>
      <c r="R130" s="5">
        <v>1.9286754142360234E-3</v>
      </c>
      <c r="S130" s="5">
        <v>7.7898100179991823E-3</v>
      </c>
      <c r="T130" s="5">
        <v>1.7168775001791488E-2</v>
      </c>
      <c r="U130" s="5">
        <v>0.34800960927174396</v>
      </c>
      <c r="V130" s="5">
        <v>4.5317932542728416E-2</v>
      </c>
      <c r="W130" s="5">
        <v>2.5269365023952287E-2</v>
      </c>
      <c r="X130" s="5">
        <v>1.275079390687253E-2</v>
      </c>
      <c r="Y130" s="5">
        <v>6.3822946600637729E-3</v>
      </c>
      <c r="Z130" s="5">
        <v>0.18083640824153316</v>
      </c>
      <c r="AA130" s="5">
        <v>4.3226011404974701E-2</v>
      </c>
      <c r="AB130" s="5">
        <v>6.5727480041677475E-3</v>
      </c>
      <c r="AC130" s="5">
        <v>8.8593377511866928E-3</v>
      </c>
      <c r="AD130" s="5">
        <v>0</v>
      </c>
      <c r="AE130" s="5">
        <v>0.19332164044324662</v>
      </c>
      <c r="AF130" s="5">
        <f t="shared" si="43"/>
        <v>0.14159650485541064</v>
      </c>
      <c r="AG130" s="5">
        <f t="shared" si="44"/>
        <v>3.4308426353377941E-2</v>
      </c>
      <c r="AH130" s="5">
        <f t="shared" si="45"/>
        <v>0.82409506879121142</v>
      </c>
      <c r="AI130" s="5">
        <f t="shared" si="46"/>
        <v>1.9817875818957744</v>
      </c>
      <c r="AJ130" s="5">
        <f t="shared" si="47"/>
        <v>0.74190060123707768</v>
      </c>
      <c r="AK130" s="5">
        <f t="shared" si="48"/>
        <v>0.21345223126599605</v>
      </c>
      <c r="AL130" s="5">
        <f t="shared" si="49"/>
        <v>0.67069930105471698</v>
      </c>
      <c r="AM130" s="5">
        <f t="shared" si="50"/>
        <v>0.17590493120878858</v>
      </c>
      <c r="AN130" s="5">
        <f t="shared" si="51"/>
        <v>0.17182059475626449</v>
      </c>
      <c r="AO130" s="23">
        <v>5.7</v>
      </c>
      <c r="AP130" s="7">
        <v>27</v>
      </c>
      <c r="AQ130" s="22">
        <v>810</v>
      </c>
      <c r="AR130" s="4" t="s">
        <v>212</v>
      </c>
      <c r="AS130" s="4" t="s">
        <v>213</v>
      </c>
      <c r="AT130" s="4" t="s">
        <v>214</v>
      </c>
      <c r="AU130" s="22">
        <v>68</v>
      </c>
    </row>
    <row r="131" spans="1:47" x14ac:dyDescent="0.3">
      <c r="A131" s="4">
        <v>129</v>
      </c>
      <c r="B131" s="10" t="s">
        <v>181</v>
      </c>
      <c r="C131" s="10"/>
      <c r="D131" s="30">
        <v>-37.4</v>
      </c>
      <c r="E131" s="11">
        <v>65.37</v>
      </c>
      <c r="F131" s="10" t="s">
        <v>44</v>
      </c>
      <c r="G131" s="12" t="s">
        <v>152</v>
      </c>
      <c r="I131" s="10" t="s">
        <v>44</v>
      </c>
      <c r="J131" s="10" t="s">
        <v>44</v>
      </c>
      <c r="K131" s="5">
        <v>4.4957491167844837E-2</v>
      </c>
      <c r="L131" s="5">
        <v>1.5543374595327747E-3</v>
      </c>
      <c r="M131" s="5">
        <v>1.5407563629975789E-3</v>
      </c>
      <c r="N131" s="5">
        <v>4.5708640039763418E-3</v>
      </c>
      <c r="O131" s="5">
        <v>1.1945018644180093E-3</v>
      </c>
      <c r="P131" s="5">
        <v>0.15539681044774717</v>
      </c>
      <c r="Q131" s="5">
        <v>2.353350177277734E-2</v>
      </c>
      <c r="R131" s="5">
        <v>7.6390494857079905E-3</v>
      </c>
      <c r="S131" s="5">
        <v>7.4979076226506288E-3</v>
      </c>
      <c r="T131" s="5">
        <v>2.2436352254550873E-2</v>
      </c>
      <c r="U131" s="5">
        <v>0.2344759816403883</v>
      </c>
      <c r="V131" s="5">
        <v>4.3158567044542698E-2</v>
      </c>
      <c r="W131" s="5">
        <v>5.1098939176741853E-2</v>
      </c>
      <c r="X131" s="5">
        <v>7.3853241401579317E-3</v>
      </c>
      <c r="Y131" s="5">
        <v>1.1657023241952438E-2</v>
      </c>
      <c r="Z131" s="5">
        <v>0.16987959025197122</v>
      </c>
      <c r="AA131" s="5">
        <v>4.8108940194689462E-2</v>
      </c>
      <c r="AB131" s="5">
        <v>1.7364891570809934E-2</v>
      </c>
      <c r="AC131" s="5">
        <v>8.8617289522831353E-3</v>
      </c>
      <c r="AD131" s="5">
        <v>0</v>
      </c>
      <c r="AE131" s="5">
        <v>0.13768744134425948</v>
      </c>
      <c r="AF131" s="5">
        <f t="shared" si="43"/>
        <v>0.15164322383246359</v>
      </c>
      <c r="AG131" s="5">
        <f t="shared" si="44"/>
        <v>7.7643636596257365E-2</v>
      </c>
      <c r="AH131" s="5">
        <f t="shared" si="45"/>
        <v>0.77071313957127896</v>
      </c>
      <c r="AI131" s="5">
        <f t="shared" si="46"/>
        <v>6.9189839480287354</v>
      </c>
      <c r="AJ131" s="5">
        <f t="shared" si="47"/>
        <v>1.9595376550459767</v>
      </c>
      <c r="AK131" s="5">
        <f t="shared" si="48"/>
        <v>0.29749961257474511</v>
      </c>
      <c r="AL131" s="5">
        <f t="shared" si="49"/>
        <v>0.52651359550437249</v>
      </c>
      <c r="AM131" s="5">
        <f t="shared" si="50"/>
        <v>0.22928686042872098</v>
      </c>
      <c r="AN131" s="5">
        <f t="shared" si="51"/>
        <v>0.19675702417220689</v>
      </c>
      <c r="AO131" s="23">
        <v>5.5</v>
      </c>
      <c r="AP131" s="7">
        <v>-0.4</v>
      </c>
      <c r="AQ131" s="22">
        <v>984</v>
      </c>
      <c r="AR131" s="4" t="s">
        <v>215</v>
      </c>
      <c r="AS131" s="4" t="s">
        <v>216</v>
      </c>
      <c r="AT131" s="4" t="s">
        <v>217</v>
      </c>
      <c r="AU131" s="22">
        <v>50</v>
      </c>
    </row>
    <row r="132" spans="1:47" x14ac:dyDescent="0.3">
      <c r="A132" s="4">
        <v>130</v>
      </c>
      <c r="B132" s="10" t="s">
        <v>182</v>
      </c>
      <c r="C132" s="10"/>
      <c r="D132" s="30">
        <v>6.38</v>
      </c>
      <c r="E132" s="11">
        <v>5.18</v>
      </c>
      <c r="F132" s="22">
        <v>2</v>
      </c>
      <c r="G132" s="13" t="s">
        <v>153</v>
      </c>
      <c r="I132" s="22">
        <v>0.02</v>
      </c>
      <c r="J132" s="22">
        <v>0.1</v>
      </c>
      <c r="K132" s="5">
        <v>1.2463751448577949E-2</v>
      </c>
      <c r="L132" s="5">
        <v>8.2126307462707028E-4</v>
      </c>
      <c r="M132" s="5">
        <v>2.7086291524327225E-4</v>
      </c>
      <c r="N132" s="5">
        <v>2.0546966804042854E-3</v>
      </c>
      <c r="O132" s="5">
        <v>1.0870892827687115E-3</v>
      </c>
      <c r="P132" s="5">
        <v>5.6396848868146984E-2</v>
      </c>
      <c r="Q132" s="5">
        <v>1.6066536020080791E-2</v>
      </c>
      <c r="R132" s="5">
        <v>2.2525273426739064E-3</v>
      </c>
      <c r="S132" s="5">
        <v>9.1295912558287638E-3</v>
      </c>
      <c r="T132" s="5">
        <v>2.7534838273433594E-2</v>
      </c>
      <c r="U132" s="5">
        <v>0.39981912625163918</v>
      </c>
      <c r="V132" s="5">
        <v>4.8939864095651542E-2</v>
      </c>
      <c r="W132" s="5">
        <v>3.0266552333415461E-2</v>
      </c>
      <c r="X132" s="5">
        <v>8.6677531963153132E-3</v>
      </c>
      <c r="Y132" s="5">
        <v>5.2962374258956977E-3</v>
      </c>
      <c r="Z132" s="5">
        <v>0.13728020894499593</v>
      </c>
      <c r="AA132" s="5">
        <v>2.0578586131958648E-2</v>
      </c>
      <c r="AB132" s="5">
        <v>8.0121418219196647E-3</v>
      </c>
      <c r="AC132" s="5">
        <v>7.1098717080746946E-3</v>
      </c>
      <c r="AD132" s="5">
        <v>0</v>
      </c>
      <c r="AE132" s="5">
        <v>0.20595165292834849</v>
      </c>
      <c r="AF132" s="5">
        <f t="shared" si="43"/>
        <v>0.12032441430441605</v>
      </c>
      <c r="AG132" s="5">
        <f t="shared" si="44"/>
        <v>4.0802084413252303E-2</v>
      </c>
      <c r="AH132" s="5">
        <f t="shared" si="45"/>
        <v>0.83887350128233151</v>
      </c>
      <c r="AI132" s="5">
        <f t="shared" si="46"/>
        <v>3.4918567301018513</v>
      </c>
      <c r="AJ132" s="5">
        <f t="shared" si="47"/>
        <v>1.1269038529654847</v>
      </c>
      <c r="AK132" s="5">
        <f t="shared" si="48"/>
        <v>0.19207484617330828</v>
      </c>
      <c r="AL132" s="5">
        <f t="shared" si="49"/>
        <v>0.71652950595249609</v>
      </c>
      <c r="AM132" s="5">
        <f t="shared" si="50"/>
        <v>0.16112649871766838</v>
      </c>
      <c r="AN132" s="5">
        <f t="shared" si="51"/>
        <v>0.1434357076728302</v>
      </c>
      <c r="AO132" s="22">
        <v>4.8</v>
      </c>
      <c r="AP132" s="7">
        <v>26.7</v>
      </c>
      <c r="AQ132" s="22">
        <v>2811</v>
      </c>
      <c r="AR132" s="4" t="s">
        <v>218</v>
      </c>
      <c r="AS132" s="4" t="s">
        <v>219</v>
      </c>
      <c r="AT132" s="4" t="s">
        <v>220</v>
      </c>
      <c r="AU132" s="22">
        <v>6</v>
      </c>
    </row>
    <row r="133" spans="1:47" x14ac:dyDescent="0.3">
      <c r="A133" s="4">
        <v>131</v>
      </c>
      <c r="B133" s="10" t="s">
        <v>183</v>
      </c>
      <c r="C133" s="10"/>
      <c r="D133" s="30">
        <v>6.38</v>
      </c>
      <c r="E133" s="11">
        <v>5.18</v>
      </c>
      <c r="F133" s="22">
        <v>2</v>
      </c>
      <c r="G133" s="10" t="s">
        <v>154</v>
      </c>
      <c r="I133" s="4">
        <v>0.03</v>
      </c>
      <c r="K133" s="5">
        <v>2.0422253458293356E-3</v>
      </c>
      <c r="L133" s="5">
        <v>2.7758402758845338E-4</v>
      </c>
      <c r="M133" s="5">
        <v>1.0586431664406576E-4</v>
      </c>
      <c r="N133" s="5">
        <v>1.0317345107050421E-3</v>
      </c>
      <c r="O133" s="5">
        <v>8.4408204307509288E-4</v>
      </c>
      <c r="P133" s="5">
        <v>4.9220180075556674E-2</v>
      </c>
      <c r="Q133" s="5">
        <v>2.2188311021572954E-2</v>
      </c>
      <c r="R133" s="5">
        <v>3.0137694423889223E-3</v>
      </c>
      <c r="S133" s="5">
        <v>1.0374703031118444E-2</v>
      </c>
      <c r="T133" s="5">
        <v>4.092240039371612E-2</v>
      </c>
      <c r="U133" s="5">
        <v>0.39605894411851139</v>
      </c>
      <c r="V133" s="5">
        <v>6.0582005898660585E-2</v>
      </c>
      <c r="W133" s="5">
        <v>3.493947322765785E-2</v>
      </c>
      <c r="X133" s="5">
        <v>1.0940846985345405E-2</v>
      </c>
      <c r="Y133" s="5">
        <v>6.0505528666569891E-3</v>
      </c>
      <c r="Z133" s="5">
        <v>0.15586413961343593</v>
      </c>
      <c r="AA133" s="5">
        <v>2.1624645496163747E-2</v>
      </c>
      <c r="AB133" s="5">
        <v>6.9303950969596762E-3</v>
      </c>
      <c r="AC133" s="5">
        <v>8.2312161650208715E-3</v>
      </c>
      <c r="AD133" s="5">
        <v>0</v>
      </c>
      <c r="AE133" s="5">
        <v>0.16875692632339248</v>
      </c>
      <c r="AF133" s="5">
        <f t="shared" si="43"/>
        <v>0.15248958174743393</v>
      </c>
      <c r="AG133" s="5">
        <f t="shared" si="44"/>
        <v>4.4989502083650511E-2</v>
      </c>
      <c r="AH133" s="5">
        <f t="shared" si="45"/>
        <v>0.80252091616891563</v>
      </c>
      <c r="AI133" s="5">
        <f t="shared" si="46"/>
        <v>3.1934888838548914</v>
      </c>
      <c r="AJ133" s="5">
        <f t="shared" si="47"/>
        <v>0.84196490020646941</v>
      </c>
      <c r="AK133" s="5">
        <f t="shared" si="48"/>
        <v>0.24607344164163666</v>
      </c>
      <c r="AL133" s="5">
        <f t="shared" si="49"/>
        <v>0.60893525655682923</v>
      </c>
      <c r="AM133" s="5">
        <f t="shared" si="50"/>
        <v>0.19747908383108445</v>
      </c>
      <c r="AN133" s="5">
        <f t="shared" si="51"/>
        <v>0.19001321794251869</v>
      </c>
      <c r="AO133" s="5">
        <v>4.26</v>
      </c>
      <c r="AP133" s="7">
        <v>26.7</v>
      </c>
      <c r="AQ133" s="22">
        <v>2811</v>
      </c>
      <c r="AR133" s="4" t="s">
        <v>218</v>
      </c>
      <c r="AS133" s="4" t="s">
        <v>219</v>
      </c>
      <c r="AT133" s="4" t="s">
        <v>220</v>
      </c>
      <c r="AU133" s="22">
        <v>6</v>
      </c>
    </row>
    <row r="134" spans="1:47" x14ac:dyDescent="0.3">
      <c r="A134" s="4">
        <v>132</v>
      </c>
      <c r="B134" s="10" t="s">
        <v>184</v>
      </c>
      <c r="C134" s="10"/>
      <c r="D134" s="30">
        <v>6.38</v>
      </c>
      <c r="E134" s="11">
        <v>5.18</v>
      </c>
      <c r="F134" s="22">
        <v>2</v>
      </c>
      <c r="G134" s="10" t="s">
        <v>155</v>
      </c>
      <c r="I134" s="4">
        <v>0.04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9.6201747372034515E-3</v>
      </c>
      <c r="Q134" s="5">
        <v>1.2517111603236866E-2</v>
      </c>
      <c r="R134" s="5">
        <v>2.8927505410824999E-3</v>
      </c>
      <c r="S134" s="5">
        <v>8.925244795351504E-3</v>
      </c>
      <c r="T134" s="5">
        <v>5.8725766411440387E-2</v>
      </c>
      <c r="U134" s="5">
        <v>0.2674977917135884</v>
      </c>
      <c r="V134" s="5">
        <v>7.9226199696072808E-2</v>
      </c>
      <c r="W134" s="5">
        <v>3.420227484897833E-2</v>
      </c>
      <c r="X134" s="5">
        <v>1.4015815935664559E-2</v>
      </c>
      <c r="Y134" s="5">
        <v>1.1545884214624507E-2</v>
      </c>
      <c r="Z134" s="5">
        <v>0.20741565601805143</v>
      </c>
      <c r="AA134" s="5">
        <v>4.9587019043592202E-2</v>
      </c>
      <c r="AB134" s="5">
        <v>1.2391521854709407E-2</v>
      </c>
      <c r="AC134" s="5">
        <v>1.8013756263788708E-2</v>
      </c>
      <c r="AD134" s="5">
        <v>0</v>
      </c>
      <c r="AE134" s="5">
        <v>0.21342303232261495</v>
      </c>
      <c r="AF134" s="5">
        <f t="shared" si="43"/>
        <v>0.21160198096896679</v>
      </c>
      <c r="AG134" s="5">
        <f t="shared" si="44"/>
        <v>4.9486547244770238E-2</v>
      </c>
      <c r="AH134" s="5">
        <f t="shared" si="45"/>
        <v>0.73891147178626304</v>
      </c>
      <c r="AI134" s="5">
        <f t="shared" si="46"/>
        <v>2.4402628434886502</v>
      </c>
      <c r="AJ134" s="5">
        <f t="shared" si="47"/>
        <v>0.687892168254706</v>
      </c>
      <c r="AK134" s="5">
        <f t="shared" si="48"/>
        <v>0.35334209601939875</v>
      </c>
      <c r="AL134" s="5">
        <f t="shared" si="49"/>
        <v>0.45180461906144992</v>
      </c>
      <c r="AM134" s="5">
        <f t="shared" si="50"/>
        <v>0.26108852821373701</v>
      </c>
      <c r="AN134" s="5">
        <f t="shared" si="51"/>
        <v>0.28636986844639845</v>
      </c>
      <c r="AO134" s="5">
        <v>4.26</v>
      </c>
      <c r="AP134" s="7">
        <v>26.7</v>
      </c>
      <c r="AQ134" s="22">
        <v>2811</v>
      </c>
      <c r="AR134" s="4" t="s">
        <v>218</v>
      </c>
      <c r="AS134" s="4" t="s">
        <v>219</v>
      </c>
      <c r="AT134" s="4" t="s">
        <v>220</v>
      </c>
      <c r="AU134" s="22">
        <v>6</v>
      </c>
    </row>
    <row r="135" spans="1:47" x14ac:dyDescent="0.3">
      <c r="A135" s="4">
        <v>133</v>
      </c>
      <c r="B135" s="10" t="s">
        <v>185</v>
      </c>
      <c r="C135" s="10"/>
      <c r="D135" s="5">
        <v>3.3</v>
      </c>
      <c r="E135" s="4">
        <v>6.37</v>
      </c>
      <c r="F135" s="22">
        <v>35</v>
      </c>
      <c r="G135" s="4" t="s">
        <v>156</v>
      </c>
      <c r="I135" s="22">
        <v>0.05</v>
      </c>
      <c r="J135" s="22">
        <v>7.7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2.0611425646930876E-3</v>
      </c>
      <c r="Q135" s="5">
        <v>3.7544381537280491E-3</v>
      </c>
      <c r="R135" s="5">
        <v>5.6176630521702971E-4</v>
      </c>
      <c r="S135" s="5">
        <v>2.5949205130665642E-3</v>
      </c>
      <c r="T135" s="5">
        <v>1.0551610530019512E-2</v>
      </c>
      <c r="U135" s="5">
        <v>0.15491755429741227</v>
      </c>
      <c r="V135" s="5">
        <v>5.2190288839842627E-2</v>
      </c>
      <c r="W135" s="5">
        <v>3.1217013722291527E-2</v>
      </c>
      <c r="X135" s="5">
        <v>1.3968189233278956E-2</v>
      </c>
      <c r="Y135" s="5">
        <v>2.8822010043821771E-2</v>
      </c>
      <c r="Z135" s="5">
        <v>0.31350558167802195</v>
      </c>
      <c r="AA135" s="5">
        <v>8.0238620733774746E-2</v>
      </c>
      <c r="AB135" s="5">
        <v>1.5239660301314652E-2</v>
      </c>
      <c r="AC135" s="5">
        <v>2.2640581518088475E-2</v>
      </c>
      <c r="AD135" s="5">
        <v>0</v>
      </c>
      <c r="AE135" s="5">
        <v>0.26773662156542877</v>
      </c>
      <c r="AF135" s="5">
        <f t="shared" si="43"/>
        <v>0.17555696830118672</v>
      </c>
      <c r="AG135" s="5">
        <f t="shared" si="44"/>
        <v>4.7018440328823213E-2</v>
      </c>
      <c r="AH135" s="5">
        <f t="shared" si="45"/>
        <v>0.77742459136999009</v>
      </c>
      <c r="AI135" s="5">
        <f t="shared" si="46"/>
        <v>2.2348647488192359</v>
      </c>
      <c r="AJ135" s="5">
        <f t="shared" si="47"/>
        <v>0.67311258278145691</v>
      </c>
      <c r="AK135" s="5">
        <f t="shared" si="48"/>
        <v>0.2862983897097775</v>
      </c>
      <c r="AL135" s="5">
        <f t="shared" si="49"/>
        <v>0.54318109466832309</v>
      </c>
      <c r="AM135" s="5">
        <f t="shared" si="50"/>
        <v>0.22257540863000994</v>
      </c>
      <c r="AN135" s="5">
        <f t="shared" si="51"/>
        <v>0.22581864562814694</v>
      </c>
      <c r="AO135" s="22">
        <v>7.4</v>
      </c>
      <c r="AP135" s="7">
        <v>26.8</v>
      </c>
      <c r="AQ135" s="22">
        <v>1507</v>
      </c>
      <c r="AR135" s="4" t="s">
        <v>221</v>
      </c>
      <c r="AS135" s="4" t="s">
        <v>222</v>
      </c>
      <c r="AT135" s="4" t="s">
        <v>223</v>
      </c>
      <c r="AU135" s="22">
        <v>40</v>
      </c>
    </row>
    <row r="136" spans="1:47" x14ac:dyDescent="0.3">
      <c r="A136" s="4">
        <v>134</v>
      </c>
      <c r="B136" s="10" t="s">
        <v>186</v>
      </c>
      <c r="C136" s="10"/>
      <c r="D136" s="5">
        <v>30.41</v>
      </c>
      <c r="E136" s="4">
        <v>-29.47</v>
      </c>
      <c r="F136" s="22">
        <v>765</v>
      </c>
      <c r="G136" s="4" t="s">
        <v>47</v>
      </c>
      <c r="I136" s="22">
        <v>0.08</v>
      </c>
      <c r="J136" s="22">
        <v>3</v>
      </c>
      <c r="K136" s="5">
        <v>6.8747001052369564E-3</v>
      </c>
      <c r="L136" s="5">
        <v>1.3325260299315773E-3</v>
      </c>
      <c r="M136" s="5">
        <v>2.8151480092081487E-4</v>
      </c>
      <c r="N136" s="5">
        <v>2.1412443633367891E-3</v>
      </c>
      <c r="O136" s="5">
        <v>6.7712969003148958E-4</v>
      </c>
      <c r="P136" s="5">
        <v>9.1093808949589836E-2</v>
      </c>
      <c r="Q136" s="5">
        <v>1.6680685809446739E-2</v>
      </c>
      <c r="R136" s="5">
        <v>1.9933557073645155E-3</v>
      </c>
      <c r="S136" s="5">
        <v>7.1188607106194238E-3</v>
      </c>
      <c r="T136" s="5">
        <v>1.3778604399712985E-2</v>
      </c>
      <c r="U136" s="5">
        <v>0.34590867985858381</v>
      </c>
      <c r="V136" s="5">
        <v>4.1997152251965597E-2</v>
      </c>
      <c r="W136" s="5">
        <v>2.7362118023637055E-2</v>
      </c>
      <c r="X136" s="5">
        <v>8.4737992578740092E-3</v>
      </c>
      <c r="Y136" s="5">
        <v>1.3507277106666264E-2</v>
      </c>
      <c r="Z136" s="5">
        <v>0.15427282757337299</v>
      </c>
      <c r="AA136" s="5">
        <v>4.8077056951225265E-2</v>
      </c>
      <c r="AB136" s="5">
        <v>1.3740231453387227E-2</v>
      </c>
      <c r="AC136" s="5">
        <v>7.6183881800458639E-3</v>
      </c>
      <c r="AD136" s="5">
        <v>0</v>
      </c>
      <c r="AE136" s="5">
        <v>0.19707003877705082</v>
      </c>
      <c r="AF136" s="5">
        <f t="shared" si="43"/>
        <v>0.13605043223897992</v>
      </c>
      <c r="AG136" s="5">
        <f t="shared" si="44"/>
        <v>4.3377219985309613E-2</v>
      </c>
      <c r="AH136" s="5">
        <f t="shared" si="45"/>
        <v>0.82057234777571053</v>
      </c>
      <c r="AI136" s="5">
        <f t="shared" si="46"/>
        <v>3.2290259883383094</v>
      </c>
      <c r="AJ136" s="5">
        <f t="shared" si="47"/>
        <v>1.8035614789721188</v>
      </c>
      <c r="AK136" s="5">
        <f t="shared" si="48"/>
        <v>0.21866158750128029</v>
      </c>
      <c r="AL136" s="5">
        <f t="shared" si="49"/>
        <v>0.66022750320582702</v>
      </c>
      <c r="AM136" s="5">
        <f t="shared" si="50"/>
        <v>0.17942765222428952</v>
      </c>
      <c r="AN136" s="5">
        <f t="shared" si="51"/>
        <v>0.16579943573259062</v>
      </c>
      <c r="AO136" s="22">
        <v>5.5</v>
      </c>
      <c r="AP136" s="7">
        <v>18</v>
      </c>
      <c r="AQ136" s="22">
        <v>1015</v>
      </c>
      <c r="AR136" s="4" t="s">
        <v>224</v>
      </c>
      <c r="AS136" s="4" t="s">
        <v>225</v>
      </c>
      <c r="AT136" s="4" t="s">
        <v>226</v>
      </c>
      <c r="AU136" s="22">
        <v>8</v>
      </c>
    </row>
    <row r="137" spans="1:47" x14ac:dyDescent="0.3">
      <c r="A137" s="4">
        <v>135</v>
      </c>
      <c r="B137" s="10" t="s">
        <v>187</v>
      </c>
      <c r="C137" s="10"/>
      <c r="D137" s="5">
        <v>30.41</v>
      </c>
      <c r="E137" s="4">
        <v>-29.47</v>
      </c>
      <c r="F137" s="22">
        <v>765</v>
      </c>
      <c r="G137" s="4" t="s">
        <v>157</v>
      </c>
      <c r="I137" s="22">
        <v>0.06</v>
      </c>
      <c r="J137" s="22">
        <v>2</v>
      </c>
      <c r="K137" s="5">
        <v>3.7144814120189241E-3</v>
      </c>
      <c r="L137" s="5">
        <v>8.6050369827814308E-4</v>
      </c>
      <c r="M137" s="5">
        <v>0</v>
      </c>
      <c r="N137" s="5">
        <v>1.8968836551805941E-3</v>
      </c>
      <c r="O137" s="5">
        <v>5.6506933897899274E-4</v>
      </c>
      <c r="P137" s="5">
        <v>7.3545221750387232E-2</v>
      </c>
      <c r="Q137" s="5">
        <v>8.5682256728368093E-3</v>
      </c>
      <c r="R137" s="5">
        <v>1.4202243853848402E-3</v>
      </c>
      <c r="S137" s="5">
        <v>7.6847542341658666E-3</v>
      </c>
      <c r="T137" s="5">
        <v>1.3821545691173246E-2</v>
      </c>
      <c r="U137" s="5">
        <v>0.38308082977097385</v>
      </c>
      <c r="V137" s="5">
        <v>3.3236837361025506E-2</v>
      </c>
      <c r="W137" s="5">
        <v>2.3867887040247976E-2</v>
      </c>
      <c r="X137" s="5">
        <v>7.5919393928525021E-3</v>
      </c>
      <c r="Y137" s="5">
        <v>7.4720666655969364E-3</v>
      </c>
      <c r="Z137" s="5">
        <v>0.16703367857308035</v>
      </c>
      <c r="AA137" s="5">
        <v>3.4395921684410032E-2</v>
      </c>
      <c r="AB137" s="5">
        <v>1.1642756619664602E-2</v>
      </c>
      <c r="AC137" s="5">
        <v>6.4067410632679444E-3</v>
      </c>
      <c r="AD137" s="5">
        <v>0</v>
      </c>
      <c r="AE137" s="5">
        <v>0.21319443199047564</v>
      </c>
      <c r="AF137" s="5">
        <f t="shared" si="43"/>
        <v>9.8920170112299671E-2</v>
      </c>
      <c r="AG137" s="5">
        <f t="shared" si="44"/>
        <v>3.6930868045297417E-2</v>
      </c>
      <c r="AH137" s="5">
        <f t="shared" si="45"/>
        <v>0.86414896184240297</v>
      </c>
      <c r="AI137" s="5">
        <f t="shared" si="46"/>
        <v>3.1438458350600911</v>
      </c>
      <c r="AJ137" s="5">
        <f t="shared" si="47"/>
        <v>1.8172666110101654</v>
      </c>
      <c r="AK137" s="5">
        <f t="shared" si="48"/>
        <v>0.15720789372697594</v>
      </c>
      <c r="AL137" s="5">
        <f t="shared" si="49"/>
        <v>0.80352565094293793</v>
      </c>
      <c r="AM137" s="5">
        <f t="shared" si="50"/>
        <v>0.13585103815759708</v>
      </c>
      <c r="AN137" s="5">
        <f t="shared" si="51"/>
        <v>0.11447120170276845</v>
      </c>
      <c r="AO137" s="22">
        <v>5.3</v>
      </c>
      <c r="AP137" s="7">
        <v>18</v>
      </c>
      <c r="AQ137" s="22">
        <v>1015</v>
      </c>
      <c r="AR137" s="4" t="s">
        <v>227</v>
      </c>
      <c r="AS137" s="4" t="s">
        <v>228</v>
      </c>
      <c r="AT137" s="4" t="s">
        <v>229</v>
      </c>
      <c r="AU137" s="22">
        <v>613</v>
      </c>
    </row>
    <row r="138" spans="1:47" x14ac:dyDescent="0.3">
      <c r="A138" s="4">
        <v>136</v>
      </c>
      <c r="B138" s="10" t="s">
        <v>188</v>
      </c>
      <c r="C138" s="10"/>
      <c r="D138" s="5">
        <v>30.41</v>
      </c>
      <c r="E138" s="4">
        <v>-29.47</v>
      </c>
      <c r="F138" s="22">
        <v>765</v>
      </c>
      <c r="G138" s="4" t="s">
        <v>156</v>
      </c>
      <c r="I138" s="4">
        <v>0.06</v>
      </c>
      <c r="K138" s="5">
        <v>0</v>
      </c>
      <c r="L138" s="5">
        <v>0</v>
      </c>
      <c r="M138" s="5">
        <v>0</v>
      </c>
      <c r="N138" s="5">
        <v>0</v>
      </c>
      <c r="O138" s="5">
        <v>3.2389927758123493E-2</v>
      </c>
      <c r="P138" s="5">
        <v>8.1502512114635675E-2</v>
      </c>
      <c r="Q138" s="5">
        <v>5.6678657430805364E-2</v>
      </c>
      <c r="R138" s="5">
        <v>2.470493801468621E-2</v>
      </c>
      <c r="S138" s="5">
        <v>5.4597615720783664E-2</v>
      </c>
      <c r="T138" s="5">
        <v>5.4657074055355706E-2</v>
      </c>
      <c r="U138" s="5">
        <v>0.25027499479739573</v>
      </c>
      <c r="V138" s="5">
        <v>3.8737104973689686E-2</v>
      </c>
      <c r="W138" s="5">
        <v>3.152778190682879E-2</v>
      </c>
      <c r="X138" s="5">
        <v>2.7484615155929482E-2</v>
      </c>
      <c r="Y138" s="5">
        <v>0</v>
      </c>
      <c r="Z138" s="5">
        <v>0.15252549276094776</v>
      </c>
      <c r="AA138" s="5">
        <v>4.5857240538692508E-2</v>
      </c>
      <c r="AB138" s="5">
        <v>1.1713291910693582E-2</v>
      </c>
      <c r="AC138" s="5">
        <v>2.1182031691292326E-2</v>
      </c>
      <c r="AD138" s="5">
        <v>0</v>
      </c>
      <c r="AE138" s="5">
        <v>0.11616672117014003</v>
      </c>
      <c r="AF138" s="5">
        <f t="shared" si="43"/>
        <v>0.22832000475666672</v>
      </c>
      <c r="AG138" s="5">
        <f t="shared" si="44"/>
        <v>6.794601183220858E-2</v>
      </c>
      <c r="AH138" s="5">
        <f t="shared" si="45"/>
        <v>0.70373398341112459</v>
      </c>
      <c r="AI138" s="5">
        <f t="shared" si="46"/>
        <v>1.14710654407788</v>
      </c>
      <c r="AJ138" s="5">
        <f t="shared" si="47"/>
        <v>0.55298245614035091</v>
      </c>
      <c r="AK138" s="5">
        <f t="shared" si="48"/>
        <v>0.4209914876539298</v>
      </c>
      <c r="AL138" s="5">
        <f t="shared" si="49"/>
        <v>0.37572668540495152</v>
      </c>
      <c r="AM138" s="5">
        <f t="shared" si="50"/>
        <v>0.29626601658887536</v>
      </c>
      <c r="AN138" s="5">
        <f t="shared" si="51"/>
        <v>0.32444078322032821</v>
      </c>
      <c r="AO138" s="5">
        <v>5.0199999999999996</v>
      </c>
      <c r="AP138" s="7">
        <v>18</v>
      </c>
      <c r="AQ138" s="22">
        <v>1015</v>
      </c>
      <c r="AR138" s="4" t="s">
        <v>227</v>
      </c>
      <c r="AS138" s="4" t="s">
        <v>228</v>
      </c>
      <c r="AT138" s="4" t="s">
        <v>229</v>
      </c>
      <c r="AU138" s="22">
        <v>613</v>
      </c>
    </row>
    <row r="145" spans="39:39" x14ac:dyDescent="0.3">
      <c r="AM145" s="7"/>
    </row>
    <row r="146" spans="39:39" x14ac:dyDescent="0.3">
      <c r="AM146" s="7"/>
    </row>
    <row r="147" spans="39:39" x14ac:dyDescent="0.3">
      <c r="AM147" s="7"/>
    </row>
    <row r="148" spans="39:39" x14ac:dyDescent="0.3">
      <c r="AM148" s="7"/>
    </row>
    <row r="149" spans="39:39" x14ac:dyDescent="0.3">
      <c r="AM149" s="7"/>
    </row>
    <row r="150" spans="39:39" x14ac:dyDescent="0.3">
      <c r="AM150" s="7"/>
    </row>
    <row r="151" spans="39:39" x14ac:dyDescent="0.3">
      <c r="AM151" s="7"/>
    </row>
    <row r="152" spans="39:39" x14ac:dyDescent="0.3">
      <c r="AM152" s="7"/>
    </row>
    <row r="153" spans="39:39" x14ac:dyDescent="0.3">
      <c r="AM153" s="7"/>
    </row>
    <row r="154" spans="39:39" x14ac:dyDescent="0.3">
      <c r="AM154" s="7"/>
    </row>
    <row r="155" spans="39:39" x14ac:dyDescent="0.3">
      <c r="AM155" s="7"/>
    </row>
    <row r="156" spans="39:39" x14ac:dyDescent="0.3">
      <c r="AM156" s="7"/>
    </row>
    <row r="157" spans="39:39" x14ac:dyDescent="0.3">
      <c r="AM157" s="7"/>
    </row>
    <row r="158" spans="39:39" x14ac:dyDescent="0.3">
      <c r="AM158" s="7"/>
    </row>
    <row r="159" spans="39:39" x14ac:dyDescent="0.3">
      <c r="AM159" s="7"/>
    </row>
    <row r="160" spans="39:39" x14ac:dyDescent="0.3">
      <c r="AM160" s="7"/>
    </row>
    <row r="161" spans="39:39" x14ac:dyDescent="0.3">
      <c r="AM161" s="7"/>
    </row>
    <row r="162" spans="39:39" x14ac:dyDescent="0.3">
      <c r="AM162" s="7"/>
    </row>
    <row r="163" spans="39:39" x14ac:dyDescent="0.3">
      <c r="AM163" s="7"/>
    </row>
    <row r="164" spans="39:39" x14ac:dyDescent="0.3">
      <c r="AM164" s="7"/>
    </row>
    <row r="165" spans="39:39" x14ac:dyDescent="0.3">
      <c r="AM165" s="7"/>
    </row>
    <row r="166" spans="39:39" x14ac:dyDescent="0.3">
      <c r="AM166" s="7"/>
    </row>
    <row r="167" spans="39:39" x14ac:dyDescent="0.3">
      <c r="AM167" s="7"/>
    </row>
    <row r="168" spans="39:39" x14ac:dyDescent="0.3">
      <c r="AM168" s="7"/>
    </row>
    <row r="169" spans="39:39" x14ac:dyDescent="0.3">
      <c r="AM169" s="7"/>
    </row>
    <row r="170" spans="39:39" x14ac:dyDescent="0.3">
      <c r="AM170" s="7"/>
    </row>
    <row r="171" spans="39:39" x14ac:dyDescent="0.3">
      <c r="AM171" s="7"/>
    </row>
    <row r="172" spans="39:39" x14ac:dyDescent="0.3">
      <c r="AM172" s="7"/>
    </row>
    <row r="173" spans="39:39" x14ac:dyDescent="0.3">
      <c r="AM173" s="7"/>
    </row>
    <row r="174" spans="39:39" x14ac:dyDescent="0.3">
      <c r="AM174" s="22"/>
    </row>
    <row r="175" spans="39:39" x14ac:dyDescent="0.3">
      <c r="AM175" s="7"/>
    </row>
  </sheetData>
  <mergeCells count="4">
    <mergeCell ref="A1:J1"/>
    <mergeCell ref="K1:AE1"/>
    <mergeCell ref="AI1:AN1"/>
    <mergeCell ref="AO1:AU1"/>
  </mergeCells>
  <pageMargins left="0.7" right="0.7" top="0.75" bottom="0.75" header="0.3" footer="0.3"/>
  <pageSetup paperSize="9" orientation="portrait" r:id="rId1"/>
  <ignoredErrors>
    <ignoredError sqref="G115 G119 G121 G123 G125 G128 G130:G132 G137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2018-05-11T12:40:33Z</dcterms:modified>
</cp:coreProperties>
</file>