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cs c ye göre" sheetId="1" r:id="rId1"/>
    <sheet name="24fj64ga004 DS e göre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D19" i="1" l="1"/>
  <c r="E19" i="1"/>
  <c r="H18" i="2"/>
  <c r="G18" i="2"/>
  <c r="E18" i="2"/>
  <c r="D18" i="2"/>
  <c r="C18" i="2"/>
  <c r="D18" i="1"/>
  <c r="E18" i="1"/>
  <c r="D17" i="1"/>
  <c r="E17" i="1" s="1"/>
  <c r="D16" i="1"/>
  <c r="E16" i="1" s="1"/>
  <c r="D15" i="1"/>
  <c r="I15" i="1" s="1"/>
  <c r="E15" i="1" l="1"/>
</calcChain>
</file>

<file path=xl/sharedStrings.xml><?xml version="1.0" encoding="utf-8"?>
<sst xmlns="http://schemas.openxmlformats.org/spreadsheetml/2006/main" count="31" uniqueCount="30">
  <si>
    <t>setup_timer2(TMR_INTERNAL | TMR_DIV_BY_1, 0xFFC0);</t>
  </si>
  <si>
    <t xml:space="preserve">          //   In this program clock=20000000 and period=127 (below)</t>
  </si>
  <si>
    <t xml:space="preserve">          //   For the three possible selections the cycle time is:</t>
  </si>
  <si>
    <t xml:space="preserve">          //     (1/20000000)*4*1*65473  =  13.1 ms or 76.37 hz</t>
  </si>
  <si>
    <t xml:space="preserve">          //     (1/20000000)*4*8*65473  = 104.7 ms or 9.55  hz</t>
  </si>
  <si>
    <t xml:space="preserve">          //     (1/20000000)*4*64*65473 = 838.1 ms or 1.19  hz</t>
  </si>
  <si>
    <t xml:space="preserve">  The cycle time will be (1/clock)*4*t2div*(period+1)</t>
  </si>
  <si>
    <t>t2_div</t>
  </si>
  <si>
    <t>(period+1)</t>
  </si>
  <si>
    <t>T</t>
  </si>
  <si>
    <t>f xtal</t>
  </si>
  <si>
    <t>* internal 8MHz</t>
  </si>
  <si>
    <t>fhesap</t>
  </si>
  <si>
    <t>folc</t>
  </si>
  <si>
    <t>Hz</t>
  </si>
  <si>
    <t>Tosc</t>
  </si>
  <si>
    <t>Tcy</t>
  </si>
  <si>
    <t>S</t>
  </si>
  <si>
    <t>nS</t>
  </si>
  <si>
    <t>fosc</t>
  </si>
  <si>
    <t>fpwm</t>
  </si>
  <si>
    <t>tpwm</t>
  </si>
  <si>
    <t>PR2</t>
  </si>
  <si>
    <r>
      <rPr>
        <sz val="11"/>
        <color rgb="FFFF0000"/>
        <rFont val="Calibri"/>
        <family val="2"/>
        <charset val="162"/>
        <scheme val="minor"/>
      </rPr>
      <t>Not: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charset val="162"/>
        <scheme val="minor"/>
      </rPr>
      <t>set_pwm_duty(1,duty);</t>
    </r>
    <r>
      <rPr>
        <sz val="11"/>
        <color theme="1"/>
        <rFont val="Calibri"/>
        <family val="2"/>
        <scheme val="minor"/>
      </rPr>
      <t xml:space="preserve"> komutunda duty değeri (period+1) değerini geçemez…</t>
    </r>
  </si>
  <si>
    <r>
      <t>value</t>
    </r>
    <r>
      <rPr>
        <sz val="11"/>
        <color theme="1"/>
        <rFont val="Calibri"/>
        <family val="2"/>
        <scheme val="minor"/>
      </rPr>
      <t xml:space="preserve"> = duty * (PRx + 1)</t>
    </r>
  </si>
  <si>
    <r>
      <t>set_pwm_duty(</t>
    </r>
    <r>
      <rPr>
        <b/>
        <i/>
        <sz val="12"/>
        <color theme="1"/>
        <rFont val="Calibri"/>
        <family val="2"/>
        <charset val="162"/>
        <scheme val="minor"/>
      </rPr>
      <t>x</t>
    </r>
    <r>
      <rPr>
        <b/>
        <sz val="12"/>
        <color theme="1"/>
        <rFont val="Calibri"/>
        <family val="2"/>
        <charset val="162"/>
        <scheme val="minor"/>
      </rPr>
      <t xml:space="preserve">, </t>
    </r>
    <r>
      <rPr>
        <b/>
        <i/>
        <sz val="12"/>
        <color theme="1"/>
        <rFont val="Calibri"/>
        <family val="2"/>
        <charset val="162"/>
        <scheme val="minor"/>
      </rPr>
      <t>value</t>
    </r>
    <r>
      <rPr>
        <b/>
        <sz val="12"/>
        <color theme="1"/>
        <rFont val="Calibri"/>
        <family val="2"/>
        <charset val="162"/>
        <scheme val="minor"/>
      </rPr>
      <t>)</t>
    </r>
  </si>
  <si>
    <r>
      <t>period</t>
    </r>
    <r>
      <rPr>
        <sz val="11"/>
        <color theme="1"/>
        <rFont val="Calibri"/>
        <family val="2"/>
        <scheme val="minor"/>
      </rPr>
      <t xml:space="preserve"> = [(Prx) + 1] * Tcy * (TMRx Prescale)</t>
    </r>
  </si>
  <si>
    <t>PIC24 and dsPIC33 Tcy = 4/(Extern Clock)</t>
  </si>
  <si>
    <t>period</t>
  </si>
  <si>
    <t>24F Timer ayarı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</si>
</sst>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i/>
      <sz val="12"/>
      <color theme="1"/>
      <name val="Calibri"/>
      <family val="2"/>
      <charset val="162"/>
      <scheme val="minor"/>
    </font>
    <font>
      <b/>
      <u/>
      <sz val="18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 inden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541387</xdr:colOff>
      <xdr:row>14</xdr:row>
      <xdr:rowOff>0</xdr:rowOff>
    </xdr:to>
    <xdr:pic>
      <xdr:nvPicPr>
        <xdr:cNvPr id="2" name="Resi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89762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K21" sqref="K21"/>
    </sheetView>
  </sheetViews>
  <sheetFormatPr defaultRowHeight="15" x14ac:dyDescent="0.25"/>
  <cols>
    <col min="3" max="3" width="10.28515625" bestFit="1" customWidth="1"/>
    <col min="6" max="6" width="6" bestFit="1" customWidth="1"/>
  </cols>
  <sheetData>
    <row r="1" spans="1:9" ht="23.25" x14ac:dyDescent="0.35">
      <c r="A1" s="6" t="s">
        <v>29</v>
      </c>
    </row>
    <row r="2" spans="1:9" x14ac:dyDescent="0.25">
      <c r="A2" s="1" t="s">
        <v>0</v>
      </c>
    </row>
    <row r="4" spans="1:9" ht="15.75" x14ac:dyDescent="0.25">
      <c r="A4" s="1" t="s">
        <v>6</v>
      </c>
      <c r="H4" s="5" t="s">
        <v>25</v>
      </c>
    </row>
    <row r="5" spans="1:9" x14ac:dyDescent="0.25">
      <c r="A5" s="1"/>
    </row>
    <row r="6" spans="1:9" x14ac:dyDescent="0.25">
      <c r="A6" t="s">
        <v>1</v>
      </c>
      <c r="I6" s="4" t="s">
        <v>24</v>
      </c>
    </row>
    <row r="7" spans="1:9" x14ac:dyDescent="0.25">
      <c r="A7" t="s">
        <v>2</v>
      </c>
      <c r="I7" s="4" t="s">
        <v>26</v>
      </c>
    </row>
    <row r="8" spans="1:9" x14ac:dyDescent="0.25">
      <c r="A8" t="s">
        <v>3</v>
      </c>
      <c r="I8" t="s">
        <v>27</v>
      </c>
    </row>
    <row r="9" spans="1:9" x14ac:dyDescent="0.25">
      <c r="A9" t="s">
        <v>4</v>
      </c>
    </row>
    <row r="10" spans="1:9" x14ac:dyDescent="0.25">
      <c r="A10" t="s">
        <v>5</v>
      </c>
      <c r="H10" s="3" t="s">
        <v>23</v>
      </c>
    </row>
    <row r="12" spans="1:9" x14ac:dyDescent="0.25">
      <c r="A12" s="3"/>
    </row>
    <row r="13" spans="1:9" x14ac:dyDescent="0.25">
      <c r="E13" s="2" t="s">
        <v>14</v>
      </c>
      <c r="F13" s="2"/>
    </row>
    <row r="14" spans="1:9" x14ac:dyDescent="0.25">
      <c r="A14" t="s">
        <v>10</v>
      </c>
      <c r="B14" t="s">
        <v>7</v>
      </c>
      <c r="C14" t="s">
        <v>8</v>
      </c>
      <c r="D14" t="s">
        <v>9</v>
      </c>
      <c r="E14" t="s">
        <v>12</v>
      </c>
      <c r="F14" t="s">
        <v>13</v>
      </c>
      <c r="I14" t="s">
        <v>28</v>
      </c>
    </row>
    <row r="15" spans="1:9" x14ac:dyDescent="0.25">
      <c r="A15">
        <v>20000000</v>
      </c>
      <c r="B15">
        <v>1</v>
      </c>
      <c r="C15">
        <v>65473</v>
      </c>
      <c r="D15">
        <f>(1/A15)*4*B15*C15</f>
        <v>1.30946E-2</v>
      </c>
      <c r="E15">
        <f>1/D15</f>
        <v>76.367357536694513</v>
      </c>
      <c r="I15">
        <f>D15/(4/A15)</f>
        <v>65473</v>
      </c>
    </row>
    <row r="16" spans="1:9" x14ac:dyDescent="0.25">
      <c r="A16">
        <v>20000000</v>
      </c>
      <c r="B16">
        <v>1</v>
      </c>
      <c r="C16">
        <v>40000</v>
      </c>
      <c r="D16">
        <f>(1/A16)*4*B16*C16</f>
        <v>8.0000000000000002E-3</v>
      </c>
      <c r="E16">
        <f>1/D16</f>
        <v>125</v>
      </c>
    </row>
    <row r="17" spans="1:7" x14ac:dyDescent="0.25">
      <c r="A17">
        <v>8000000</v>
      </c>
      <c r="B17">
        <v>1</v>
      </c>
      <c r="C17">
        <v>40000</v>
      </c>
      <c r="D17">
        <f>(1/A17)*4*B17*C17</f>
        <v>0.02</v>
      </c>
      <c r="E17">
        <f>1/D17</f>
        <v>50</v>
      </c>
      <c r="F17">
        <v>98.03</v>
      </c>
      <c r="G17" t="s">
        <v>11</v>
      </c>
    </row>
    <row r="18" spans="1:7" x14ac:dyDescent="0.25">
      <c r="A18">
        <v>8000000</v>
      </c>
      <c r="B18">
        <v>1</v>
      </c>
      <c r="C18">
        <v>4000</v>
      </c>
      <c r="D18">
        <f>(1/A18)*4*B18*C18</f>
        <v>2E-3</v>
      </c>
      <c r="E18">
        <f>1/D18</f>
        <v>500</v>
      </c>
      <c r="F18">
        <v>1000</v>
      </c>
      <c r="G18" t="s">
        <v>11</v>
      </c>
    </row>
    <row r="19" spans="1:7" x14ac:dyDescent="0.25">
      <c r="A19">
        <v>8000000</v>
      </c>
      <c r="B19">
        <v>1</v>
      </c>
      <c r="C19">
        <v>8000</v>
      </c>
      <c r="D19">
        <f>(1/A19)*4*B19*C19</f>
        <v>4.0000000000000001E-3</v>
      </c>
      <c r="E19">
        <f>1/D19</f>
        <v>250</v>
      </c>
    </row>
  </sheetData>
  <mergeCells count="1">
    <mergeCell ref="E13:F13"/>
  </mergeCells>
  <pageMargins left="0.7" right="0.7" top="0.75" bottom="0.75" header="0.3" footer="0.3"/>
  <pageSetup paperSize="9" orientation="portrait" horizontalDpi="4294967292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H18"/>
  <sheetViews>
    <sheetView workbookViewId="0">
      <selection activeCell="F22" sqref="F22"/>
    </sheetView>
  </sheetViews>
  <sheetFormatPr defaultRowHeight="15" x14ac:dyDescent="0.25"/>
  <cols>
    <col min="2" max="2" width="13.85546875" customWidth="1"/>
    <col min="3" max="3" width="10" bestFit="1" customWidth="1"/>
    <col min="7" max="7" width="12" bestFit="1" customWidth="1"/>
  </cols>
  <sheetData>
    <row r="16" spans="4:4" x14ac:dyDescent="0.25">
      <c r="D16" t="s">
        <v>16</v>
      </c>
    </row>
    <row r="17" spans="2:8" x14ac:dyDescent="0.25">
      <c r="B17" t="s">
        <v>19</v>
      </c>
      <c r="C17" t="s">
        <v>15</v>
      </c>
      <c r="D17" t="s">
        <v>17</v>
      </c>
      <c r="E17" t="s">
        <v>18</v>
      </c>
      <c r="F17" t="s">
        <v>20</v>
      </c>
      <c r="G17" t="s">
        <v>21</v>
      </c>
      <c r="H17" t="s">
        <v>22</v>
      </c>
    </row>
    <row r="18" spans="2:8" x14ac:dyDescent="0.25">
      <c r="B18">
        <v>32000000</v>
      </c>
      <c r="C18">
        <f>1/B18</f>
        <v>3.1249999999999999E-8</v>
      </c>
      <c r="D18">
        <f>C18*2</f>
        <v>6.2499999999999997E-8</v>
      </c>
      <c r="E18">
        <f>D18*1000000000</f>
        <v>62.5</v>
      </c>
      <c r="F18">
        <v>52080</v>
      </c>
      <c r="G18">
        <f>1/F18</f>
        <v>1.9201228878648233E-5</v>
      </c>
      <c r="H18">
        <f>(G18/(D18*1))-1</f>
        <v>306.21966205837174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ccs c ye göre</vt:lpstr>
      <vt:lpstr>24fj64ga004 DS e göre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2014-05-16T08:45:47Z</dcterms:modified>
</cp:coreProperties>
</file>