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RIKULASI IKHWAN\AKADEMIK\Academic Year 2016 - 2017\01 - FIRST SEMESTER\01 - MIDTERM EXAMINATION\FEE CORRECTIONS\"/>
    </mc:Choice>
  </mc:AlternateContent>
  <bookViews>
    <workbookView xWindow="360" yWindow="435" windowWidth="15015" windowHeight="7650" activeTab="2"/>
  </bookViews>
  <sheets>
    <sheet name="UTS" sheetId="4" r:id="rId1"/>
    <sheet name="text" sheetId="1" r:id="rId2"/>
    <sheet name="UTS (2)" sheetId="5" r:id="rId3"/>
    <sheet name="Sheet3" sheetId="3" r:id="rId4"/>
  </sheets>
  <definedNames>
    <definedName name="_xlnm.Print_Area" localSheetId="2">'UTS (2)'!$B$1:$N$36</definedName>
    <definedName name="_xlnm.Print_Titles" localSheetId="0">UTS!$5:$6</definedName>
    <definedName name="_xlnm.Print_Titles" localSheetId="2">'UTS (2)'!$5:$6</definedName>
  </definedNames>
  <calcPr calcId="152511"/>
</workbook>
</file>

<file path=xl/calcChain.xml><?xml version="1.0" encoding="utf-8"?>
<calcChain xmlns="http://schemas.openxmlformats.org/spreadsheetml/2006/main">
  <c r="M36" i="5" l="1"/>
  <c r="L36" i="5"/>
  <c r="M34" i="5"/>
  <c r="L34" i="5"/>
  <c r="M32" i="5"/>
  <c r="L32" i="5"/>
  <c r="M30" i="5"/>
  <c r="L30" i="5"/>
  <c r="M28" i="5"/>
  <c r="L28" i="5"/>
  <c r="M25" i="5"/>
  <c r="L25" i="5"/>
  <c r="M23" i="5"/>
  <c r="L23" i="5"/>
  <c r="M20" i="5"/>
  <c r="L20" i="5"/>
  <c r="L17" i="5"/>
  <c r="L14" i="5"/>
  <c r="M14" i="5" s="1"/>
  <c r="L12" i="5"/>
  <c r="M12" i="5" s="1"/>
  <c r="L10" i="5"/>
  <c r="M10" i="5" s="1"/>
  <c r="L7" i="5"/>
  <c r="M7" i="5" s="1"/>
  <c r="L38" i="5" s="1"/>
  <c r="L17" i="4"/>
  <c r="L36" i="4"/>
  <c r="M36" i="4" s="1"/>
  <c r="L34" i="4"/>
  <c r="M34" i="4" s="1"/>
  <c r="L32" i="4"/>
  <c r="M32" i="4" s="1"/>
  <c r="L30" i="4"/>
  <c r="M30" i="4" s="1"/>
  <c r="L28" i="4"/>
  <c r="M28" i="4" s="1"/>
  <c r="L25" i="4"/>
  <c r="M25" i="4" s="1"/>
  <c r="L20" i="4"/>
  <c r="M20" i="4" s="1"/>
  <c r="L14" i="4"/>
  <c r="M14" i="4" s="1"/>
  <c r="L23" i="4"/>
  <c r="M23" i="4" s="1"/>
  <c r="L12" i="4"/>
  <c r="M12" i="4" s="1"/>
  <c r="L10" i="4"/>
  <c r="M10" i="4" s="1"/>
  <c r="L7" i="4"/>
  <c r="M7" i="4" s="1"/>
  <c r="L38" i="4" l="1"/>
</calcChain>
</file>

<file path=xl/sharedStrings.xml><?xml version="1.0" encoding="utf-8"?>
<sst xmlns="http://schemas.openxmlformats.org/spreadsheetml/2006/main" count="298" uniqueCount="63">
  <si>
    <t>No</t>
  </si>
  <si>
    <t xml:space="preserve">Nama Dosen </t>
  </si>
  <si>
    <t>Mata Kuliah</t>
  </si>
  <si>
    <t>Kelas</t>
  </si>
  <si>
    <t>Afif Zaerofi, MM</t>
  </si>
  <si>
    <t>Pengantar Bisnis &amp; Manajemen</t>
  </si>
  <si>
    <t>G</t>
  </si>
  <si>
    <t>H</t>
  </si>
  <si>
    <t>I</t>
  </si>
  <si>
    <t>Edi Chandra, MEI</t>
  </si>
  <si>
    <t>Sejarah Peradaban &amp; Kepemimpinan Islam</t>
  </si>
  <si>
    <t>J</t>
  </si>
  <si>
    <t>Achmad Syaichu, M.Pd.I</t>
  </si>
  <si>
    <t>Galih Kurniawan Sidik, S.E.I., M.Kom</t>
  </si>
  <si>
    <t>Aplikasi Komputer</t>
  </si>
  <si>
    <t>F</t>
  </si>
  <si>
    <t>Ries Wulandari, M.Si</t>
  </si>
  <si>
    <t>Statistika &amp; Bisnis Ekonomi</t>
  </si>
  <si>
    <t>Dodi Yarli, M.E.I</t>
  </si>
  <si>
    <t>Dirasah Islamiah</t>
  </si>
  <si>
    <t>Unang Fauzi, M.E.I</t>
  </si>
  <si>
    <t>M. Taqiyuddin Rahman, S.E.I., M.Sc (Fin)</t>
  </si>
  <si>
    <t>Sopyan Munawar, M.Pd</t>
  </si>
  <si>
    <t>Bahasa Indonesia</t>
  </si>
  <si>
    <t>Sofiyan Sauri, M.Hum</t>
  </si>
  <si>
    <t>Asnan Purba, M.PdI</t>
  </si>
  <si>
    <t>Happy Febrina Hariyani, M.Si</t>
  </si>
  <si>
    <t>Hera Herdiansyah, SE</t>
  </si>
  <si>
    <t>Miftakhus Surur, S.E.I., M.Sc (Fin)</t>
  </si>
  <si>
    <t xml:space="preserve">FEE KOREKSI UJIAN TENGAH SEMESTER </t>
  </si>
  <si>
    <t>SEMESTER GANJIL TA 2016/2017</t>
  </si>
  <si>
    <t>DOSEN MATRIKULASI - IKHWAN</t>
  </si>
  <si>
    <t>Penyerahan Nilai UTS</t>
  </si>
  <si>
    <t>Tgl Penerimaan Nilai</t>
  </si>
  <si>
    <t>Keterangan</t>
  </si>
  <si>
    <t>Tanggal Pengiriman 
Draf Nilai ke Dosen</t>
  </si>
  <si>
    <t>Tanggal Pelaksanaan UTS</t>
  </si>
  <si>
    <t>14 Hari</t>
  </si>
  <si>
    <t>12 Hari</t>
  </si>
  <si>
    <t>Jumlah Hari</t>
  </si>
  <si>
    <t>Pas 2 Minggu</t>
  </si>
  <si>
    <t>&lt; 2 Minggu</t>
  </si>
  <si>
    <t>Koreksi Nilai</t>
  </si>
  <si>
    <t>Jumlah Koreksi /Mhs</t>
  </si>
  <si>
    <t>&gt; 2 Minggu</t>
  </si>
  <si>
    <t>15 Hari</t>
  </si>
  <si>
    <t>11 Hari</t>
  </si>
  <si>
    <t>13 Hari</t>
  </si>
  <si>
    <t>10 Hari</t>
  </si>
  <si>
    <t>13 hari</t>
  </si>
  <si>
    <t>Total Koreksi</t>
  </si>
  <si>
    <r>
      <t xml:space="preserve">Jumlah Fee 
</t>
    </r>
    <r>
      <rPr>
        <b/>
        <sz val="8"/>
        <color theme="0"/>
        <rFont val="Calibri"/>
        <family val="2"/>
        <scheme val="minor"/>
      </rPr>
      <t>(Rp 5.000/Mhs)</t>
    </r>
  </si>
  <si>
    <t>Total Fee Koreksi</t>
  </si>
  <si>
    <t>Terbilang : ======= Empat Juta lima belas ribu rupiah  ========</t>
  </si>
  <si>
    <t>Dosen</t>
  </si>
  <si>
    <t>DOSEN MATRIKULASI STEI TAZKIA</t>
  </si>
  <si>
    <t>PENGUMPULAN SOAL UAS</t>
  </si>
  <si>
    <t>Senin, 09 Januari 2017</t>
  </si>
  <si>
    <t>Sabtu, 7 Januari 2017</t>
  </si>
  <si>
    <t>Kamis, 5 Jan uari 2017</t>
  </si>
  <si>
    <t>Jumat, 6 Januari 2017</t>
  </si>
  <si>
    <t>Rabu, 4 Januari 2017</t>
  </si>
  <si>
    <t>FORM PENGECEKAN PENGUMPULAN SOAL 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</si>
</sst>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;@"/>
    <numFmt numFmtId="165" formatCode="[$Rp  -421]#,##0_);\([$Rp-421]#,##0\)"/>
    <numFmt numFmtId="166" formatCode="[$Rp -421]#,##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</fills>
  <borders count="71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theme="1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dashed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/>
      </left>
      <right/>
      <top/>
      <bottom style="medium">
        <color theme="1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0" fillId="0" borderId="0" applyFont="0" applyFill="0" applyBorder="0" applyAlignment="0" applyProtection="0"/>
  </cellStyleXfs>
  <cellXfs count="205">
    <xf numFmtId="0" fontId="0" fillId="0" borderId="0" xfId="0"/>
    <xf numFmtId="0" fontId="4" fillId="0" borderId="0" xfId="1" applyFont="1" applyFill="1" applyAlignment="1">
      <alignment horizontal="center"/>
    </xf>
    <xf numFmtId="0" fontId="4" fillId="0" borderId="0" xfId="1" applyFont="1" applyFill="1" applyAlignment="1">
      <alignment horizontal="left" vertical="center" indent="1"/>
    </xf>
    <xf numFmtId="0" fontId="4" fillId="0" borderId="0" xfId="1" applyFont="1" applyFill="1"/>
    <xf numFmtId="0" fontId="0" fillId="0" borderId="0" xfId="0" applyAlignment="1">
      <alignment horizontal="center"/>
    </xf>
    <xf numFmtId="0" fontId="6" fillId="0" borderId="10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/>
    </xf>
    <xf numFmtId="0" fontId="6" fillId="0" borderId="18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left" vertical="center" wrapText="1" indent="1"/>
    </xf>
    <xf numFmtId="0" fontId="4" fillId="0" borderId="13" xfId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left" vertical="center" wrapText="1" inden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 indent="1"/>
    </xf>
    <xf numFmtId="0" fontId="4" fillId="0" borderId="0" xfId="1" applyFont="1" applyFill="1" applyBorder="1" applyAlignment="1">
      <alignment vertical="top"/>
    </xf>
    <xf numFmtId="49" fontId="4" fillId="0" borderId="0" xfId="1" applyNumberFormat="1" applyFont="1" applyFill="1" applyAlignment="1">
      <alignment horizontal="left" vertical="center" indent="1"/>
    </xf>
    <xf numFmtId="16" fontId="8" fillId="0" borderId="12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/>
    </xf>
    <xf numFmtId="16" fontId="8" fillId="0" borderId="22" xfId="0" applyNumberFormat="1" applyFont="1" applyBorder="1" applyAlignment="1">
      <alignment horizontal="center" vertical="center"/>
    </xf>
    <xf numFmtId="164" fontId="4" fillId="0" borderId="12" xfId="1" applyNumberFormat="1" applyFont="1" applyFill="1" applyBorder="1" applyAlignment="1">
      <alignment horizontal="center" vertical="center"/>
    </xf>
    <xf numFmtId="164" fontId="4" fillId="0" borderId="20" xfId="1" applyNumberFormat="1" applyFont="1" applyFill="1" applyBorder="1" applyAlignment="1">
      <alignment horizontal="center" vertical="center"/>
    </xf>
    <xf numFmtId="0" fontId="6" fillId="0" borderId="23" xfId="1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top"/>
    </xf>
    <xf numFmtId="16" fontId="9" fillId="0" borderId="12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16" fontId="9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1" xfId="1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4" fillId="0" borderId="39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left" vertical="center" wrapText="1" indent="1"/>
    </xf>
    <xf numFmtId="0" fontId="6" fillId="0" borderId="12" xfId="1" applyFont="1" applyFill="1" applyBorder="1" applyAlignment="1">
      <alignment horizontal="center" vertical="center"/>
    </xf>
    <xf numFmtId="0" fontId="4" fillId="0" borderId="41" xfId="1" applyFont="1" applyFill="1" applyBorder="1" applyAlignment="1">
      <alignment horizontal="left" vertical="center" wrapText="1" indent="1"/>
    </xf>
    <xf numFmtId="0" fontId="6" fillId="0" borderId="41" xfId="1" applyFont="1" applyFill="1" applyBorder="1" applyAlignment="1">
      <alignment horizontal="center" vertical="center"/>
    </xf>
    <xf numFmtId="164" fontId="4" fillId="0" borderId="41" xfId="1" applyNumberFormat="1" applyFont="1" applyFill="1" applyBorder="1" applyAlignment="1">
      <alignment horizontal="center" vertical="center"/>
    </xf>
    <xf numFmtId="16" fontId="8" fillId="0" borderId="41" xfId="0" applyNumberFormat="1" applyFont="1" applyBorder="1" applyAlignment="1">
      <alignment horizontal="center" vertical="center"/>
    </xf>
    <xf numFmtId="16" fontId="9" fillId="0" borderId="41" xfId="0" applyNumberFormat="1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6" fillId="0" borderId="44" xfId="1" applyFont="1" applyFill="1" applyBorder="1" applyAlignment="1">
      <alignment horizontal="center" vertical="center"/>
    </xf>
    <xf numFmtId="0" fontId="6" fillId="0" borderId="49" xfId="1" applyFont="1" applyFill="1" applyBorder="1" applyAlignment="1">
      <alignment horizontal="center" vertical="center"/>
    </xf>
    <xf numFmtId="166" fontId="11" fillId="0" borderId="26" xfId="0" applyNumberFormat="1" applyFont="1" applyBorder="1" applyAlignment="1">
      <alignment horizontal="center" vertical="center"/>
    </xf>
    <xf numFmtId="166" fontId="11" fillId="4" borderId="20" xfId="0" applyNumberFormat="1" applyFont="1" applyFill="1" applyBorder="1" applyAlignment="1">
      <alignment horizontal="center" vertical="center"/>
    </xf>
    <xf numFmtId="166" fontId="11" fillId="0" borderId="20" xfId="0" applyNumberFormat="1" applyFont="1" applyBorder="1" applyAlignment="1">
      <alignment horizontal="center" vertical="center"/>
    </xf>
    <xf numFmtId="0" fontId="4" fillId="0" borderId="53" xfId="1" applyFont="1" applyFill="1" applyBorder="1" applyAlignment="1">
      <alignment horizontal="left" vertical="center" indent="1"/>
    </xf>
    <xf numFmtId="0" fontId="4" fillId="0" borderId="53" xfId="1" applyFont="1" applyFill="1" applyBorder="1"/>
    <xf numFmtId="0" fontId="4" fillId="0" borderId="53" xfId="1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3" xfId="0" applyBorder="1"/>
    <xf numFmtId="0" fontId="0" fillId="0" borderId="54" xfId="0" applyBorder="1"/>
    <xf numFmtId="43" fontId="0" fillId="0" borderId="0" xfId="2" applyFont="1"/>
    <xf numFmtId="0" fontId="14" fillId="0" borderId="52" xfId="1" applyFont="1" applyFill="1" applyBorder="1" applyAlignment="1">
      <alignment horizontal="left"/>
    </xf>
    <xf numFmtId="0" fontId="6" fillId="0" borderId="33" xfId="1" applyFont="1" applyFill="1" applyBorder="1" applyAlignment="1">
      <alignment horizontal="center" vertical="center"/>
    </xf>
    <xf numFmtId="0" fontId="6" fillId="0" borderId="34" xfId="1" applyFont="1" applyFill="1" applyBorder="1" applyAlignment="1">
      <alignment horizontal="center" vertical="center"/>
    </xf>
    <xf numFmtId="0" fontId="6" fillId="0" borderId="35" xfId="1" applyFont="1" applyFill="1" applyBorder="1" applyAlignment="1">
      <alignment horizontal="center" vertical="center"/>
    </xf>
    <xf numFmtId="0" fontId="6" fillId="0" borderId="40" xfId="1" applyFont="1" applyFill="1" applyBorder="1" applyAlignment="1">
      <alignment horizontal="center" vertical="center"/>
    </xf>
    <xf numFmtId="0" fontId="6" fillId="0" borderId="42" xfId="1" applyFont="1" applyFill="1" applyBorder="1" applyAlignment="1">
      <alignment horizontal="center" vertical="center"/>
    </xf>
    <xf numFmtId="0" fontId="6" fillId="0" borderId="46" xfId="1" applyFont="1" applyFill="1" applyBorder="1" applyAlignment="1">
      <alignment horizontal="center" vertical="center"/>
    </xf>
    <xf numFmtId="0" fontId="6" fillId="0" borderId="50" xfId="1" applyFont="1" applyFill="1" applyBorder="1" applyAlignment="1">
      <alignment horizontal="center" vertical="center"/>
    </xf>
    <xf numFmtId="0" fontId="6" fillId="0" borderId="32" xfId="1" applyFont="1" applyFill="1" applyBorder="1" applyAlignment="1">
      <alignment horizontal="center" vertical="center"/>
    </xf>
    <xf numFmtId="0" fontId="6" fillId="0" borderId="20" xfId="1" applyFont="1" applyFill="1" applyBorder="1" applyAlignment="1">
      <alignment horizontal="center" vertical="center"/>
    </xf>
    <xf numFmtId="0" fontId="6" fillId="0" borderId="58" xfId="1" applyFont="1" applyFill="1" applyBorder="1" applyAlignment="1">
      <alignment horizontal="center" vertical="center"/>
    </xf>
    <xf numFmtId="0" fontId="4" fillId="0" borderId="58" xfId="1" applyFont="1" applyFill="1" applyBorder="1" applyAlignment="1">
      <alignment horizontal="left" vertical="center" wrapText="1" indent="1"/>
    </xf>
    <xf numFmtId="0" fontId="15" fillId="5" borderId="58" xfId="0" applyFont="1" applyFill="1" applyBorder="1" applyAlignment="1">
      <alignment horizontal="center"/>
    </xf>
    <xf numFmtId="0" fontId="5" fillId="5" borderId="58" xfId="1" applyFont="1" applyFill="1" applyBorder="1" applyAlignment="1">
      <alignment horizontal="center" vertical="center"/>
    </xf>
    <xf numFmtId="164" fontId="4" fillId="0" borderId="12" xfId="1" applyNumberFormat="1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left" vertical="center" wrapText="1" indent="1"/>
    </xf>
    <xf numFmtId="16" fontId="8" fillId="0" borderId="12" xfId="0" applyNumberFormat="1" applyFont="1" applyBorder="1" applyAlignment="1">
      <alignment horizontal="center" vertical="center"/>
    </xf>
    <xf numFmtId="16" fontId="9" fillId="0" borderId="12" xfId="0" applyNumberFormat="1" applyFont="1" applyBorder="1" applyAlignment="1">
      <alignment horizontal="center" vertical="center"/>
    </xf>
    <xf numFmtId="0" fontId="4" fillId="0" borderId="19" xfId="1" applyFont="1" applyFill="1" applyBorder="1" applyAlignment="1">
      <alignment horizontal="left" vertical="center" wrapText="1" indent="1"/>
    </xf>
    <xf numFmtId="164" fontId="4" fillId="0" borderId="27" xfId="1" applyNumberFormat="1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166" fontId="11" fillId="0" borderId="26" xfId="0" applyNumberFormat="1" applyFont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66" fontId="6" fillId="0" borderId="11" xfId="2" applyNumberFormat="1" applyFont="1" applyFill="1" applyBorder="1" applyAlignment="1">
      <alignment horizontal="center" vertical="center"/>
    </xf>
    <xf numFmtId="166" fontId="6" fillId="0" borderId="16" xfId="2" applyNumberFormat="1" applyFont="1" applyFill="1" applyBorder="1" applyAlignment="1">
      <alignment horizontal="center" vertical="center"/>
    </xf>
    <xf numFmtId="166" fontId="6" fillId="0" borderId="38" xfId="2" applyNumberFormat="1" applyFont="1" applyFill="1" applyBorder="1" applyAlignment="1">
      <alignment horizontal="center" vertical="center"/>
    </xf>
    <xf numFmtId="166" fontId="11" fillId="0" borderId="26" xfId="0" applyNumberFormat="1" applyFont="1" applyBorder="1" applyAlignment="1">
      <alignment horizontal="center" vertical="center"/>
    </xf>
    <xf numFmtId="166" fontId="11" fillId="0" borderId="27" xfId="0" applyNumberFormat="1" applyFont="1" applyBorder="1" applyAlignment="1">
      <alignment horizontal="center" vertical="center"/>
    </xf>
    <xf numFmtId="166" fontId="11" fillId="4" borderId="26" xfId="0" applyNumberFormat="1" applyFont="1" applyFill="1" applyBorder="1" applyAlignment="1">
      <alignment horizontal="center" vertical="center"/>
    </xf>
    <xf numFmtId="166" fontId="11" fillId="4" borderId="36" xfId="0" applyNumberFormat="1" applyFont="1" applyFill="1" applyBorder="1" applyAlignment="1">
      <alignment horizontal="center" vertical="center"/>
    </xf>
    <xf numFmtId="166" fontId="11" fillId="4" borderId="57" xfId="0" applyNumberFormat="1" applyFont="1" applyFill="1" applyBorder="1" applyAlignment="1">
      <alignment horizontal="center" vertical="center"/>
    </xf>
    <xf numFmtId="166" fontId="6" fillId="0" borderId="47" xfId="2" applyNumberFormat="1" applyFont="1" applyFill="1" applyBorder="1" applyAlignment="1">
      <alignment horizontal="center" vertical="center"/>
    </xf>
    <xf numFmtId="166" fontId="6" fillId="0" borderId="48" xfId="2" applyNumberFormat="1" applyFont="1" applyFill="1" applyBorder="1" applyAlignment="1">
      <alignment horizontal="center" vertical="center"/>
    </xf>
    <xf numFmtId="166" fontId="6" fillId="0" borderId="51" xfId="2" applyNumberFormat="1" applyFont="1" applyFill="1" applyBorder="1" applyAlignment="1">
      <alignment horizontal="center" vertical="center"/>
    </xf>
    <xf numFmtId="166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left" vertical="center" wrapText="1" indent="1"/>
    </xf>
    <xf numFmtId="16" fontId="8" fillId="0" borderId="12" xfId="0" applyNumberFormat="1" applyFont="1" applyBorder="1" applyAlignment="1">
      <alignment horizontal="center" vertical="center"/>
    </xf>
    <xf numFmtId="16" fontId="9" fillId="0" borderId="12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left" vertical="center" wrapText="1" indent="1"/>
    </xf>
    <xf numFmtId="16" fontId="8" fillId="0" borderId="11" xfId="0" applyNumberFormat="1" applyFont="1" applyBorder="1" applyAlignment="1">
      <alignment horizontal="center" vertical="center"/>
    </xf>
    <xf numFmtId="16" fontId="9" fillId="0" borderId="11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16" fontId="8" fillId="0" borderId="24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164" fontId="4" fillId="0" borderId="26" xfId="1" applyNumberFormat="1" applyFont="1" applyFill="1" applyBorder="1" applyAlignment="1">
      <alignment horizontal="center" vertical="center"/>
    </xf>
    <xf numFmtId="164" fontId="4" fillId="0" borderId="27" xfId="1" applyNumberFormat="1" applyFont="1" applyFill="1" applyBorder="1" applyAlignment="1">
      <alignment horizontal="center" vertical="center"/>
    </xf>
    <xf numFmtId="164" fontId="4" fillId="0" borderId="45" xfId="1" applyNumberFormat="1" applyFont="1" applyFill="1" applyBorder="1" applyAlignment="1">
      <alignment horizontal="center" vertical="center"/>
    </xf>
    <xf numFmtId="164" fontId="4" fillId="0" borderId="16" xfId="1" applyNumberFormat="1" applyFont="1" applyFill="1" applyBorder="1" applyAlignment="1">
      <alignment horizontal="center" vertical="center"/>
    </xf>
    <xf numFmtId="164" fontId="4" fillId="0" borderId="38" xfId="1" applyNumberFormat="1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center" vertical="center"/>
    </xf>
    <xf numFmtId="0" fontId="4" fillId="0" borderId="43" xfId="1" applyFont="1" applyFill="1" applyBorder="1" applyAlignment="1">
      <alignment horizontal="left" vertical="center" wrapText="1" indent="1"/>
    </xf>
    <xf numFmtId="0" fontId="4" fillId="0" borderId="19" xfId="1" applyFont="1" applyFill="1" applyBorder="1" applyAlignment="1">
      <alignment horizontal="left" vertical="center" wrapText="1" indent="1"/>
    </xf>
    <xf numFmtId="16" fontId="8" fillId="0" borderId="16" xfId="0" applyNumberFormat="1" applyFont="1" applyBorder="1" applyAlignment="1">
      <alignment horizontal="center" vertical="center"/>
    </xf>
    <xf numFmtId="16" fontId="9" fillId="0" borderId="16" xfId="0" applyNumberFormat="1" applyFont="1" applyBorder="1" applyAlignment="1">
      <alignment horizontal="center" vertical="center"/>
    </xf>
    <xf numFmtId="164" fontId="4" fillId="0" borderId="12" xfId="1" applyNumberFormat="1" applyFont="1" applyFill="1" applyBorder="1" applyAlignment="1">
      <alignment horizontal="center" vertical="center"/>
    </xf>
    <xf numFmtId="16" fontId="8" fillId="0" borderId="45" xfId="0" applyNumberFormat="1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16" fontId="9" fillId="0" borderId="45" xfId="0" applyNumberFormat="1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13" fillId="2" borderId="55" xfId="1" applyFont="1" applyFill="1" applyBorder="1" applyAlignment="1">
      <alignment horizontal="left"/>
    </xf>
    <xf numFmtId="165" fontId="13" fillId="2" borderId="56" xfId="0" applyNumberFormat="1" applyFont="1" applyFill="1" applyBorder="1" applyAlignment="1">
      <alignment horizontal="center"/>
    </xf>
    <xf numFmtId="165" fontId="13" fillId="2" borderId="55" xfId="0" applyNumberFormat="1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4" fillId="0" borderId="59" xfId="1" applyFont="1" applyFill="1" applyBorder="1" applyAlignment="1">
      <alignment horizontal="center" vertical="center" wrapText="1"/>
    </xf>
    <xf numFmtId="0" fontId="4" fillId="0" borderId="61" xfId="1" applyFont="1" applyFill="1" applyBorder="1" applyAlignment="1">
      <alignment horizontal="center" vertical="center" wrapText="1"/>
    </xf>
    <xf numFmtId="0" fontId="4" fillId="0" borderId="60" xfId="1" applyFont="1" applyFill="1" applyBorder="1" applyAlignment="1">
      <alignment horizontal="center" vertical="center" wrapText="1"/>
    </xf>
    <xf numFmtId="0" fontId="4" fillId="0" borderId="58" xfId="1" applyFont="1" applyFill="1" applyBorder="1" applyAlignment="1">
      <alignment horizontal="left" vertical="center" wrapText="1" indent="1"/>
    </xf>
    <xf numFmtId="0" fontId="4" fillId="0" borderId="59" xfId="1" applyFont="1" applyFill="1" applyBorder="1" applyAlignment="1">
      <alignment horizontal="left" vertical="center" wrapText="1" indent="1"/>
    </xf>
    <xf numFmtId="0" fontId="4" fillId="0" borderId="61" xfId="1" applyFont="1" applyFill="1" applyBorder="1" applyAlignment="1">
      <alignment horizontal="left" vertical="center" wrapText="1" indent="1"/>
    </xf>
    <xf numFmtId="0" fontId="4" fillId="0" borderId="60" xfId="1" applyFont="1" applyFill="1" applyBorder="1" applyAlignment="1">
      <alignment horizontal="left" vertical="center" wrapText="1" indent="1"/>
    </xf>
    <xf numFmtId="0" fontId="8" fillId="0" borderId="62" xfId="0" applyFont="1" applyBorder="1" applyAlignment="1">
      <alignment horizontal="center" vertical="center"/>
    </xf>
    <xf numFmtId="0" fontId="4" fillId="0" borderId="30" xfId="1" applyFont="1" applyFill="1" applyBorder="1" applyAlignment="1">
      <alignment horizontal="left" vertical="center" wrapText="1" indent="1"/>
    </xf>
    <xf numFmtId="0" fontId="6" fillId="0" borderId="63" xfId="1" applyFont="1" applyFill="1" applyBorder="1" applyAlignment="1">
      <alignment horizontal="center" vertical="center"/>
    </xf>
    <xf numFmtId="164" fontId="4" fillId="0" borderId="64" xfId="1" applyNumberFormat="1" applyFont="1" applyFill="1" applyBorder="1" applyAlignment="1">
      <alignment vertical="center"/>
    </xf>
    <xf numFmtId="164" fontId="4" fillId="0" borderId="65" xfId="1" applyNumberFormat="1" applyFont="1" applyFill="1" applyBorder="1" applyAlignment="1">
      <alignment vertical="center"/>
    </xf>
    <xf numFmtId="164" fontId="4" fillId="0" borderId="66" xfId="1" applyNumberFormat="1" applyFont="1" applyFill="1" applyBorder="1" applyAlignment="1">
      <alignment vertical="center"/>
    </xf>
    <xf numFmtId="0" fontId="6" fillId="0" borderId="67" xfId="1" applyFont="1" applyFill="1" applyBorder="1" applyAlignment="1">
      <alignment horizontal="center" vertical="center"/>
    </xf>
    <xf numFmtId="0" fontId="6" fillId="0" borderId="68" xfId="1" applyFont="1" applyFill="1" applyBorder="1" applyAlignment="1">
      <alignment horizontal="center" vertical="center"/>
    </xf>
    <xf numFmtId="0" fontId="6" fillId="0" borderId="69" xfId="1" applyFont="1" applyFill="1" applyBorder="1" applyAlignment="1">
      <alignment horizontal="center" vertical="center"/>
    </xf>
    <xf numFmtId="0" fontId="6" fillId="0" borderId="7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wrapText="1"/>
    </xf>
    <xf numFmtId="0" fontId="4" fillId="0" borderId="0" xfId="1" applyFont="1" applyFill="1" applyBorder="1" applyAlignment="1">
      <alignment horizontal="center" vertical="top" wrapText="1"/>
    </xf>
    <xf numFmtId="0" fontId="4" fillId="0" borderId="53" xfId="1" applyFont="1" applyFill="1" applyBorder="1" applyAlignment="1">
      <alignment horizontal="center" wrapText="1"/>
    </xf>
    <xf numFmtId="16" fontId="8" fillId="0" borderId="11" xfId="0" applyNumberFormat="1" applyFont="1" applyBorder="1" applyAlignment="1">
      <alignment horizontal="left" vertical="center" wrapText="1" indent="1"/>
    </xf>
    <xf numFmtId="0" fontId="0" fillId="0" borderId="16" xfId="0" applyFont="1" applyBorder="1" applyAlignment="1">
      <alignment horizontal="left" wrapText="1" indent="1"/>
    </xf>
    <xf numFmtId="0" fontId="0" fillId="0" borderId="9" xfId="0" applyFont="1" applyBorder="1" applyAlignment="1">
      <alignment horizontal="left" wrapText="1" indent="1"/>
    </xf>
    <xf numFmtId="164" fontId="4" fillId="0" borderId="64" xfId="1" applyNumberFormat="1" applyFont="1" applyFill="1" applyBorder="1" applyAlignment="1">
      <alignment horizontal="left" vertical="center" wrapText="1" indent="1"/>
    </xf>
    <xf numFmtId="164" fontId="4" fillId="0" borderId="66" xfId="1" applyNumberFormat="1" applyFont="1" applyFill="1" applyBorder="1" applyAlignment="1">
      <alignment horizontal="left" vertical="center" wrapText="1" indent="1"/>
    </xf>
    <xf numFmtId="164" fontId="4" fillId="0" borderId="16" xfId="1" applyNumberFormat="1" applyFont="1" applyFill="1" applyBorder="1" applyAlignment="1">
      <alignment horizontal="left" vertical="center" wrapText="1" indent="1"/>
    </xf>
    <xf numFmtId="164" fontId="4" fillId="0" borderId="26" xfId="1" applyNumberFormat="1" applyFont="1" applyFill="1" applyBorder="1" applyAlignment="1">
      <alignment horizontal="left" vertical="center" wrapText="1" indent="1"/>
    </xf>
    <xf numFmtId="164" fontId="4" fillId="0" borderId="27" xfId="1" applyNumberFormat="1" applyFont="1" applyFill="1" applyBorder="1" applyAlignment="1">
      <alignment horizontal="left" vertical="center" wrapText="1" indent="1"/>
    </xf>
    <xf numFmtId="164" fontId="4" fillId="0" borderId="9" xfId="1" applyNumberFormat="1" applyFont="1" applyFill="1" applyBorder="1" applyAlignment="1">
      <alignment horizontal="left" vertical="center" wrapText="1" indent="1"/>
    </xf>
    <xf numFmtId="164" fontId="4" fillId="0" borderId="12" xfId="1" applyNumberFormat="1" applyFont="1" applyFill="1" applyBorder="1" applyAlignment="1">
      <alignment horizontal="left" vertical="center" wrapText="1" indent="1"/>
    </xf>
    <xf numFmtId="164" fontId="4" fillId="0" borderId="41" xfId="1" applyNumberFormat="1" applyFont="1" applyFill="1" applyBorder="1" applyAlignment="1">
      <alignment horizontal="left" vertical="center" wrapText="1" indent="1"/>
    </xf>
    <xf numFmtId="164" fontId="4" fillId="0" borderId="45" xfId="1" applyNumberFormat="1" applyFont="1" applyFill="1" applyBorder="1" applyAlignment="1">
      <alignment horizontal="left" vertical="center" wrapText="1" indent="1"/>
    </xf>
    <xf numFmtId="164" fontId="4" fillId="0" borderId="38" xfId="1" applyNumberFormat="1" applyFont="1" applyFill="1" applyBorder="1" applyAlignment="1">
      <alignment horizontal="left" vertical="center" wrapText="1" indent="1"/>
    </xf>
    <xf numFmtId="164" fontId="4" fillId="0" borderId="9" xfId="1" applyNumberFormat="1" applyFont="1" applyFill="1" applyBorder="1" applyAlignment="1">
      <alignment horizontal="left" vertical="center" wrapText="1" indent="1"/>
    </xf>
    <xf numFmtId="164" fontId="4" fillId="0" borderId="12" xfId="1" applyNumberFormat="1" applyFont="1" applyFill="1" applyBorder="1" applyAlignment="1">
      <alignment horizontal="left" vertical="center" wrapText="1" indent="1"/>
    </xf>
    <xf numFmtId="164" fontId="4" fillId="0" borderId="27" xfId="1" applyNumberFormat="1" applyFont="1" applyFill="1" applyBorder="1" applyAlignment="1">
      <alignment horizontal="left" vertical="center" wrapText="1" inden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zoomScale="85" zoomScaleNormal="85" workbookViewId="0">
      <selection activeCell="F7" sqref="F7:F9"/>
    </sheetView>
  </sheetViews>
  <sheetFormatPr defaultRowHeight="15" x14ac:dyDescent="0.25"/>
  <cols>
    <col min="1" max="1" width="7.28515625" customWidth="1"/>
    <col min="2" max="2" width="3.28515625" style="1" bestFit="1" customWidth="1"/>
    <col min="3" max="3" width="18.7109375" style="2" customWidth="1"/>
    <col min="4" max="4" width="21.28515625" style="3" customWidth="1"/>
    <col min="5" max="5" width="5.42578125" style="3" customWidth="1"/>
    <col min="6" max="6" width="13.7109375" style="1" customWidth="1"/>
    <col min="7" max="7" width="17" style="4" customWidth="1"/>
    <col min="8" max="8" width="13" style="33" customWidth="1"/>
    <col min="9" max="9" width="6.85546875" style="33" customWidth="1"/>
    <col min="10" max="10" width="11.5703125" customWidth="1"/>
    <col min="11" max="11" width="7.28515625" style="3" customWidth="1"/>
    <col min="12" max="12" width="10.5703125" customWidth="1"/>
    <col min="13" max="13" width="14.7109375" hidden="1" customWidth="1"/>
    <col min="14" max="14" width="15.7109375" style="38" customWidth="1"/>
  </cols>
  <sheetData>
    <row r="1" spans="2:14" ht="21" x14ac:dyDescent="0.25">
      <c r="B1" s="91" t="s">
        <v>29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2:14" ht="15.75" x14ac:dyDescent="0.25">
      <c r="B2" s="92" t="s">
        <v>30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2:14" ht="14.25" customHeight="1" x14ac:dyDescent="0.25">
      <c r="B3" s="93" t="s">
        <v>31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spans="2:14" ht="15.75" thickBot="1" x14ac:dyDescent="0.3"/>
    <row r="5" spans="2:14" x14ac:dyDescent="0.25">
      <c r="B5" s="114" t="s">
        <v>0</v>
      </c>
      <c r="C5" s="116" t="s">
        <v>1</v>
      </c>
      <c r="D5" s="118" t="s">
        <v>2</v>
      </c>
      <c r="E5" s="116" t="s">
        <v>3</v>
      </c>
      <c r="F5" s="120" t="s">
        <v>36</v>
      </c>
      <c r="G5" s="20" t="s">
        <v>32</v>
      </c>
      <c r="H5" s="166" t="s">
        <v>42</v>
      </c>
      <c r="I5" s="167"/>
      <c r="J5" s="168"/>
      <c r="K5" s="120" t="s">
        <v>43</v>
      </c>
      <c r="L5" s="120" t="s">
        <v>50</v>
      </c>
      <c r="M5" s="89" t="s">
        <v>51</v>
      </c>
    </row>
    <row r="6" spans="2:14" ht="30.75" customHeight="1" thickBot="1" x14ac:dyDescent="0.3">
      <c r="B6" s="115"/>
      <c r="C6" s="117"/>
      <c r="D6" s="119"/>
      <c r="E6" s="117"/>
      <c r="F6" s="121"/>
      <c r="G6" s="18" t="s">
        <v>35</v>
      </c>
      <c r="H6" s="19" t="s">
        <v>33</v>
      </c>
      <c r="I6" s="19" t="s">
        <v>39</v>
      </c>
      <c r="J6" s="19" t="s">
        <v>34</v>
      </c>
      <c r="K6" s="121"/>
      <c r="L6" s="121"/>
      <c r="M6" s="90"/>
    </row>
    <row r="7" spans="2:14" ht="20.100000000000001" customHeight="1" thickBot="1" x14ac:dyDescent="0.3">
      <c r="B7" s="131">
        <v>1</v>
      </c>
      <c r="C7" s="132" t="s">
        <v>4</v>
      </c>
      <c r="D7" s="132" t="s">
        <v>5</v>
      </c>
      <c r="E7" s="5" t="s">
        <v>6</v>
      </c>
      <c r="F7" s="133">
        <v>42677</v>
      </c>
      <c r="G7" s="133">
        <v>42681</v>
      </c>
      <c r="H7" s="134">
        <v>42681</v>
      </c>
      <c r="I7" s="122" t="s">
        <v>37</v>
      </c>
      <c r="J7" s="122" t="s">
        <v>40</v>
      </c>
      <c r="K7" s="5">
        <v>29</v>
      </c>
      <c r="L7" s="109">
        <f>SUM(K7:K9)</f>
        <v>91</v>
      </c>
      <c r="M7" s="96">
        <f>L7*5000</f>
        <v>455000</v>
      </c>
    </row>
    <row r="8" spans="2:14" ht="20.100000000000001" customHeight="1" thickBot="1" x14ac:dyDescent="0.3">
      <c r="B8" s="125"/>
      <c r="C8" s="126"/>
      <c r="D8" s="126"/>
      <c r="E8" s="6" t="s">
        <v>7</v>
      </c>
      <c r="F8" s="160"/>
      <c r="G8" s="123"/>
      <c r="H8" s="135"/>
      <c r="I8" s="123"/>
      <c r="J8" s="123"/>
      <c r="K8" s="6">
        <v>32</v>
      </c>
      <c r="L8" s="110"/>
      <c r="M8" s="97"/>
    </row>
    <row r="9" spans="2:14" ht="20.100000000000001" customHeight="1" thickBot="1" x14ac:dyDescent="0.3">
      <c r="B9" s="125"/>
      <c r="C9" s="126"/>
      <c r="D9" s="126"/>
      <c r="E9" s="7" t="s">
        <v>8</v>
      </c>
      <c r="F9" s="161"/>
      <c r="G9" s="124"/>
      <c r="H9" s="129"/>
      <c r="I9" s="124"/>
      <c r="J9" s="124"/>
      <c r="K9" s="7">
        <v>30</v>
      </c>
      <c r="L9" s="110"/>
      <c r="M9" s="98"/>
    </row>
    <row r="10" spans="2:14" ht="20.100000000000001" customHeight="1" thickBot="1" x14ac:dyDescent="0.3">
      <c r="B10" s="125">
        <v>2</v>
      </c>
      <c r="C10" s="126" t="s">
        <v>9</v>
      </c>
      <c r="D10" s="126" t="s">
        <v>10</v>
      </c>
      <c r="E10" s="8" t="s">
        <v>8</v>
      </c>
      <c r="F10" s="154">
        <v>42675</v>
      </c>
      <c r="G10" s="127">
        <v>42683</v>
      </c>
      <c r="H10" s="128">
        <v>42689</v>
      </c>
      <c r="I10" s="130" t="s">
        <v>37</v>
      </c>
      <c r="J10" s="130" t="s">
        <v>40</v>
      </c>
      <c r="K10" s="26">
        <v>30</v>
      </c>
      <c r="L10" s="94">
        <f>SUM(K10:K11)</f>
        <v>61</v>
      </c>
      <c r="M10" s="99">
        <f>L10*5000</f>
        <v>305000</v>
      </c>
    </row>
    <row r="11" spans="2:14" ht="20.100000000000001" customHeight="1" thickBot="1" x14ac:dyDescent="0.3">
      <c r="B11" s="125"/>
      <c r="C11" s="126"/>
      <c r="D11" s="126"/>
      <c r="E11" s="7" t="s">
        <v>11</v>
      </c>
      <c r="F11" s="162"/>
      <c r="G11" s="124"/>
      <c r="H11" s="129"/>
      <c r="I11" s="124"/>
      <c r="J11" s="124"/>
      <c r="K11" s="65">
        <v>31</v>
      </c>
      <c r="L11" s="95"/>
      <c r="M11" s="100"/>
    </row>
    <row r="12" spans="2:14" ht="20.100000000000001" customHeight="1" thickBot="1" x14ac:dyDescent="0.3">
      <c r="B12" s="125">
        <v>3</v>
      </c>
      <c r="C12" s="126" t="s">
        <v>12</v>
      </c>
      <c r="D12" s="126" t="s">
        <v>10</v>
      </c>
      <c r="E12" s="8" t="s">
        <v>6</v>
      </c>
      <c r="F12" s="154">
        <v>42675</v>
      </c>
      <c r="G12" s="127">
        <v>42682</v>
      </c>
      <c r="H12" s="128">
        <v>42689</v>
      </c>
      <c r="I12" s="130" t="s">
        <v>37</v>
      </c>
      <c r="J12" s="130" t="s">
        <v>40</v>
      </c>
      <c r="K12" s="26">
        <v>30</v>
      </c>
      <c r="L12" s="94">
        <f>SUM(K12:K13)</f>
        <v>63</v>
      </c>
      <c r="M12" s="99">
        <f>L12*5000</f>
        <v>315000</v>
      </c>
      <c r="N12" s="39"/>
    </row>
    <row r="13" spans="2:14" ht="20.100000000000001" customHeight="1" thickBot="1" x14ac:dyDescent="0.3">
      <c r="B13" s="125"/>
      <c r="C13" s="126"/>
      <c r="D13" s="126"/>
      <c r="E13" s="7" t="s">
        <v>7</v>
      </c>
      <c r="F13" s="149"/>
      <c r="G13" s="124"/>
      <c r="H13" s="129"/>
      <c r="I13" s="124"/>
      <c r="J13" s="124"/>
      <c r="K13" s="65">
        <v>33</v>
      </c>
      <c r="L13" s="95"/>
      <c r="M13" s="100"/>
      <c r="N13" s="39"/>
    </row>
    <row r="14" spans="2:14" ht="20.100000000000001" customHeight="1" thickBot="1" x14ac:dyDescent="0.3">
      <c r="B14" s="125">
        <v>4</v>
      </c>
      <c r="C14" s="126" t="s">
        <v>13</v>
      </c>
      <c r="D14" s="126" t="s">
        <v>14</v>
      </c>
      <c r="E14" s="5" t="s">
        <v>15</v>
      </c>
      <c r="F14" s="154">
        <v>42678</v>
      </c>
      <c r="G14" s="127">
        <v>42682</v>
      </c>
      <c r="H14" s="128">
        <v>42690</v>
      </c>
      <c r="I14" s="130" t="s">
        <v>38</v>
      </c>
      <c r="J14" s="130" t="s">
        <v>41</v>
      </c>
      <c r="K14" s="66">
        <v>31</v>
      </c>
      <c r="L14" s="94">
        <f>SUM(K14:K16)</f>
        <v>92</v>
      </c>
      <c r="M14" s="96">
        <f>L14*5000</f>
        <v>460000</v>
      </c>
    </row>
    <row r="15" spans="2:14" ht="20.100000000000001" customHeight="1" thickBot="1" x14ac:dyDescent="0.3">
      <c r="B15" s="125"/>
      <c r="C15" s="126"/>
      <c r="D15" s="126"/>
      <c r="E15" s="6" t="s">
        <v>6</v>
      </c>
      <c r="F15" s="147"/>
      <c r="G15" s="123"/>
      <c r="H15" s="135"/>
      <c r="I15" s="123"/>
      <c r="J15" s="123"/>
      <c r="K15" s="67">
        <v>29</v>
      </c>
      <c r="L15" s="108"/>
      <c r="M15" s="97"/>
    </row>
    <row r="16" spans="2:14" ht="20.100000000000001" customHeight="1" thickBot="1" x14ac:dyDescent="0.3">
      <c r="B16" s="125"/>
      <c r="C16" s="126"/>
      <c r="D16" s="126"/>
      <c r="E16" s="7" t="s">
        <v>7</v>
      </c>
      <c r="F16" s="149"/>
      <c r="G16" s="124"/>
      <c r="H16" s="129"/>
      <c r="I16" s="124"/>
      <c r="J16" s="124"/>
      <c r="K16" s="65">
        <v>32</v>
      </c>
      <c r="L16" s="95"/>
      <c r="M16" s="98"/>
      <c r="N16" s="39"/>
    </row>
    <row r="17" spans="2:14" ht="20.100000000000001" customHeight="1" thickBot="1" x14ac:dyDescent="0.3">
      <c r="B17" s="125">
        <v>5</v>
      </c>
      <c r="C17" s="126" t="s">
        <v>16</v>
      </c>
      <c r="D17" s="126" t="s">
        <v>17</v>
      </c>
      <c r="E17" s="5" t="s">
        <v>6</v>
      </c>
      <c r="F17" s="154">
        <v>42676</v>
      </c>
      <c r="G17" s="127">
        <v>42682</v>
      </c>
      <c r="H17" s="139"/>
      <c r="I17" s="136"/>
      <c r="J17" s="136" t="s">
        <v>44</v>
      </c>
      <c r="K17" s="66">
        <v>32</v>
      </c>
      <c r="L17" s="111">
        <f>SUM(K17:K19)</f>
        <v>96</v>
      </c>
      <c r="M17" s="101">
        <v>0</v>
      </c>
    </row>
    <row r="18" spans="2:14" ht="20.100000000000001" customHeight="1" thickBot="1" x14ac:dyDescent="0.3">
      <c r="B18" s="125"/>
      <c r="C18" s="126"/>
      <c r="D18" s="126"/>
      <c r="E18" s="6" t="s">
        <v>8</v>
      </c>
      <c r="F18" s="147"/>
      <c r="G18" s="123"/>
      <c r="H18" s="140"/>
      <c r="I18" s="137"/>
      <c r="J18" s="137"/>
      <c r="K18" s="67">
        <v>33</v>
      </c>
      <c r="L18" s="112"/>
      <c r="M18" s="102"/>
    </row>
    <row r="19" spans="2:14" ht="20.100000000000001" customHeight="1" thickBot="1" x14ac:dyDescent="0.3">
      <c r="B19" s="125"/>
      <c r="C19" s="126"/>
      <c r="D19" s="126"/>
      <c r="E19" s="7" t="s">
        <v>11</v>
      </c>
      <c r="F19" s="147"/>
      <c r="G19" s="124"/>
      <c r="H19" s="141"/>
      <c r="I19" s="138"/>
      <c r="J19" s="138"/>
      <c r="K19" s="65">
        <v>31</v>
      </c>
      <c r="L19" s="113"/>
      <c r="M19" s="103"/>
    </row>
    <row r="20" spans="2:14" ht="15.75" thickBot="1" x14ac:dyDescent="0.3">
      <c r="B20" s="125">
        <v>6</v>
      </c>
      <c r="C20" s="126" t="s">
        <v>18</v>
      </c>
      <c r="D20" s="126" t="s">
        <v>19</v>
      </c>
      <c r="E20" s="26" t="s">
        <v>8</v>
      </c>
      <c r="F20" s="144">
        <v>42674</v>
      </c>
      <c r="G20" s="142">
        <v>42682</v>
      </c>
      <c r="H20" s="128">
        <v>42688</v>
      </c>
      <c r="I20" s="130" t="s">
        <v>37</v>
      </c>
      <c r="J20" s="130" t="s">
        <v>40</v>
      </c>
      <c r="K20" s="66">
        <v>30</v>
      </c>
      <c r="L20" s="94">
        <f>SUM(K20:K22)</f>
        <v>102</v>
      </c>
      <c r="M20" s="96">
        <f>L20*5000</f>
        <v>510000</v>
      </c>
    </row>
    <row r="21" spans="2:14" ht="15.75" thickBot="1" x14ac:dyDescent="0.3">
      <c r="B21" s="125"/>
      <c r="C21" s="126"/>
      <c r="D21" s="126"/>
      <c r="E21" s="34" t="s">
        <v>11</v>
      </c>
      <c r="F21" s="145"/>
      <c r="G21" s="143"/>
      <c r="H21" s="135"/>
      <c r="I21" s="123"/>
      <c r="J21" s="123"/>
      <c r="K21" s="67">
        <v>33</v>
      </c>
      <c r="L21" s="108"/>
      <c r="M21" s="97"/>
      <c r="N21" s="40"/>
    </row>
    <row r="22" spans="2:14" ht="26.25" thickBot="1" x14ac:dyDescent="0.3">
      <c r="B22" s="125"/>
      <c r="C22" s="126"/>
      <c r="D22" s="9" t="s">
        <v>10</v>
      </c>
      <c r="E22" s="21" t="s">
        <v>15</v>
      </c>
      <c r="F22" s="27">
        <v>42675</v>
      </c>
      <c r="G22" s="124"/>
      <c r="H22" s="129"/>
      <c r="I22" s="124"/>
      <c r="J22" s="124"/>
      <c r="K22" s="65">
        <v>39</v>
      </c>
      <c r="L22" s="95"/>
      <c r="M22" s="98"/>
      <c r="N22" s="40"/>
    </row>
    <row r="23" spans="2:14" ht="20.25" customHeight="1" thickBot="1" x14ac:dyDescent="0.3">
      <c r="B23" s="41">
        <v>7</v>
      </c>
      <c r="C23" s="42" t="s">
        <v>20</v>
      </c>
      <c r="D23" s="42" t="s">
        <v>19</v>
      </c>
      <c r="E23" s="43" t="s">
        <v>15</v>
      </c>
      <c r="F23" s="24">
        <v>42674</v>
      </c>
      <c r="G23" s="16">
        <v>42677</v>
      </c>
      <c r="H23" s="29">
        <v>42686</v>
      </c>
      <c r="I23" s="30" t="s">
        <v>38</v>
      </c>
      <c r="J23" s="30" t="s">
        <v>41</v>
      </c>
      <c r="K23" s="68">
        <v>31</v>
      </c>
      <c r="L23" s="36">
        <f>K23</f>
        <v>31</v>
      </c>
      <c r="M23" s="53">
        <f>L23*5000</f>
        <v>155000</v>
      </c>
    </row>
    <row r="24" spans="2:14" ht="39" thickBot="1" x14ac:dyDescent="0.3">
      <c r="B24" s="10">
        <v>8</v>
      </c>
      <c r="C24" s="44" t="s">
        <v>21</v>
      </c>
      <c r="D24" s="44" t="s">
        <v>5</v>
      </c>
      <c r="E24" s="45" t="s">
        <v>11</v>
      </c>
      <c r="F24" s="46">
        <v>42677</v>
      </c>
      <c r="G24" s="47">
        <v>42682</v>
      </c>
      <c r="H24" s="48">
        <v>42692</v>
      </c>
      <c r="I24" s="49" t="s">
        <v>45</v>
      </c>
      <c r="J24" s="50" t="s">
        <v>44</v>
      </c>
      <c r="K24" s="69">
        <v>31</v>
      </c>
      <c r="L24" s="37">
        <v>31</v>
      </c>
      <c r="M24" s="54">
        <v>0</v>
      </c>
    </row>
    <row r="25" spans="2:14" ht="20.100000000000001" customHeight="1" thickBot="1" x14ac:dyDescent="0.3">
      <c r="B25" s="125">
        <v>9</v>
      </c>
      <c r="C25" s="150" t="s">
        <v>22</v>
      </c>
      <c r="D25" s="150" t="s">
        <v>23</v>
      </c>
      <c r="E25" s="51" t="s">
        <v>15</v>
      </c>
      <c r="F25" s="146">
        <v>42675</v>
      </c>
      <c r="G25" s="155">
        <v>42677</v>
      </c>
      <c r="H25" s="157">
        <v>42686</v>
      </c>
      <c r="I25" s="159" t="s">
        <v>46</v>
      </c>
      <c r="J25" s="159" t="s">
        <v>41</v>
      </c>
      <c r="K25" s="70">
        <v>34</v>
      </c>
      <c r="L25" s="94">
        <f>SUM(K25:K27)</f>
        <v>95</v>
      </c>
      <c r="M25" s="104">
        <f>L25*5000</f>
        <v>475000</v>
      </c>
    </row>
    <row r="26" spans="2:14" ht="20.100000000000001" customHeight="1" thickBot="1" x14ac:dyDescent="0.3">
      <c r="B26" s="125"/>
      <c r="C26" s="126"/>
      <c r="D26" s="126"/>
      <c r="E26" s="6" t="s">
        <v>6</v>
      </c>
      <c r="F26" s="147"/>
      <c r="G26" s="123"/>
      <c r="H26" s="135"/>
      <c r="I26" s="123"/>
      <c r="J26" s="123"/>
      <c r="K26" s="67">
        <v>29</v>
      </c>
      <c r="L26" s="108"/>
      <c r="M26" s="105"/>
    </row>
    <row r="27" spans="2:14" ht="20.100000000000001" customHeight="1" thickBot="1" x14ac:dyDescent="0.3">
      <c r="B27" s="125"/>
      <c r="C27" s="151"/>
      <c r="D27" s="151"/>
      <c r="E27" s="52" t="s">
        <v>7</v>
      </c>
      <c r="F27" s="148"/>
      <c r="G27" s="156"/>
      <c r="H27" s="158"/>
      <c r="I27" s="156"/>
      <c r="J27" s="156"/>
      <c r="K27" s="71">
        <v>32</v>
      </c>
      <c r="L27" s="95"/>
      <c r="M27" s="106"/>
    </row>
    <row r="28" spans="2:14" ht="20.100000000000001" customHeight="1" thickBot="1" x14ac:dyDescent="0.3">
      <c r="B28" s="131">
        <v>10</v>
      </c>
      <c r="C28" s="132" t="s">
        <v>24</v>
      </c>
      <c r="D28" s="132" t="s">
        <v>23</v>
      </c>
      <c r="E28" s="5" t="s">
        <v>8</v>
      </c>
      <c r="F28" s="147">
        <v>42675</v>
      </c>
      <c r="G28" s="152">
        <v>42679</v>
      </c>
      <c r="H28" s="153">
        <v>42688</v>
      </c>
      <c r="I28" s="123" t="s">
        <v>47</v>
      </c>
      <c r="J28" s="123" t="s">
        <v>41</v>
      </c>
      <c r="K28" s="66">
        <v>32</v>
      </c>
      <c r="L28" s="108">
        <f>SUM(K28:K29)</f>
        <v>62</v>
      </c>
      <c r="M28" s="107">
        <f>L28*5000</f>
        <v>310000</v>
      </c>
      <c r="N28" s="40"/>
    </row>
    <row r="29" spans="2:14" ht="20.100000000000001" customHeight="1" thickBot="1" x14ac:dyDescent="0.3">
      <c r="B29" s="125"/>
      <c r="C29" s="126"/>
      <c r="D29" s="126"/>
      <c r="E29" s="7" t="s">
        <v>11</v>
      </c>
      <c r="F29" s="149"/>
      <c r="G29" s="124"/>
      <c r="H29" s="129"/>
      <c r="I29" s="124"/>
      <c r="J29" s="124"/>
      <c r="K29" s="65">
        <v>30</v>
      </c>
      <c r="L29" s="95"/>
      <c r="M29" s="100"/>
    </row>
    <row r="30" spans="2:14" ht="20.100000000000001" customHeight="1" thickBot="1" x14ac:dyDescent="0.3">
      <c r="B30" s="125">
        <v>11</v>
      </c>
      <c r="C30" s="126" t="s">
        <v>25</v>
      </c>
      <c r="D30" s="126" t="s">
        <v>19</v>
      </c>
      <c r="E30" s="8" t="s">
        <v>6</v>
      </c>
      <c r="F30" s="154">
        <v>42674</v>
      </c>
      <c r="G30" s="127">
        <v>42679</v>
      </c>
      <c r="H30" s="128">
        <v>42686</v>
      </c>
      <c r="I30" s="130" t="s">
        <v>38</v>
      </c>
      <c r="J30" s="130" t="s">
        <v>41</v>
      </c>
      <c r="K30" s="26">
        <v>31</v>
      </c>
      <c r="L30" s="94">
        <f>SUM(K30:K31)</f>
        <v>63</v>
      </c>
      <c r="M30" s="99">
        <f>L30*5000</f>
        <v>315000</v>
      </c>
      <c r="N30" s="40"/>
    </row>
    <row r="31" spans="2:14" ht="20.100000000000001" customHeight="1" thickBot="1" x14ac:dyDescent="0.3">
      <c r="B31" s="125"/>
      <c r="C31" s="126"/>
      <c r="D31" s="126"/>
      <c r="E31" s="7" t="s">
        <v>7</v>
      </c>
      <c r="F31" s="149"/>
      <c r="G31" s="124"/>
      <c r="H31" s="129"/>
      <c r="I31" s="124"/>
      <c r="J31" s="124"/>
      <c r="K31" s="65">
        <v>32</v>
      </c>
      <c r="L31" s="95"/>
      <c r="M31" s="100"/>
    </row>
    <row r="32" spans="2:14" ht="20.100000000000001" customHeight="1" thickBot="1" x14ac:dyDescent="0.3">
      <c r="B32" s="125">
        <v>12</v>
      </c>
      <c r="C32" s="126" t="s">
        <v>26</v>
      </c>
      <c r="D32" s="126" t="s">
        <v>17</v>
      </c>
      <c r="E32" s="8" t="s">
        <v>15</v>
      </c>
      <c r="F32" s="154">
        <v>42676</v>
      </c>
      <c r="G32" s="127">
        <v>42678</v>
      </c>
      <c r="H32" s="128">
        <v>42686</v>
      </c>
      <c r="I32" s="130" t="s">
        <v>48</v>
      </c>
      <c r="J32" s="130" t="s">
        <v>41</v>
      </c>
      <c r="K32" s="26">
        <v>31</v>
      </c>
      <c r="L32" s="94">
        <f>SUM(K32:K33)</f>
        <v>63</v>
      </c>
      <c r="M32" s="99">
        <f>L32*5000</f>
        <v>315000</v>
      </c>
    </row>
    <row r="33" spans="2:14" ht="20.100000000000001" customHeight="1" thickBot="1" x14ac:dyDescent="0.3">
      <c r="B33" s="125"/>
      <c r="C33" s="126"/>
      <c r="D33" s="126"/>
      <c r="E33" s="7" t="s">
        <v>7</v>
      </c>
      <c r="F33" s="149"/>
      <c r="G33" s="124"/>
      <c r="H33" s="129"/>
      <c r="I33" s="124"/>
      <c r="J33" s="124"/>
      <c r="K33" s="65">
        <v>32</v>
      </c>
      <c r="L33" s="95"/>
      <c r="M33" s="100"/>
    </row>
    <row r="34" spans="2:14" ht="20.100000000000001" customHeight="1" thickBot="1" x14ac:dyDescent="0.3">
      <c r="B34" s="125">
        <v>13</v>
      </c>
      <c r="C34" s="126" t="s">
        <v>27</v>
      </c>
      <c r="D34" s="126" t="s">
        <v>14</v>
      </c>
      <c r="E34" s="8" t="s">
        <v>8</v>
      </c>
      <c r="F34" s="154">
        <v>42678</v>
      </c>
      <c r="G34" s="127">
        <v>42679</v>
      </c>
      <c r="H34" s="128">
        <v>42691</v>
      </c>
      <c r="I34" s="130" t="s">
        <v>49</v>
      </c>
      <c r="J34" s="130" t="s">
        <v>41</v>
      </c>
      <c r="K34" s="26">
        <v>30</v>
      </c>
      <c r="L34" s="94">
        <f>SUM(K34:K35)</f>
        <v>64</v>
      </c>
      <c r="M34" s="99">
        <f>SUM(L34*5000)</f>
        <v>320000</v>
      </c>
    </row>
    <row r="35" spans="2:14" ht="20.100000000000001" customHeight="1" thickBot="1" x14ac:dyDescent="0.3">
      <c r="B35" s="125"/>
      <c r="C35" s="126"/>
      <c r="D35" s="126"/>
      <c r="E35" s="7" t="s">
        <v>11</v>
      </c>
      <c r="F35" s="147"/>
      <c r="G35" s="124"/>
      <c r="H35" s="129"/>
      <c r="I35" s="124"/>
      <c r="J35" s="124"/>
      <c r="K35" s="72">
        <v>34</v>
      </c>
      <c r="L35" s="95"/>
      <c r="M35" s="100"/>
    </row>
    <row r="36" spans="2:14" ht="26.25" thickBot="1" x14ac:dyDescent="0.3">
      <c r="B36" s="10">
        <v>14</v>
      </c>
      <c r="C36" s="11" t="s">
        <v>28</v>
      </c>
      <c r="D36" s="11" t="s">
        <v>5</v>
      </c>
      <c r="E36" s="22" t="s">
        <v>15</v>
      </c>
      <c r="F36" s="25">
        <v>42677</v>
      </c>
      <c r="G36" s="23">
        <v>42682</v>
      </c>
      <c r="H36" s="32">
        <v>42691</v>
      </c>
      <c r="I36" s="17" t="s">
        <v>37</v>
      </c>
      <c r="J36" s="31" t="s">
        <v>40</v>
      </c>
      <c r="K36" s="73">
        <v>31</v>
      </c>
      <c r="L36" s="35">
        <f>K36</f>
        <v>31</v>
      </c>
      <c r="M36" s="55">
        <f>L36*5000</f>
        <v>155000</v>
      </c>
      <c r="N36" s="40"/>
    </row>
    <row r="37" spans="2:14" ht="6.75" customHeight="1" x14ac:dyDescent="0.25">
      <c r="B37" s="12"/>
      <c r="C37" s="13"/>
      <c r="D37" s="14"/>
      <c r="E37" s="14"/>
      <c r="F37" s="28"/>
      <c r="K37" s="14"/>
    </row>
    <row r="38" spans="2:14" hidden="1" x14ac:dyDescent="0.25">
      <c r="B38" s="163" t="s">
        <v>52</v>
      </c>
      <c r="C38" s="163"/>
      <c r="D38" s="163"/>
      <c r="E38" s="163"/>
      <c r="F38" s="163"/>
      <c r="G38" s="163"/>
      <c r="H38" s="163"/>
      <c r="I38" s="163"/>
      <c r="J38" s="163"/>
      <c r="K38" s="163"/>
      <c r="L38" s="164">
        <f>SUM(M7:M36)</f>
        <v>4090000</v>
      </c>
      <c r="M38" s="165"/>
    </row>
    <row r="39" spans="2:14" hidden="1" x14ac:dyDescent="0.25">
      <c r="B39" s="64" t="s">
        <v>53</v>
      </c>
      <c r="C39" s="56"/>
      <c r="D39" s="57"/>
      <c r="E39" s="57"/>
      <c r="F39" s="58"/>
      <c r="G39" s="59"/>
      <c r="H39" s="60"/>
      <c r="I39" s="60"/>
      <c r="J39" s="61"/>
      <c r="K39" s="57"/>
      <c r="L39" s="61"/>
      <c r="M39" s="62"/>
    </row>
    <row r="40" spans="2:14" hidden="1" x14ac:dyDescent="0.25"/>
    <row r="41" spans="2:14" x14ac:dyDescent="0.25">
      <c r="C41" s="15"/>
      <c r="D41" s="15"/>
    </row>
    <row r="42" spans="2:14" x14ac:dyDescent="0.25">
      <c r="C42" s="15"/>
      <c r="D42" s="15"/>
    </row>
    <row r="43" spans="2:14" x14ac:dyDescent="0.25">
      <c r="C43" s="15"/>
      <c r="D43" s="15"/>
    </row>
  </sheetData>
  <mergeCells count="124">
    <mergeCell ref="F5:F6"/>
    <mergeCell ref="F7:F9"/>
    <mergeCell ref="F10:F11"/>
    <mergeCell ref="F12:F13"/>
    <mergeCell ref="F14:F16"/>
    <mergeCell ref="F17:F19"/>
    <mergeCell ref="B38:K38"/>
    <mergeCell ref="L38:M38"/>
    <mergeCell ref="J34:J35"/>
    <mergeCell ref="J7:J9"/>
    <mergeCell ref="J10:J11"/>
    <mergeCell ref="J12:J13"/>
    <mergeCell ref="J14:J16"/>
    <mergeCell ref="J17:J19"/>
    <mergeCell ref="H5:J5"/>
    <mergeCell ref="K5:K6"/>
    <mergeCell ref="J32:J33"/>
    <mergeCell ref="J20:J22"/>
    <mergeCell ref="J25:J27"/>
    <mergeCell ref="J28:J29"/>
    <mergeCell ref="J30:J31"/>
    <mergeCell ref="F32:F33"/>
    <mergeCell ref="B30:B31"/>
    <mergeCell ref="C30:C31"/>
    <mergeCell ref="I34:I35"/>
    <mergeCell ref="F34:F35"/>
    <mergeCell ref="B32:B33"/>
    <mergeCell ref="C32:C33"/>
    <mergeCell ref="D32:D33"/>
    <mergeCell ref="G32:G33"/>
    <mergeCell ref="H32:H33"/>
    <mergeCell ref="I32:I33"/>
    <mergeCell ref="B34:B35"/>
    <mergeCell ref="C34:C35"/>
    <mergeCell ref="D34:D35"/>
    <mergeCell ref="G34:G35"/>
    <mergeCell ref="H34:H35"/>
    <mergeCell ref="F28:F29"/>
    <mergeCell ref="B25:B27"/>
    <mergeCell ref="C25:C27"/>
    <mergeCell ref="D25:D27"/>
    <mergeCell ref="G30:G31"/>
    <mergeCell ref="H30:H31"/>
    <mergeCell ref="I30:I31"/>
    <mergeCell ref="B28:B29"/>
    <mergeCell ref="C28:C29"/>
    <mergeCell ref="D28:D29"/>
    <mergeCell ref="G28:G29"/>
    <mergeCell ref="H28:H29"/>
    <mergeCell ref="I28:I29"/>
    <mergeCell ref="F30:F31"/>
    <mergeCell ref="D30:D31"/>
    <mergeCell ref="G25:G27"/>
    <mergeCell ref="H25:H27"/>
    <mergeCell ref="I25:I27"/>
    <mergeCell ref="B20:B22"/>
    <mergeCell ref="C20:C22"/>
    <mergeCell ref="D20:D21"/>
    <mergeCell ref="G20:G22"/>
    <mergeCell ref="H20:H22"/>
    <mergeCell ref="I20:I22"/>
    <mergeCell ref="F20:F21"/>
    <mergeCell ref="F25:F27"/>
    <mergeCell ref="G14:G16"/>
    <mergeCell ref="H14:H16"/>
    <mergeCell ref="I14:I16"/>
    <mergeCell ref="B12:B13"/>
    <mergeCell ref="C12:C13"/>
    <mergeCell ref="D12:D13"/>
    <mergeCell ref="G12:G13"/>
    <mergeCell ref="H12:H13"/>
    <mergeCell ref="B17:B19"/>
    <mergeCell ref="C17:C19"/>
    <mergeCell ref="D17:D19"/>
    <mergeCell ref="G17:G19"/>
    <mergeCell ref="H17:H19"/>
    <mergeCell ref="L14:L16"/>
    <mergeCell ref="L17:L19"/>
    <mergeCell ref="B5:B6"/>
    <mergeCell ref="C5:C6"/>
    <mergeCell ref="D5:D6"/>
    <mergeCell ref="E5:E6"/>
    <mergeCell ref="L5:L6"/>
    <mergeCell ref="I7:I9"/>
    <mergeCell ref="B10:B11"/>
    <mergeCell ref="C10:C11"/>
    <mergeCell ref="D10:D11"/>
    <mergeCell ref="G10:G11"/>
    <mergeCell ref="H10:H11"/>
    <mergeCell ref="I10:I11"/>
    <mergeCell ref="B7:B9"/>
    <mergeCell ref="C7:C9"/>
    <mergeCell ref="D7:D9"/>
    <mergeCell ref="G7:G9"/>
    <mergeCell ref="H7:H9"/>
    <mergeCell ref="I17:I19"/>
    <mergeCell ref="I12:I13"/>
    <mergeCell ref="B14:B16"/>
    <mergeCell ref="C14:C16"/>
    <mergeCell ref="D14:D16"/>
    <mergeCell ref="M5:M6"/>
    <mergeCell ref="B1:M1"/>
    <mergeCell ref="B2:M2"/>
    <mergeCell ref="B3:M3"/>
    <mergeCell ref="L34:L35"/>
    <mergeCell ref="M7:M9"/>
    <mergeCell ref="M10:M11"/>
    <mergeCell ref="M12:M13"/>
    <mergeCell ref="M14:M16"/>
    <mergeCell ref="M17:M19"/>
    <mergeCell ref="M20:M22"/>
    <mergeCell ref="M25:M27"/>
    <mergeCell ref="M28:M29"/>
    <mergeCell ref="M30:M31"/>
    <mergeCell ref="M32:M33"/>
    <mergeCell ref="M34:M35"/>
    <mergeCell ref="L20:L22"/>
    <mergeCell ref="L25:L27"/>
    <mergeCell ref="L28:L29"/>
    <mergeCell ref="L30:L31"/>
    <mergeCell ref="L32:L33"/>
    <mergeCell ref="L7:L9"/>
    <mergeCell ref="L10:L11"/>
    <mergeCell ref="L12:L13"/>
  </mergeCells>
  <pageMargins left="0.2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34" workbookViewId="0">
      <selection activeCell="F20" sqref="F20"/>
    </sheetView>
  </sheetViews>
  <sheetFormatPr defaultRowHeight="15" x14ac:dyDescent="0.25"/>
  <cols>
    <col min="1" max="1" width="36.42578125" customWidth="1"/>
    <col min="2" max="2" width="34.42578125" customWidth="1"/>
  </cols>
  <sheetData>
    <row r="2" spans="1:3" x14ac:dyDescent="0.25">
      <c r="A2" s="76" t="s">
        <v>2</v>
      </c>
      <c r="B2" s="76" t="s">
        <v>54</v>
      </c>
      <c r="C2" s="77" t="s">
        <v>3</v>
      </c>
    </row>
    <row r="3" spans="1:3" x14ac:dyDescent="0.25">
      <c r="A3" s="169" t="s">
        <v>17</v>
      </c>
      <c r="B3" s="172" t="s">
        <v>26</v>
      </c>
      <c r="C3" s="74" t="s">
        <v>15</v>
      </c>
    </row>
    <row r="4" spans="1:3" x14ac:dyDescent="0.25">
      <c r="A4" s="170"/>
      <c r="B4" s="172"/>
      <c r="C4" s="74" t="s">
        <v>7</v>
      </c>
    </row>
    <row r="5" spans="1:3" x14ac:dyDescent="0.25">
      <c r="A5" s="170"/>
      <c r="B5" s="172" t="s">
        <v>16</v>
      </c>
      <c r="C5" s="74" t="s">
        <v>6</v>
      </c>
    </row>
    <row r="6" spans="1:3" x14ac:dyDescent="0.25">
      <c r="A6" s="170"/>
      <c r="B6" s="172"/>
      <c r="C6" s="74" t="s">
        <v>8</v>
      </c>
    </row>
    <row r="7" spans="1:3" x14ac:dyDescent="0.25">
      <c r="A7" s="171"/>
      <c r="B7" s="172"/>
      <c r="C7" s="74" t="s">
        <v>11</v>
      </c>
    </row>
    <row r="9" spans="1:3" x14ac:dyDescent="0.25">
      <c r="A9" s="76" t="s">
        <v>2</v>
      </c>
      <c r="B9" s="76" t="s">
        <v>54</v>
      </c>
      <c r="C9" s="77" t="s">
        <v>3</v>
      </c>
    </row>
    <row r="10" spans="1:3" x14ac:dyDescent="0.25">
      <c r="A10" s="169" t="s">
        <v>5</v>
      </c>
      <c r="B10" s="75" t="s">
        <v>28</v>
      </c>
      <c r="C10" s="74" t="s">
        <v>15</v>
      </c>
    </row>
    <row r="11" spans="1:3" x14ac:dyDescent="0.25">
      <c r="A11" s="170"/>
      <c r="B11" s="173" t="s">
        <v>4</v>
      </c>
      <c r="C11" s="74" t="s">
        <v>6</v>
      </c>
    </row>
    <row r="12" spans="1:3" x14ac:dyDescent="0.25">
      <c r="A12" s="170"/>
      <c r="B12" s="174"/>
      <c r="C12" s="74" t="s">
        <v>7</v>
      </c>
    </row>
    <row r="13" spans="1:3" x14ac:dyDescent="0.25">
      <c r="A13" s="170"/>
      <c r="B13" s="175"/>
      <c r="C13" s="74" t="s">
        <v>8</v>
      </c>
    </row>
    <row r="14" spans="1:3" x14ac:dyDescent="0.25">
      <c r="A14" s="171"/>
      <c r="B14" s="75" t="s">
        <v>21</v>
      </c>
      <c r="C14" s="74" t="s">
        <v>11</v>
      </c>
    </row>
    <row r="16" spans="1:3" x14ac:dyDescent="0.25">
      <c r="A16" s="76" t="s">
        <v>2</v>
      </c>
      <c r="B16" s="76" t="s">
        <v>54</v>
      </c>
      <c r="C16" s="77" t="s">
        <v>3</v>
      </c>
    </row>
    <row r="17" spans="1:3" x14ac:dyDescent="0.25">
      <c r="A17" s="169" t="s">
        <v>10</v>
      </c>
      <c r="B17" s="75" t="s">
        <v>18</v>
      </c>
      <c r="C17" s="74" t="s">
        <v>15</v>
      </c>
    </row>
    <row r="18" spans="1:3" x14ac:dyDescent="0.25">
      <c r="A18" s="170"/>
      <c r="B18" s="172" t="s">
        <v>12</v>
      </c>
      <c r="C18" s="74" t="s">
        <v>6</v>
      </c>
    </row>
    <row r="19" spans="1:3" x14ac:dyDescent="0.25">
      <c r="A19" s="170"/>
      <c r="B19" s="172"/>
      <c r="C19" s="74" t="s">
        <v>7</v>
      </c>
    </row>
    <row r="20" spans="1:3" x14ac:dyDescent="0.25">
      <c r="A20" s="170"/>
      <c r="B20" s="172" t="s">
        <v>9</v>
      </c>
      <c r="C20" s="74" t="s">
        <v>8</v>
      </c>
    </row>
    <row r="21" spans="1:3" x14ac:dyDescent="0.25">
      <c r="A21" s="171"/>
      <c r="B21" s="172"/>
      <c r="C21" s="74" t="s">
        <v>11</v>
      </c>
    </row>
    <row r="23" spans="1:3" x14ac:dyDescent="0.25">
      <c r="A23" s="76" t="s">
        <v>2</v>
      </c>
      <c r="B23" s="76" t="s">
        <v>54</v>
      </c>
      <c r="C23" s="77" t="s">
        <v>3</v>
      </c>
    </row>
    <row r="24" spans="1:3" x14ac:dyDescent="0.25">
      <c r="A24" s="169" t="s">
        <v>19</v>
      </c>
      <c r="B24" s="75" t="s">
        <v>20</v>
      </c>
      <c r="C24" s="74" t="s">
        <v>15</v>
      </c>
    </row>
    <row r="25" spans="1:3" x14ac:dyDescent="0.25">
      <c r="A25" s="170"/>
      <c r="B25" s="172" t="s">
        <v>25</v>
      </c>
      <c r="C25" s="74" t="s">
        <v>6</v>
      </c>
    </row>
    <row r="26" spans="1:3" x14ac:dyDescent="0.25">
      <c r="A26" s="170"/>
      <c r="B26" s="172"/>
      <c r="C26" s="74" t="s">
        <v>7</v>
      </c>
    </row>
    <row r="27" spans="1:3" x14ac:dyDescent="0.25">
      <c r="A27" s="170"/>
      <c r="B27" s="172" t="s">
        <v>18</v>
      </c>
      <c r="C27" s="74" t="s">
        <v>8</v>
      </c>
    </row>
    <row r="28" spans="1:3" x14ac:dyDescent="0.25">
      <c r="A28" s="171"/>
      <c r="B28" s="172"/>
      <c r="C28" s="74" t="s">
        <v>11</v>
      </c>
    </row>
    <row r="30" spans="1:3" x14ac:dyDescent="0.25">
      <c r="A30" s="76" t="s">
        <v>2</v>
      </c>
      <c r="B30" s="76" t="s">
        <v>54</v>
      </c>
      <c r="C30" s="77" t="s">
        <v>3</v>
      </c>
    </row>
    <row r="31" spans="1:3" x14ac:dyDescent="0.25">
      <c r="A31" s="169" t="s">
        <v>23</v>
      </c>
      <c r="B31" s="172" t="s">
        <v>22</v>
      </c>
      <c r="C31" s="74" t="s">
        <v>15</v>
      </c>
    </row>
    <row r="32" spans="1:3" x14ac:dyDescent="0.25">
      <c r="A32" s="170"/>
      <c r="B32" s="172"/>
      <c r="C32" s="74" t="s">
        <v>6</v>
      </c>
    </row>
    <row r="33" spans="1:3" x14ac:dyDescent="0.25">
      <c r="A33" s="170"/>
      <c r="B33" s="172"/>
      <c r="C33" s="74" t="s">
        <v>7</v>
      </c>
    </row>
    <row r="34" spans="1:3" x14ac:dyDescent="0.25">
      <c r="A34" s="170"/>
      <c r="B34" s="172" t="s">
        <v>24</v>
      </c>
      <c r="C34" s="74" t="s">
        <v>8</v>
      </c>
    </row>
    <row r="35" spans="1:3" x14ac:dyDescent="0.25">
      <c r="A35" s="171"/>
      <c r="B35" s="172"/>
      <c r="C35" s="74" t="s">
        <v>11</v>
      </c>
    </row>
    <row r="37" spans="1:3" x14ac:dyDescent="0.25">
      <c r="A37" s="76" t="s">
        <v>2</v>
      </c>
      <c r="B37" s="76" t="s">
        <v>54</v>
      </c>
      <c r="C37" s="77" t="s">
        <v>3</v>
      </c>
    </row>
    <row r="38" spans="1:3" x14ac:dyDescent="0.25">
      <c r="A38" s="169" t="s">
        <v>14</v>
      </c>
      <c r="B38" s="172" t="s">
        <v>13</v>
      </c>
      <c r="C38" s="74" t="s">
        <v>15</v>
      </c>
    </row>
    <row r="39" spans="1:3" x14ac:dyDescent="0.25">
      <c r="A39" s="170"/>
      <c r="B39" s="172"/>
      <c r="C39" s="74" t="s">
        <v>6</v>
      </c>
    </row>
    <row r="40" spans="1:3" x14ac:dyDescent="0.25">
      <c r="A40" s="170"/>
      <c r="B40" s="172"/>
      <c r="C40" s="74" t="s">
        <v>7</v>
      </c>
    </row>
    <row r="41" spans="1:3" x14ac:dyDescent="0.25">
      <c r="A41" s="170"/>
      <c r="B41" s="172" t="s">
        <v>27</v>
      </c>
      <c r="C41" s="74" t="s">
        <v>8</v>
      </c>
    </row>
    <row r="42" spans="1:3" x14ac:dyDescent="0.25">
      <c r="A42" s="171"/>
      <c r="B42" s="172"/>
      <c r="C42" s="74" t="s">
        <v>11</v>
      </c>
    </row>
  </sheetData>
  <mergeCells count="17">
    <mergeCell ref="A31:A35"/>
    <mergeCell ref="A38:A42"/>
    <mergeCell ref="B3:B4"/>
    <mergeCell ref="B41:B42"/>
    <mergeCell ref="A3:A7"/>
    <mergeCell ref="B25:B26"/>
    <mergeCell ref="A24:A28"/>
    <mergeCell ref="B38:B40"/>
    <mergeCell ref="B5:B7"/>
    <mergeCell ref="B27:B28"/>
    <mergeCell ref="B20:B21"/>
    <mergeCell ref="B18:B19"/>
    <mergeCell ref="B11:B13"/>
    <mergeCell ref="A10:A14"/>
    <mergeCell ref="A17:A21"/>
    <mergeCell ref="B31:B33"/>
    <mergeCell ref="B34:B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tabSelected="1" zoomScale="85" zoomScaleNormal="85" workbookViewId="0">
      <selection activeCell="S9" sqref="S9"/>
    </sheetView>
  </sheetViews>
  <sheetFormatPr defaultRowHeight="15" x14ac:dyDescent="0.25"/>
  <cols>
    <col min="1" max="1" width="7.28515625" customWidth="1"/>
    <col min="2" max="2" width="3.28515625" style="1" bestFit="1" customWidth="1"/>
    <col min="3" max="3" width="18.7109375" style="2" customWidth="1"/>
    <col min="4" max="4" width="21.28515625" style="3" customWidth="1"/>
    <col min="5" max="5" width="5.42578125" style="3" customWidth="1"/>
    <col min="6" max="6" width="23" style="186" customWidth="1"/>
    <col min="7" max="7" width="17" style="4" hidden="1" customWidth="1"/>
    <col min="8" max="8" width="13" style="33" hidden="1" customWidth="1"/>
    <col min="9" max="9" width="6.85546875" style="33" hidden="1" customWidth="1"/>
    <col min="10" max="10" width="11.5703125" hidden="1" customWidth="1"/>
    <col min="11" max="11" width="7.28515625" style="3" hidden="1" customWidth="1"/>
    <col min="12" max="12" width="10.5703125" hidden="1" customWidth="1"/>
    <col min="13" max="13" width="2.140625" hidden="1" customWidth="1"/>
    <col min="14" max="14" width="15.7109375" style="38" customWidth="1"/>
  </cols>
  <sheetData>
    <row r="1" spans="2:14" ht="21" x14ac:dyDescent="0.25">
      <c r="B1" s="91" t="s">
        <v>62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2:14" ht="15.75" x14ac:dyDescent="0.25">
      <c r="B2" s="92" t="s">
        <v>30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ht="14.25" customHeight="1" x14ac:dyDescent="0.25">
      <c r="B3" s="93" t="s">
        <v>55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spans="2:14" ht="15.75" thickBot="1" x14ac:dyDescent="0.3"/>
    <row r="5" spans="2:14" ht="15" customHeight="1" x14ac:dyDescent="0.25">
      <c r="B5" s="114" t="s">
        <v>0</v>
      </c>
      <c r="C5" s="116" t="s">
        <v>1</v>
      </c>
      <c r="D5" s="118" t="s">
        <v>2</v>
      </c>
      <c r="E5" s="116" t="s">
        <v>3</v>
      </c>
      <c r="F5" s="120" t="s">
        <v>36</v>
      </c>
      <c r="G5" s="20" t="s">
        <v>32</v>
      </c>
      <c r="H5" s="166" t="s">
        <v>42</v>
      </c>
      <c r="I5" s="167"/>
      <c r="J5" s="168"/>
      <c r="K5" s="120" t="s">
        <v>43</v>
      </c>
      <c r="L5" s="120" t="s">
        <v>50</v>
      </c>
      <c r="M5" s="89" t="s">
        <v>51</v>
      </c>
      <c r="N5" s="120" t="s">
        <v>56</v>
      </c>
    </row>
    <row r="6" spans="2:14" ht="30.75" customHeight="1" thickBot="1" x14ac:dyDescent="0.3">
      <c r="B6" s="115"/>
      <c r="C6" s="117"/>
      <c r="D6" s="119"/>
      <c r="E6" s="117"/>
      <c r="F6" s="121"/>
      <c r="G6" s="18" t="s">
        <v>35</v>
      </c>
      <c r="H6" s="19" t="s">
        <v>33</v>
      </c>
      <c r="I6" s="19" t="s">
        <v>39</v>
      </c>
      <c r="J6" s="19" t="s">
        <v>34</v>
      </c>
      <c r="K6" s="121"/>
      <c r="L6" s="121"/>
      <c r="M6" s="90"/>
      <c r="N6" s="121"/>
    </row>
    <row r="7" spans="2:14" ht="20.100000000000001" customHeight="1" thickBot="1" x14ac:dyDescent="0.3">
      <c r="B7" s="131">
        <v>1</v>
      </c>
      <c r="C7" s="132" t="s">
        <v>4</v>
      </c>
      <c r="D7" s="132" t="s">
        <v>5</v>
      </c>
      <c r="E7" s="5" t="s">
        <v>6</v>
      </c>
      <c r="F7" s="189" t="s">
        <v>57</v>
      </c>
      <c r="G7" s="133">
        <v>42681</v>
      </c>
      <c r="H7" s="134">
        <v>42681</v>
      </c>
      <c r="I7" s="122" t="s">
        <v>37</v>
      </c>
      <c r="J7" s="122" t="s">
        <v>40</v>
      </c>
      <c r="K7" s="5">
        <v>29</v>
      </c>
      <c r="L7" s="109">
        <f>SUM(K7:K9)</f>
        <v>91</v>
      </c>
      <c r="M7" s="96">
        <f>L7*5000</f>
        <v>455000</v>
      </c>
      <c r="N7" s="133"/>
    </row>
    <row r="8" spans="2:14" ht="20.100000000000001" customHeight="1" thickBot="1" x14ac:dyDescent="0.3">
      <c r="B8" s="125"/>
      <c r="C8" s="126"/>
      <c r="D8" s="126"/>
      <c r="E8" s="6" t="s">
        <v>7</v>
      </c>
      <c r="F8" s="190"/>
      <c r="G8" s="123"/>
      <c r="H8" s="135"/>
      <c r="I8" s="123"/>
      <c r="J8" s="123"/>
      <c r="K8" s="6">
        <v>32</v>
      </c>
      <c r="L8" s="110"/>
      <c r="M8" s="97"/>
      <c r="N8" s="160"/>
    </row>
    <row r="9" spans="2:14" ht="20.100000000000001" customHeight="1" thickBot="1" x14ac:dyDescent="0.3">
      <c r="B9" s="125"/>
      <c r="C9" s="126"/>
      <c r="D9" s="126"/>
      <c r="E9" s="7" t="s">
        <v>8</v>
      </c>
      <c r="F9" s="191"/>
      <c r="G9" s="124"/>
      <c r="H9" s="129"/>
      <c r="I9" s="124"/>
      <c r="J9" s="124"/>
      <c r="K9" s="7">
        <v>30</v>
      </c>
      <c r="L9" s="110"/>
      <c r="M9" s="98"/>
      <c r="N9" s="161"/>
    </row>
    <row r="10" spans="2:14" ht="20.100000000000001" customHeight="1" thickBot="1" x14ac:dyDescent="0.3">
      <c r="B10" s="125">
        <v>2</v>
      </c>
      <c r="C10" s="126" t="s">
        <v>9</v>
      </c>
      <c r="D10" s="126" t="s">
        <v>10</v>
      </c>
      <c r="E10" s="8" t="s">
        <v>8</v>
      </c>
      <c r="F10" s="189" t="s">
        <v>58</v>
      </c>
      <c r="G10" s="127">
        <v>42683</v>
      </c>
      <c r="H10" s="128">
        <v>42689</v>
      </c>
      <c r="I10" s="130" t="s">
        <v>37</v>
      </c>
      <c r="J10" s="130" t="s">
        <v>40</v>
      </c>
      <c r="K10" s="26">
        <v>30</v>
      </c>
      <c r="L10" s="94">
        <f>SUM(K10:K11)</f>
        <v>61</v>
      </c>
      <c r="M10" s="99">
        <f>L10*5000</f>
        <v>305000</v>
      </c>
      <c r="N10" s="154"/>
    </row>
    <row r="11" spans="2:14" ht="20.100000000000001" customHeight="1" thickBot="1" x14ac:dyDescent="0.3">
      <c r="B11" s="125"/>
      <c r="C11" s="126"/>
      <c r="D11" s="126"/>
      <c r="E11" s="7" t="s">
        <v>11</v>
      </c>
      <c r="F11" s="190"/>
      <c r="G11" s="124"/>
      <c r="H11" s="129"/>
      <c r="I11" s="124"/>
      <c r="J11" s="124"/>
      <c r="K11" s="65">
        <v>31</v>
      </c>
      <c r="L11" s="95"/>
      <c r="M11" s="100"/>
      <c r="N11" s="162"/>
    </row>
    <row r="12" spans="2:14" ht="20.100000000000001" customHeight="1" thickBot="1" x14ac:dyDescent="0.3">
      <c r="B12" s="125">
        <v>3</v>
      </c>
      <c r="C12" s="126" t="s">
        <v>12</v>
      </c>
      <c r="D12" s="126" t="s">
        <v>10</v>
      </c>
      <c r="E12" s="8" t="s">
        <v>6</v>
      </c>
      <c r="F12" s="189" t="s">
        <v>58</v>
      </c>
      <c r="G12" s="127">
        <v>42682</v>
      </c>
      <c r="H12" s="128">
        <v>42689</v>
      </c>
      <c r="I12" s="130" t="s">
        <v>37</v>
      </c>
      <c r="J12" s="130" t="s">
        <v>40</v>
      </c>
      <c r="K12" s="26">
        <v>30</v>
      </c>
      <c r="L12" s="94">
        <f>SUM(K12:K13)</f>
        <v>63</v>
      </c>
      <c r="M12" s="99">
        <f>L12*5000</f>
        <v>315000</v>
      </c>
      <c r="N12" s="154"/>
    </row>
    <row r="13" spans="2:14" ht="20.100000000000001" customHeight="1" thickBot="1" x14ac:dyDescent="0.3">
      <c r="B13" s="125"/>
      <c r="C13" s="126"/>
      <c r="D13" s="126"/>
      <c r="E13" s="178" t="s">
        <v>7</v>
      </c>
      <c r="F13" s="190"/>
      <c r="G13" s="124"/>
      <c r="H13" s="129"/>
      <c r="I13" s="124"/>
      <c r="J13" s="124"/>
      <c r="K13" s="65">
        <v>33</v>
      </c>
      <c r="L13" s="95"/>
      <c r="M13" s="100"/>
      <c r="N13" s="147"/>
    </row>
    <row r="14" spans="2:14" ht="20.100000000000001" customHeight="1" thickBot="1" x14ac:dyDescent="0.3">
      <c r="B14" s="125">
        <v>4</v>
      </c>
      <c r="C14" s="126" t="s">
        <v>13</v>
      </c>
      <c r="D14" s="177" t="s">
        <v>14</v>
      </c>
      <c r="E14" s="182" t="s">
        <v>15</v>
      </c>
      <c r="F14" s="192" t="s">
        <v>61</v>
      </c>
      <c r="G14" s="142">
        <v>42682</v>
      </c>
      <c r="H14" s="128">
        <v>42690</v>
      </c>
      <c r="I14" s="130" t="s">
        <v>38</v>
      </c>
      <c r="J14" s="130" t="s">
        <v>41</v>
      </c>
      <c r="K14" s="66">
        <v>31</v>
      </c>
      <c r="L14" s="94">
        <f>SUM(K14:K16)</f>
        <v>92</v>
      </c>
      <c r="M14" s="96">
        <f>L14*5000</f>
        <v>460000</v>
      </c>
      <c r="N14" s="179"/>
    </row>
    <row r="15" spans="2:14" ht="20.100000000000001" customHeight="1" thickBot="1" x14ac:dyDescent="0.3">
      <c r="B15" s="125"/>
      <c r="C15" s="126"/>
      <c r="D15" s="177"/>
      <c r="E15" s="183" t="s">
        <v>6</v>
      </c>
      <c r="F15" s="192" t="s">
        <v>61</v>
      </c>
      <c r="G15" s="143"/>
      <c r="H15" s="135"/>
      <c r="I15" s="123"/>
      <c r="J15" s="123"/>
      <c r="K15" s="67">
        <v>29</v>
      </c>
      <c r="L15" s="108"/>
      <c r="M15" s="97"/>
      <c r="N15" s="180"/>
    </row>
    <row r="16" spans="2:14" ht="20.100000000000001" customHeight="1" thickBot="1" x14ac:dyDescent="0.3">
      <c r="B16" s="125"/>
      <c r="C16" s="126"/>
      <c r="D16" s="177"/>
      <c r="E16" s="184" t="s">
        <v>7</v>
      </c>
      <c r="F16" s="193" t="s">
        <v>59</v>
      </c>
      <c r="G16" s="176"/>
      <c r="H16" s="129"/>
      <c r="I16" s="124"/>
      <c r="J16" s="124"/>
      <c r="K16" s="65">
        <v>32</v>
      </c>
      <c r="L16" s="95"/>
      <c r="M16" s="98"/>
      <c r="N16" s="181"/>
    </row>
    <row r="17" spans="2:14" ht="20.100000000000001" customHeight="1" thickBot="1" x14ac:dyDescent="0.3">
      <c r="B17" s="125">
        <v>5</v>
      </c>
      <c r="C17" s="126" t="s">
        <v>16</v>
      </c>
      <c r="D17" s="126" t="s">
        <v>17</v>
      </c>
      <c r="E17" s="5" t="s">
        <v>6</v>
      </c>
      <c r="F17" s="194" t="s">
        <v>59</v>
      </c>
      <c r="G17" s="127">
        <v>42682</v>
      </c>
      <c r="H17" s="139"/>
      <c r="I17" s="136"/>
      <c r="J17" s="136" t="s">
        <v>44</v>
      </c>
      <c r="K17" s="66">
        <v>32</v>
      </c>
      <c r="L17" s="111">
        <f>SUM(K17:K19)</f>
        <v>96</v>
      </c>
      <c r="M17" s="101">
        <v>0</v>
      </c>
      <c r="N17" s="147"/>
    </row>
    <row r="18" spans="2:14" ht="20.100000000000001" customHeight="1" thickBot="1" x14ac:dyDescent="0.3">
      <c r="B18" s="125"/>
      <c r="C18" s="126"/>
      <c r="D18" s="126"/>
      <c r="E18" s="6" t="s">
        <v>8</v>
      </c>
      <c r="F18" s="194"/>
      <c r="G18" s="123"/>
      <c r="H18" s="140"/>
      <c r="I18" s="137"/>
      <c r="J18" s="137"/>
      <c r="K18" s="67">
        <v>33</v>
      </c>
      <c r="L18" s="112"/>
      <c r="M18" s="102"/>
      <c r="N18" s="147"/>
    </row>
    <row r="19" spans="2:14" ht="20.100000000000001" customHeight="1" thickBot="1" x14ac:dyDescent="0.3">
      <c r="B19" s="125"/>
      <c r="C19" s="126"/>
      <c r="D19" s="126"/>
      <c r="E19" s="7" t="s">
        <v>11</v>
      </c>
      <c r="F19" s="194"/>
      <c r="G19" s="124"/>
      <c r="H19" s="141"/>
      <c r="I19" s="138"/>
      <c r="J19" s="138"/>
      <c r="K19" s="65">
        <v>31</v>
      </c>
      <c r="L19" s="113"/>
      <c r="M19" s="103"/>
      <c r="N19" s="147"/>
    </row>
    <row r="20" spans="2:14" ht="15.75" thickBot="1" x14ac:dyDescent="0.3">
      <c r="B20" s="125">
        <v>6</v>
      </c>
      <c r="C20" s="126" t="s">
        <v>18</v>
      </c>
      <c r="D20" s="126" t="s">
        <v>19</v>
      </c>
      <c r="E20" s="26" t="s">
        <v>8</v>
      </c>
      <c r="F20" s="195" t="s">
        <v>60</v>
      </c>
      <c r="G20" s="142">
        <v>42682</v>
      </c>
      <c r="H20" s="128">
        <v>42688</v>
      </c>
      <c r="I20" s="130" t="s">
        <v>37</v>
      </c>
      <c r="J20" s="130" t="s">
        <v>40</v>
      </c>
      <c r="K20" s="66">
        <v>30</v>
      </c>
      <c r="L20" s="94">
        <f>SUM(K20:K22)</f>
        <v>102</v>
      </c>
      <c r="M20" s="96">
        <f>L20*5000</f>
        <v>510000</v>
      </c>
      <c r="N20" s="144"/>
    </row>
    <row r="21" spans="2:14" ht="15.75" thickBot="1" x14ac:dyDescent="0.3">
      <c r="B21" s="125"/>
      <c r="C21" s="126"/>
      <c r="D21" s="126"/>
      <c r="E21" s="34" t="s">
        <v>11</v>
      </c>
      <c r="F21" s="196"/>
      <c r="G21" s="143"/>
      <c r="H21" s="135"/>
      <c r="I21" s="123"/>
      <c r="J21" s="123"/>
      <c r="K21" s="67">
        <v>33</v>
      </c>
      <c r="L21" s="108"/>
      <c r="M21" s="97"/>
      <c r="N21" s="145"/>
    </row>
    <row r="22" spans="2:14" ht="26.25" thickBot="1" x14ac:dyDescent="0.3">
      <c r="B22" s="125"/>
      <c r="C22" s="126"/>
      <c r="D22" s="82" t="s">
        <v>10</v>
      </c>
      <c r="E22" s="21" t="s">
        <v>15</v>
      </c>
      <c r="F22" s="197" t="s">
        <v>58</v>
      </c>
      <c r="G22" s="124"/>
      <c r="H22" s="129"/>
      <c r="I22" s="124"/>
      <c r="J22" s="124"/>
      <c r="K22" s="65">
        <v>39</v>
      </c>
      <c r="L22" s="95"/>
      <c r="M22" s="98"/>
      <c r="N22" s="79"/>
    </row>
    <row r="23" spans="2:14" ht="15.75" thickBot="1" x14ac:dyDescent="0.3">
      <c r="B23" s="41">
        <v>7</v>
      </c>
      <c r="C23" s="42" t="s">
        <v>20</v>
      </c>
      <c r="D23" s="42" t="s">
        <v>19</v>
      </c>
      <c r="E23" s="43" t="s">
        <v>15</v>
      </c>
      <c r="F23" s="198" t="s">
        <v>60</v>
      </c>
      <c r="G23" s="83">
        <v>42677</v>
      </c>
      <c r="H23" s="84">
        <v>42686</v>
      </c>
      <c r="I23" s="80" t="s">
        <v>38</v>
      </c>
      <c r="J23" s="80" t="s">
        <v>41</v>
      </c>
      <c r="K23" s="68">
        <v>31</v>
      </c>
      <c r="L23" s="87">
        <f>K23</f>
        <v>31</v>
      </c>
      <c r="M23" s="88">
        <f>L23*5000</f>
        <v>155000</v>
      </c>
      <c r="N23" s="78"/>
    </row>
    <row r="24" spans="2:14" ht="39" thickBot="1" x14ac:dyDescent="0.3">
      <c r="B24" s="81">
        <v>8</v>
      </c>
      <c r="C24" s="44" t="s">
        <v>21</v>
      </c>
      <c r="D24" s="44" t="s">
        <v>5</v>
      </c>
      <c r="E24" s="45" t="s">
        <v>11</v>
      </c>
      <c r="F24" s="199" t="s">
        <v>57</v>
      </c>
      <c r="G24" s="47">
        <v>42682</v>
      </c>
      <c r="H24" s="48">
        <v>42692</v>
      </c>
      <c r="I24" s="49" t="s">
        <v>45</v>
      </c>
      <c r="J24" s="50" t="s">
        <v>44</v>
      </c>
      <c r="K24" s="69">
        <v>31</v>
      </c>
      <c r="L24" s="37">
        <v>31</v>
      </c>
      <c r="M24" s="54">
        <v>0</v>
      </c>
      <c r="N24" s="46"/>
    </row>
    <row r="25" spans="2:14" ht="20.100000000000001" customHeight="1" thickBot="1" x14ac:dyDescent="0.3">
      <c r="B25" s="125">
        <v>9</v>
      </c>
      <c r="C25" s="150" t="s">
        <v>22</v>
      </c>
      <c r="D25" s="150" t="s">
        <v>23</v>
      </c>
      <c r="E25" s="51" t="s">
        <v>15</v>
      </c>
      <c r="F25" s="200" t="s">
        <v>61</v>
      </c>
      <c r="G25" s="155">
        <v>42677</v>
      </c>
      <c r="H25" s="157">
        <v>42686</v>
      </c>
      <c r="I25" s="159" t="s">
        <v>46</v>
      </c>
      <c r="J25" s="159" t="s">
        <v>41</v>
      </c>
      <c r="K25" s="70">
        <v>34</v>
      </c>
      <c r="L25" s="94">
        <f>SUM(K25:K27)</f>
        <v>95</v>
      </c>
      <c r="M25" s="104">
        <f>L25*5000</f>
        <v>475000</v>
      </c>
      <c r="N25" s="146"/>
    </row>
    <row r="26" spans="2:14" ht="20.100000000000001" customHeight="1" thickBot="1" x14ac:dyDescent="0.3">
      <c r="B26" s="125"/>
      <c r="C26" s="126"/>
      <c r="D26" s="126"/>
      <c r="E26" s="6" t="s">
        <v>6</v>
      </c>
      <c r="F26" s="194"/>
      <c r="G26" s="123"/>
      <c r="H26" s="135"/>
      <c r="I26" s="123"/>
      <c r="J26" s="123"/>
      <c r="K26" s="67">
        <v>29</v>
      </c>
      <c r="L26" s="108"/>
      <c r="M26" s="105"/>
      <c r="N26" s="147"/>
    </row>
    <row r="27" spans="2:14" ht="20.100000000000001" customHeight="1" thickBot="1" x14ac:dyDescent="0.3">
      <c r="B27" s="125"/>
      <c r="C27" s="151"/>
      <c r="D27" s="151"/>
      <c r="E27" s="52" t="s">
        <v>7</v>
      </c>
      <c r="F27" s="201"/>
      <c r="G27" s="156"/>
      <c r="H27" s="158"/>
      <c r="I27" s="156"/>
      <c r="J27" s="156"/>
      <c r="K27" s="71">
        <v>32</v>
      </c>
      <c r="L27" s="95"/>
      <c r="M27" s="106"/>
      <c r="N27" s="148"/>
    </row>
    <row r="28" spans="2:14" ht="20.100000000000001" customHeight="1" thickBot="1" x14ac:dyDescent="0.3">
      <c r="B28" s="131">
        <v>10</v>
      </c>
      <c r="C28" s="132" t="s">
        <v>24</v>
      </c>
      <c r="D28" s="132" t="s">
        <v>23</v>
      </c>
      <c r="E28" s="5" t="s">
        <v>8</v>
      </c>
      <c r="F28" s="194" t="s">
        <v>61</v>
      </c>
      <c r="G28" s="152">
        <v>42679</v>
      </c>
      <c r="H28" s="153">
        <v>42688</v>
      </c>
      <c r="I28" s="123" t="s">
        <v>47</v>
      </c>
      <c r="J28" s="123" t="s">
        <v>41</v>
      </c>
      <c r="K28" s="66">
        <v>32</v>
      </c>
      <c r="L28" s="108">
        <f>SUM(K28:K29)</f>
        <v>62</v>
      </c>
      <c r="M28" s="107">
        <f>L28*5000</f>
        <v>310000</v>
      </c>
      <c r="N28" s="147"/>
    </row>
    <row r="29" spans="2:14" ht="20.100000000000001" customHeight="1" thickBot="1" x14ac:dyDescent="0.3">
      <c r="B29" s="125"/>
      <c r="C29" s="126"/>
      <c r="D29" s="126"/>
      <c r="E29" s="7" t="s">
        <v>11</v>
      </c>
      <c r="F29" s="202"/>
      <c r="G29" s="124"/>
      <c r="H29" s="129"/>
      <c r="I29" s="124"/>
      <c r="J29" s="124"/>
      <c r="K29" s="65">
        <v>30</v>
      </c>
      <c r="L29" s="95"/>
      <c r="M29" s="100"/>
      <c r="N29" s="149"/>
    </row>
    <row r="30" spans="2:14" ht="20.100000000000001" customHeight="1" thickBot="1" x14ac:dyDescent="0.3">
      <c r="B30" s="125">
        <v>11</v>
      </c>
      <c r="C30" s="126" t="s">
        <v>25</v>
      </c>
      <c r="D30" s="126" t="s">
        <v>19</v>
      </c>
      <c r="E30" s="8" t="s">
        <v>6</v>
      </c>
      <c r="F30" s="203" t="s">
        <v>60</v>
      </c>
      <c r="G30" s="127">
        <v>42679</v>
      </c>
      <c r="H30" s="128">
        <v>42686</v>
      </c>
      <c r="I30" s="130" t="s">
        <v>38</v>
      </c>
      <c r="J30" s="130" t="s">
        <v>41</v>
      </c>
      <c r="K30" s="26">
        <v>31</v>
      </c>
      <c r="L30" s="94">
        <f>SUM(K30:K31)</f>
        <v>63</v>
      </c>
      <c r="M30" s="99">
        <f>L30*5000</f>
        <v>315000</v>
      </c>
      <c r="N30" s="154"/>
    </row>
    <row r="31" spans="2:14" ht="20.100000000000001" customHeight="1" thickBot="1" x14ac:dyDescent="0.3">
      <c r="B31" s="125"/>
      <c r="C31" s="126"/>
      <c r="D31" s="126"/>
      <c r="E31" s="7" t="s">
        <v>7</v>
      </c>
      <c r="F31" s="202"/>
      <c r="G31" s="124"/>
      <c r="H31" s="129"/>
      <c r="I31" s="124"/>
      <c r="J31" s="124"/>
      <c r="K31" s="65">
        <v>32</v>
      </c>
      <c r="L31" s="95"/>
      <c r="M31" s="100"/>
      <c r="N31" s="149"/>
    </row>
    <row r="32" spans="2:14" ht="20.100000000000001" customHeight="1" thickBot="1" x14ac:dyDescent="0.3">
      <c r="B32" s="125">
        <v>12</v>
      </c>
      <c r="C32" s="126" t="s">
        <v>26</v>
      </c>
      <c r="D32" s="126" t="s">
        <v>17</v>
      </c>
      <c r="E32" s="8" t="s">
        <v>15</v>
      </c>
      <c r="F32" s="203" t="s">
        <v>59</v>
      </c>
      <c r="G32" s="127">
        <v>42678</v>
      </c>
      <c r="H32" s="128">
        <v>42686</v>
      </c>
      <c r="I32" s="130" t="s">
        <v>48</v>
      </c>
      <c r="J32" s="130" t="s">
        <v>41</v>
      </c>
      <c r="K32" s="26">
        <v>31</v>
      </c>
      <c r="L32" s="94">
        <f>SUM(K32:K33)</f>
        <v>63</v>
      </c>
      <c r="M32" s="99">
        <f>L32*5000</f>
        <v>315000</v>
      </c>
      <c r="N32" s="154"/>
    </row>
    <row r="33" spans="2:14" ht="20.100000000000001" customHeight="1" thickBot="1" x14ac:dyDescent="0.3">
      <c r="B33" s="125"/>
      <c r="C33" s="126"/>
      <c r="D33" s="126"/>
      <c r="E33" s="178" t="s">
        <v>7</v>
      </c>
      <c r="F33" s="194"/>
      <c r="G33" s="124"/>
      <c r="H33" s="129"/>
      <c r="I33" s="124"/>
      <c r="J33" s="124"/>
      <c r="K33" s="65">
        <v>32</v>
      </c>
      <c r="L33" s="95"/>
      <c r="M33" s="100"/>
      <c r="N33" s="147"/>
    </row>
    <row r="34" spans="2:14" ht="20.100000000000001" customHeight="1" thickBot="1" x14ac:dyDescent="0.3">
      <c r="B34" s="125">
        <v>13</v>
      </c>
      <c r="C34" s="126" t="s">
        <v>27</v>
      </c>
      <c r="D34" s="177" t="s">
        <v>14</v>
      </c>
      <c r="E34" s="182" t="s">
        <v>8</v>
      </c>
      <c r="F34" s="192" t="s">
        <v>58</v>
      </c>
      <c r="G34" s="142">
        <v>42679</v>
      </c>
      <c r="H34" s="128">
        <v>42691</v>
      </c>
      <c r="I34" s="130" t="s">
        <v>49</v>
      </c>
      <c r="J34" s="130" t="s">
        <v>41</v>
      </c>
      <c r="K34" s="26">
        <v>30</v>
      </c>
      <c r="L34" s="94">
        <f>SUM(K34:K35)</f>
        <v>64</v>
      </c>
      <c r="M34" s="99">
        <f>SUM(L34*5000)</f>
        <v>320000</v>
      </c>
      <c r="N34" s="179"/>
    </row>
    <row r="35" spans="2:14" ht="20.100000000000001" customHeight="1" thickBot="1" x14ac:dyDescent="0.3">
      <c r="B35" s="125"/>
      <c r="C35" s="126"/>
      <c r="D35" s="177"/>
      <c r="E35" s="184" t="s">
        <v>11</v>
      </c>
      <c r="F35" s="193" t="s">
        <v>59</v>
      </c>
      <c r="G35" s="176"/>
      <c r="H35" s="129"/>
      <c r="I35" s="124"/>
      <c r="J35" s="124"/>
      <c r="K35" s="72">
        <v>34</v>
      </c>
      <c r="L35" s="95"/>
      <c r="M35" s="100"/>
      <c r="N35" s="181"/>
    </row>
    <row r="36" spans="2:14" ht="26.25" thickBot="1" x14ac:dyDescent="0.3">
      <c r="B36" s="81">
        <v>14</v>
      </c>
      <c r="C36" s="85" t="s">
        <v>28</v>
      </c>
      <c r="D36" s="85" t="s">
        <v>5</v>
      </c>
      <c r="E36" s="185" t="s">
        <v>15</v>
      </c>
      <c r="F36" s="204" t="s">
        <v>57</v>
      </c>
      <c r="G36" s="23">
        <v>42682</v>
      </c>
      <c r="H36" s="32">
        <v>42691</v>
      </c>
      <c r="I36" s="17" t="s">
        <v>37</v>
      </c>
      <c r="J36" s="31" t="s">
        <v>40</v>
      </c>
      <c r="K36" s="73">
        <v>31</v>
      </c>
      <c r="L36" s="35">
        <f>K36</f>
        <v>31</v>
      </c>
      <c r="M36" s="55">
        <f>L36*5000</f>
        <v>155000</v>
      </c>
      <c r="N36" s="86"/>
    </row>
    <row r="37" spans="2:14" ht="6.75" customHeight="1" x14ac:dyDescent="0.25">
      <c r="B37" s="12"/>
      <c r="C37" s="13"/>
      <c r="D37" s="14"/>
      <c r="E37" s="14"/>
      <c r="F37" s="187"/>
      <c r="K37" s="14"/>
    </row>
    <row r="38" spans="2:14" hidden="1" x14ac:dyDescent="0.25">
      <c r="B38" s="163" t="s">
        <v>52</v>
      </c>
      <c r="C38" s="163"/>
      <c r="D38" s="163"/>
      <c r="E38" s="163"/>
      <c r="F38" s="163"/>
      <c r="G38" s="163"/>
      <c r="H38" s="163"/>
      <c r="I38" s="163"/>
      <c r="J38" s="163"/>
      <c r="K38" s="163"/>
      <c r="L38" s="164">
        <f>SUM(M7:M36)</f>
        <v>4090000</v>
      </c>
      <c r="M38" s="165"/>
    </row>
    <row r="39" spans="2:14" hidden="1" x14ac:dyDescent="0.25">
      <c r="B39" s="64" t="s">
        <v>53</v>
      </c>
      <c r="C39" s="56"/>
      <c r="D39" s="57"/>
      <c r="E39" s="57"/>
      <c r="F39" s="188"/>
      <c r="G39" s="59"/>
      <c r="H39" s="60"/>
      <c r="I39" s="60"/>
      <c r="J39" s="61"/>
      <c r="K39" s="57"/>
      <c r="L39" s="61"/>
      <c r="M39" s="62"/>
    </row>
    <row r="40" spans="2:14" hidden="1" x14ac:dyDescent="0.25"/>
    <row r="41" spans="2:14" x14ac:dyDescent="0.25">
      <c r="C41" s="15"/>
      <c r="D41" s="15"/>
    </row>
    <row r="42" spans="2:14" x14ac:dyDescent="0.25">
      <c r="C42" s="15"/>
      <c r="D42" s="15"/>
    </row>
    <row r="43" spans="2:14" x14ac:dyDescent="0.25">
      <c r="C43" s="15"/>
      <c r="D43" s="15"/>
    </row>
  </sheetData>
  <mergeCells count="132">
    <mergeCell ref="B1:N1"/>
    <mergeCell ref="B2:N2"/>
    <mergeCell ref="B3:N3"/>
    <mergeCell ref="N25:N27"/>
    <mergeCell ref="N28:N29"/>
    <mergeCell ref="N30:N31"/>
    <mergeCell ref="N32:N33"/>
    <mergeCell ref="L34:L35"/>
    <mergeCell ref="M34:M35"/>
    <mergeCell ref="B38:K38"/>
    <mergeCell ref="L38:M38"/>
    <mergeCell ref="N5:N6"/>
    <mergeCell ref="N7:N9"/>
    <mergeCell ref="N10:N11"/>
    <mergeCell ref="N12:N13"/>
    <mergeCell ref="N17:N19"/>
    <mergeCell ref="N20:N21"/>
    <mergeCell ref="L32:L33"/>
    <mergeCell ref="M32:M33"/>
    <mergeCell ref="B34:B35"/>
    <mergeCell ref="C34:C35"/>
    <mergeCell ref="D34:D35"/>
    <mergeCell ref="G34:G35"/>
    <mergeCell ref="H34:H35"/>
    <mergeCell ref="I34:I35"/>
    <mergeCell ref="J34:J35"/>
    <mergeCell ref="L30:L31"/>
    <mergeCell ref="M30:M31"/>
    <mergeCell ref="B32:B33"/>
    <mergeCell ref="C32:C33"/>
    <mergeCell ref="D32:D33"/>
    <mergeCell ref="F32:F33"/>
    <mergeCell ref="G32:G33"/>
    <mergeCell ref="H32:H33"/>
    <mergeCell ref="I32:I33"/>
    <mergeCell ref="J32:J33"/>
    <mergeCell ref="L28:L29"/>
    <mergeCell ref="M28:M29"/>
    <mergeCell ref="B30:B31"/>
    <mergeCell ref="C30:C31"/>
    <mergeCell ref="D30:D31"/>
    <mergeCell ref="F30:F31"/>
    <mergeCell ref="G30:G31"/>
    <mergeCell ref="H30:H31"/>
    <mergeCell ref="I30:I31"/>
    <mergeCell ref="J30:J31"/>
    <mergeCell ref="L25:L27"/>
    <mergeCell ref="M25:M27"/>
    <mergeCell ref="B28:B29"/>
    <mergeCell ref="C28:C29"/>
    <mergeCell ref="D28:D29"/>
    <mergeCell ref="F28:F29"/>
    <mergeCell ref="G28:G29"/>
    <mergeCell ref="H28:H29"/>
    <mergeCell ref="I28:I29"/>
    <mergeCell ref="J28:J29"/>
    <mergeCell ref="L20:L22"/>
    <mergeCell ref="M20:M22"/>
    <mergeCell ref="B25:B27"/>
    <mergeCell ref="C25:C27"/>
    <mergeCell ref="D25:D27"/>
    <mergeCell ref="F25:F27"/>
    <mergeCell ref="G25:G27"/>
    <mergeCell ref="H25:H27"/>
    <mergeCell ref="I25:I27"/>
    <mergeCell ref="J25:J27"/>
    <mergeCell ref="L17:L19"/>
    <mergeCell ref="M17:M19"/>
    <mergeCell ref="B20:B22"/>
    <mergeCell ref="C20:C22"/>
    <mergeCell ref="D20:D21"/>
    <mergeCell ref="F20:F21"/>
    <mergeCell ref="G20:G22"/>
    <mergeCell ref="H20:H22"/>
    <mergeCell ref="I20:I22"/>
    <mergeCell ref="J20:J22"/>
    <mergeCell ref="L14:L16"/>
    <mergeCell ref="M14:M16"/>
    <mergeCell ref="B17:B19"/>
    <mergeCell ref="C17:C19"/>
    <mergeCell ref="D17:D19"/>
    <mergeCell ref="F17:F19"/>
    <mergeCell ref="G17:G19"/>
    <mergeCell ref="H17:H19"/>
    <mergeCell ref="I17:I19"/>
    <mergeCell ref="J17:J19"/>
    <mergeCell ref="L12:L13"/>
    <mergeCell ref="M12:M13"/>
    <mergeCell ref="B14:B16"/>
    <mergeCell ref="C14:C16"/>
    <mergeCell ref="D14:D16"/>
    <mergeCell ref="G14:G16"/>
    <mergeCell ref="H14:H16"/>
    <mergeCell ref="I14:I16"/>
    <mergeCell ref="J14:J16"/>
    <mergeCell ref="L10:L11"/>
    <mergeCell ref="M10:M11"/>
    <mergeCell ref="B12:B13"/>
    <mergeCell ref="C12:C13"/>
    <mergeCell ref="D12:D13"/>
    <mergeCell ref="F12:F13"/>
    <mergeCell ref="G12:G13"/>
    <mergeCell ref="H12:H13"/>
    <mergeCell ref="I12:I13"/>
    <mergeCell ref="J12:J13"/>
    <mergeCell ref="L7:L9"/>
    <mergeCell ref="M7:M9"/>
    <mergeCell ref="B10:B11"/>
    <mergeCell ref="C10:C11"/>
    <mergeCell ref="D10:D11"/>
    <mergeCell ref="F10:F11"/>
    <mergeCell ref="G10:G11"/>
    <mergeCell ref="H10:H11"/>
    <mergeCell ref="I10:I11"/>
    <mergeCell ref="J10:J11"/>
    <mergeCell ref="L5:L6"/>
    <mergeCell ref="M5:M6"/>
    <mergeCell ref="B7:B9"/>
    <mergeCell ref="C7:C9"/>
    <mergeCell ref="D7:D9"/>
    <mergeCell ref="F7:F9"/>
    <mergeCell ref="G7:G9"/>
    <mergeCell ref="H7:H9"/>
    <mergeCell ref="I7:I9"/>
    <mergeCell ref="J7:J9"/>
    <mergeCell ref="B5:B6"/>
    <mergeCell ref="C5:C6"/>
    <mergeCell ref="D5:D6"/>
    <mergeCell ref="E5:E6"/>
    <mergeCell ref="F5:F6"/>
    <mergeCell ref="H5:J5"/>
    <mergeCell ref="K5:K6"/>
  </mergeCell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"/>
  <sheetViews>
    <sheetView workbookViewId="0">
      <selection activeCell="K18" sqref="K18"/>
    </sheetView>
  </sheetViews>
  <sheetFormatPr defaultRowHeight="15" x14ac:dyDescent="0.25"/>
  <cols>
    <col min="5" max="5" width="13.28515625" bestFit="1" customWidth="1"/>
  </cols>
  <sheetData>
    <row r="13" spans="5:5" x14ac:dyDescent="0.25">
      <c r="E13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UTS</vt:lpstr>
      <vt:lpstr>text</vt:lpstr>
      <vt:lpstr>UTS (2)</vt:lpstr>
      <vt:lpstr>Sheet3</vt:lpstr>
      <vt:lpstr>'UTS (2)'!Print_Area</vt:lpstr>
      <vt:lpstr>UTS!Print_Titles</vt:lpstr>
      <vt:lpstr>'UTS (2)'!Print_Titles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Ilyas</cp:lastModifiedBy>
  <cp:lastPrinted>2016-12-23T09:07:51Z</cp:lastPrinted>
  <dcterms:created xsi:type="dcterms:W3CDTF">2016-11-19T00:00:49Z</dcterms:created>
  <dcterms:modified xsi:type="dcterms:W3CDTF">2016-12-23T09:07:53Z</dcterms:modified>
</cp:coreProperties>
</file>