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\TA 2016 - 2017\03 - NILAI\"/>
    </mc:Choice>
  </mc:AlternateContent>
  <bookViews>
    <workbookView xWindow="360" yWindow="360" windowWidth="15015" windowHeight="76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22" i="1" l="1"/>
  <c r="K22" i="1"/>
  <c r="I22" i="1"/>
  <c r="M14" i="1"/>
  <c r="K14" i="1"/>
  <c r="I14" i="1"/>
  <c r="M11" i="1"/>
  <c r="K11" i="1"/>
  <c r="I11" i="1"/>
  <c r="M13" i="1"/>
  <c r="K13" i="1"/>
  <c r="I13" i="1"/>
  <c r="M20" i="1"/>
  <c r="K20" i="1"/>
  <c r="I20" i="1"/>
  <c r="M19" i="1"/>
  <c r="K19" i="1"/>
  <c r="I19" i="1"/>
  <c r="M18" i="1"/>
  <c r="K18" i="1"/>
  <c r="I18" i="1"/>
  <c r="M10" i="1"/>
  <c r="K10" i="1"/>
  <c r="I10" i="1"/>
  <c r="K21" i="1"/>
  <c r="I21" i="1"/>
  <c r="I27" i="1"/>
  <c r="M27" i="1"/>
  <c r="M26" i="1"/>
  <c r="I26" i="1"/>
  <c r="N22" i="1" l="1"/>
  <c r="O22" i="1" s="1"/>
  <c r="N26" i="1"/>
  <c r="O26" i="1" s="1"/>
  <c r="N21" i="1"/>
  <c r="O21" i="1" s="1"/>
  <c r="N10" i="1"/>
  <c r="O10" i="1" s="1"/>
  <c r="N19" i="1"/>
  <c r="O19" i="1" s="1"/>
  <c r="N13" i="1"/>
  <c r="O13" i="1" s="1"/>
  <c r="N14" i="1"/>
  <c r="O14" i="1" s="1"/>
  <c r="N27" i="1"/>
  <c r="O27" i="1" s="1"/>
  <c r="N18" i="1"/>
  <c r="O18" i="1" s="1"/>
  <c r="N20" i="1"/>
  <c r="O20" i="1" s="1"/>
  <c r="N11" i="1"/>
  <c r="O11" i="1" s="1"/>
  <c r="M15" i="1" l="1"/>
  <c r="K15" i="1"/>
  <c r="I15" i="1"/>
  <c r="M17" i="1"/>
  <c r="K17" i="1"/>
  <c r="I17" i="1"/>
  <c r="M25" i="1"/>
  <c r="K25" i="1"/>
  <c r="I25" i="1"/>
  <c r="M24" i="1"/>
  <c r="K24" i="1"/>
  <c r="I24" i="1"/>
  <c r="M12" i="1"/>
  <c r="K12" i="1"/>
  <c r="I12" i="1"/>
  <c r="M23" i="1"/>
  <c r="K23" i="1"/>
  <c r="I23" i="1"/>
  <c r="M9" i="1"/>
  <c r="K9" i="1"/>
  <c r="I9" i="1"/>
  <c r="M8" i="1"/>
  <c r="K8" i="1"/>
  <c r="I8" i="1"/>
  <c r="M7" i="1"/>
  <c r="K7" i="1"/>
  <c r="I7" i="1"/>
  <c r="M16" i="1"/>
  <c r="K16" i="1"/>
  <c r="I16" i="1"/>
  <c r="N15" i="1" l="1"/>
  <c r="O15" i="1" s="1"/>
  <c r="N16" i="1"/>
  <c r="O16" i="1" s="1"/>
  <c r="N8" i="1"/>
  <c r="O8" i="1" s="1"/>
  <c r="N23" i="1"/>
  <c r="O23" i="1" s="1"/>
  <c r="N24" i="1"/>
  <c r="O24" i="1" s="1"/>
  <c r="N17" i="1"/>
  <c r="O17" i="1" s="1"/>
  <c r="N7" i="1"/>
  <c r="O7" i="1" s="1"/>
  <c r="N9" i="1"/>
  <c r="O9" i="1" s="1"/>
  <c r="N12" i="1"/>
  <c r="O12" i="1" s="1"/>
  <c r="N25" i="1"/>
  <c r="O25" i="1" s="1"/>
</calcChain>
</file>

<file path=xl/comments1.xml><?xml version="1.0" encoding="utf-8"?>
<comments xmlns="http://schemas.openxmlformats.org/spreadsheetml/2006/main">
  <authors>
    <author>Ilyas</author>
  </authors>
  <commentList>
    <comment ref="J13" authorId="0" shapeId="0">
      <text>
        <r>
          <rPr>
            <b/>
            <sz val="9"/>
            <color indexed="81"/>
            <rFont val="Tahoma"/>
            <family val="2"/>
          </rPr>
          <t>Ilyas:
Masih Nunggu dari Dosen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ditolak karena melanggar prosedur</t>
        </r>
      </text>
    </comment>
  </commentList>
</comments>
</file>

<file path=xl/sharedStrings.xml><?xml version="1.0" encoding="utf-8"?>
<sst xmlns="http://schemas.openxmlformats.org/spreadsheetml/2006/main" count="101" uniqueCount="50">
  <si>
    <t>Fauzan Maulana Nurrachman</t>
  </si>
  <si>
    <t>Prasetya Sri Isyana</t>
  </si>
  <si>
    <t>Fawwaz Haidar</t>
  </si>
  <si>
    <t>Muhammad Aghifari</t>
  </si>
  <si>
    <t>Isa Basmalah</t>
  </si>
  <si>
    <t>Amjad Zahawi</t>
  </si>
  <si>
    <t>Bardan Ilham M.</t>
  </si>
  <si>
    <t>M. Aidil Fitri</t>
  </si>
  <si>
    <t>Jundulloh</t>
  </si>
  <si>
    <t>M. Faris Hakim</t>
  </si>
  <si>
    <t>Fauzan Chair</t>
  </si>
  <si>
    <t>Andi Muhammad Irfan</t>
  </si>
  <si>
    <t>Muchtar Kamil</t>
  </si>
  <si>
    <t>M. Mudzakir Salim S.</t>
  </si>
  <si>
    <t>Mubarok</t>
  </si>
  <si>
    <t>M. Rizal Sodikin</t>
  </si>
  <si>
    <t>NO</t>
  </si>
  <si>
    <t>Geade</t>
  </si>
  <si>
    <t>Total</t>
  </si>
  <si>
    <t>Grade</t>
  </si>
  <si>
    <t>UTS</t>
  </si>
  <si>
    <t>UAS</t>
  </si>
  <si>
    <t>Assignment</t>
  </si>
  <si>
    <t>Score</t>
  </si>
  <si>
    <t>30%</t>
  </si>
  <si>
    <t>40%</t>
  </si>
  <si>
    <t>100%</t>
  </si>
  <si>
    <t>Ust Asnan</t>
  </si>
  <si>
    <t>Ust. Dodi</t>
  </si>
  <si>
    <t>Ust. Asnan</t>
  </si>
  <si>
    <t>M. Taqie Ulhaq R.</t>
  </si>
  <si>
    <t>Ust. Syaichu</t>
  </si>
  <si>
    <t>Ust. Sofiyan Sauri</t>
  </si>
  <si>
    <t>Bu Ries</t>
  </si>
  <si>
    <t>Miss Happy</t>
  </si>
  <si>
    <t>Matakuliah</t>
  </si>
  <si>
    <t xml:space="preserve">Sejarah Peradaban Kepemimpinan Islam Islam </t>
  </si>
  <si>
    <t>Dirasah Islamiah</t>
  </si>
  <si>
    <t>Bahasa Indonesia</t>
  </si>
  <si>
    <t>Statistik dan Bisnis Ekonomi</t>
  </si>
  <si>
    <t>Nama</t>
  </si>
  <si>
    <t>NIM</t>
  </si>
  <si>
    <t>Dosen</t>
  </si>
  <si>
    <t>Angkatan</t>
  </si>
  <si>
    <t>Kelas</t>
  </si>
  <si>
    <t>F</t>
  </si>
  <si>
    <t>I</t>
  </si>
  <si>
    <t>J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</si>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</sst>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2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indent="1"/>
    </xf>
    <xf numFmtId="0" fontId="0" fillId="0" borderId="7" xfId="0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left" vertical="center" indent="1"/>
    </xf>
    <xf numFmtId="0" fontId="6" fillId="0" borderId="6" xfId="0" applyFont="1" applyFill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left" vertical="center" indent="1"/>
    </xf>
    <xf numFmtId="0" fontId="0" fillId="0" borderId="10" xfId="0" applyFill="1" applyBorder="1" applyAlignment="1" applyProtection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left" indent="1"/>
    </xf>
    <xf numFmtId="0" fontId="0" fillId="0" borderId="1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0" fillId="0" borderId="14" xfId="0" applyFill="1" applyBorder="1" applyAlignment="1" applyProtection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0" fontId="0" fillId="2" borderId="13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0" fontId="0" fillId="2" borderId="11" xfId="0" applyFill="1" applyBorder="1" applyAlignment="1">
      <alignment horizontal="left" indent="1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left" vertical="center" indent="1"/>
    </xf>
    <xf numFmtId="0" fontId="6" fillId="0" borderId="15" xfId="0" applyFont="1" applyFill="1" applyBorder="1" applyAlignment="1" applyProtection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Fill="1" applyBorder="1" applyAlignment="1">
      <alignment horizontal="left" indent="1"/>
    </xf>
    <xf numFmtId="0" fontId="0" fillId="0" borderId="8" xfId="0" applyFill="1" applyBorder="1" applyAlignment="1">
      <alignment horizontal="left" indent="1"/>
    </xf>
    <xf numFmtId="0" fontId="0" fillId="0" borderId="9" xfId="0" applyFill="1" applyBorder="1" applyAlignment="1">
      <alignment horizontal="left" indent="1"/>
    </xf>
    <xf numFmtId="0" fontId="0" fillId="2" borderId="13" xfId="0" applyFill="1" applyBorder="1" applyAlignment="1">
      <alignment horizontal="center"/>
    </xf>
    <xf numFmtId="0" fontId="6" fillId="0" borderId="10" xfId="0" applyFont="1" applyFill="1" applyBorder="1" applyAlignment="1" applyProtection="1">
      <alignment horizontal="center"/>
    </xf>
    <xf numFmtId="0" fontId="6" fillId="0" borderId="16" xfId="0" applyFont="1" applyFill="1" applyBorder="1" applyAlignment="1" applyProtection="1">
      <alignment horizontal="center"/>
    </xf>
    <xf numFmtId="0" fontId="6" fillId="0" borderId="17" xfId="0" applyFont="1" applyFill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 vertical="center"/>
    </xf>
    <xf numFmtId="0" fontId="0" fillId="0" borderId="10" xfId="0" applyFill="1" applyBorder="1" applyAlignment="1" applyProtection="1">
      <alignment horizontal="center" vertical="center"/>
    </xf>
    <xf numFmtId="0" fontId="0" fillId="0" borderId="11" xfId="0" applyFill="1" applyBorder="1" applyAlignment="1" applyProtection="1">
      <alignment horizontal="center" vertical="center"/>
    </xf>
    <xf numFmtId="0" fontId="0" fillId="2" borderId="11" xfId="0" applyFill="1" applyBorder="1" applyAlignment="1">
      <alignment horizontal="center"/>
    </xf>
    <xf numFmtId="0" fontId="5" fillId="0" borderId="13" xfId="0" applyFon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/>
    </xf>
    <xf numFmtId="0" fontId="0" fillId="0" borderId="14" xfId="0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1" xfId="0" applyFill="1" applyBorder="1" applyAlignment="1" applyProtection="1">
      <alignment horizontal="left" vertical="center" indent="1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Protection="1"/>
    <xf numFmtId="0" fontId="6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Protection="1"/>
    <xf numFmtId="0" fontId="6" fillId="0" borderId="3" xfId="0" applyFont="1" applyFill="1" applyBorder="1" applyAlignment="1" applyProtection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left" vertical="center" indent="1"/>
    </xf>
    <xf numFmtId="0" fontId="6" fillId="0" borderId="4" xfId="0" applyFont="1" applyFill="1" applyBorder="1" applyAlignment="1" applyProtection="1">
      <alignment horizontal="center" vertical="center"/>
    </xf>
    <xf numFmtId="0" fontId="6" fillId="0" borderId="4" xfId="0" applyFont="1" applyFill="1" applyBorder="1" applyProtection="1"/>
    <xf numFmtId="0" fontId="4" fillId="0" borderId="1" xfId="0" applyFont="1" applyFill="1" applyBorder="1" applyAlignment="1">
      <alignment horizontal="left" vertical="center" indent="1"/>
    </xf>
    <xf numFmtId="0" fontId="0" fillId="0" borderId="9" xfId="0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</cellXfs>
  <cellStyles count="1">
    <cellStyle name="Normal" xfId="0" builtinId="0"/>
  </cellStyles>
  <dxfs count="5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O28"/>
  <sheetViews>
    <sheetView tabSelected="1" zoomScale="85" zoomScaleNormal="85" workbookViewId="0">
      <selection activeCell="E33" sqref="E33"/>
    </sheetView>
  </sheetViews>
  <sheetFormatPr defaultRowHeight="15" x14ac:dyDescent="0.25"/>
  <cols>
    <col min="1" max="1" width="4.5703125" customWidth="1"/>
    <col min="2" max="2" width="9" customWidth="1"/>
    <col min="3" max="3" width="9.140625" customWidth="1"/>
    <col min="4" max="4" width="28" customWidth="1"/>
    <col min="5" max="5" width="43.85546875" customWidth="1"/>
    <col min="6" max="6" width="20.42578125" style="56" customWidth="1"/>
    <col min="7" max="7" width="8" customWidth="1"/>
    <col min="11" max="11" width="9.140625" style="1"/>
    <col min="15" max="15" width="8.28515625" customWidth="1"/>
    <col min="16" max="16" width="3.28515625" customWidth="1"/>
  </cols>
  <sheetData>
    <row r="4" spans="1:15" x14ac:dyDescent="0.25">
      <c r="A4" s="58" t="s">
        <v>16</v>
      </c>
      <c r="B4" s="58" t="s">
        <v>41</v>
      </c>
      <c r="C4" s="58" t="s">
        <v>43</v>
      </c>
      <c r="D4" s="58" t="s">
        <v>40</v>
      </c>
      <c r="E4" s="64" t="s">
        <v>35</v>
      </c>
      <c r="F4" s="65" t="s">
        <v>42</v>
      </c>
      <c r="G4" s="64" t="s">
        <v>44</v>
      </c>
      <c r="H4" s="70" t="s">
        <v>17</v>
      </c>
      <c r="I4" s="60"/>
      <c r="J4" s="71"/>
      <c r="K4" s="71"/>
      <c r="L4" s="71"/>
      <c r="M4" s="61"/>
      <c r="N4" s="44" t="s">
        <v>18</v>
      </c>
      <c r="O4" s="58" t="s">
        <v>19</v>
      </c>
    </row>
    <row r="5" spans="1:15" x14ac:dyDescent="0.25">
      <c r="A5" s="59"/>
      <c r="B5" s="59"/>
      <c r="C5" s="58"/>
      <c r="D5" s="59"/>
      <c r="E5" s="64"/>
      <c r="F5" s="66"/>
      <c r="G5" s="64"/>
      <c r="H5" s="60" t="s">
        <v>20</v>
      </c>
      <c r="I5" s="61"/>
      <c r="J5" s="62" t="s">
        <v>21</v>
      </c>
      <c r="K5" s="61"/>
      <c r="L5" s="62" t="s">
        <v>22</v>
      </c>
      <c r="M5" s="61"/>
      <c r="N5" s="45" t="s">
        <v>23</v>
      </c>
      <c r="O5" s="59"/>
    </row>
    <row r="6" spans="1:15" ht="15.75" thickBot="1" x14ac:dyDescent="0.3">
      <c r="A6" s="59"/>
      <c r="B6" s="59"/>
      <c r="C6" s="58"/>
      <c r="D6" s="59"/>
      <c r="E6" s="64"/>
      <c r="F6" s="67"/>
      <c r="G6" s="64"/>
      <c r="H6" s="38" t="s">
        <v>23</v>
      </c>
      <c r="I6" s="8" t="s">
        <v>24</v>
      </c>
      <c r="J6" s="8" t="s">
        <v>23</v>
      </c>
      <c r="K6" s="8" t="s">
        <v>25</v>
      </c>
      <c r="L6" s="8" t="s">
        <v>23</v>
      </c>
      <c r="M6" s="8" t="s">
        <v>24</v>
      </c>
      <c r="N6" s="46" t="s">
        <v>26</v>
      </c>
      <c r="O6" s="59"/>
    </row>
    <row r="7" spans="1:15" ht="15.75" thickTop="1" x14ac:dyDescent="0.25">
      <c r="A7" s="3">
        <v>1</v>
      </c>
      <c r="B7" s="4">
        <v>1216249</v>
      </c>
      <c r="C7" s="4">
        <v>2012</v>
      </c>
      <c r="D7" s="5" t="s">
        <v>1</v>
      </c>
      <c r="E7" s="39" t="s">
        <v>36</v>
      </c>
      <c r="F7" s="39" t="s">
        <v>28</v>
      </c>
      <c r="G7" s="10" t="s">
        <v>45</v>
      </c>
      <c r="H7" s="51">
        <v>70</v>
      </c>
      <c r="I7" s="6">
        <f t="shared" ref="I7:I12" si="0">H7*0.3</f>
        <v>21</v>
      </c>
      <c r="J7" s="6">
        <v>80</v>
      </c>
      <c r="K7" s="6">
        <f t="shared" ref="K7:K12" si="1">J7*0.4</f>
        <v>32</v>
      </c>
      <c r="L7" s="6">
        <v>75</v>
      </c>
      <c r="M7" s="6">
        <f t="shared" ref="M7:M12" si="2">L7*0.3</f>
        <v>22.5</v>
      </c>
      <c r="N7" s="9">
        <f t="shared" ref="N7:N12" si="3">I7+K7+M7</f>
        <v>75.5</v>
      </c>
      <c r="O7" s="3" t="str">
        <f t="shared" ref="O7:O12" si="4">IF(N7&gt;=85,"A",IF(N7&gt;=80,"A-",IF(N7&gt;=75,"B+",IF(N7&gt;=70,"B",IF(N7&gt;=65,"B-",IF(N7&gt;=60,"C+",IF(N7&gt;=55,"C",IF(N7&gt;=50,"D","E"))))))))</f>
        <v>B+</v>
      </c>
    </row>
    <row r="8" spans="1:15" x14ac:dyDescent="0.25">
      <c r="A8" s="3">
        <v>2</v>
      </c>
      <c r="B8" s="4">
        <v>1216101</v>
      </c>
      <c r="C8" s="4">
        <v>2012</v>
      </c>
      <c r="D8" s="7" t="s">
        <v>2</v>
      </c>
      <c r="E8" s="39" t="s">
        <v>36</v>
      </c>
      <c r="F8" s="39" t="s">
        <v>28</v>
      </c>
      <c r="G8" s="10" t="s">
        <v>45</v>
      </c>
      <c r="H8" s="51">
        <v>70</v>
      </c>
      <c r="I8" s="6">
        <f t="shared" si="0"/>
        <v>21</v>
      </c>
      <c r="J8" s="6">
        <v>80</v>
      </c>
      <c r="K8" s="6">
        <f t="shared" si="1"/>
        <v>32</v>
      </c>
      <c r="L8" s="6">
        <v>75</v>
      </c>
      <c r="M8" s="6">
        <f t="shared" si="2"/>
        <v>22.5</v>
      </c>
      <c r="N8" s="9">
        <f t="shared" si="3"/>
        <v>75.5</v>
      </c>
      <c r="O8" s="3" t="str">
        <f t="shared" si="4"/>
        <v>B+</v>
      </c>
    </row>
    <row r="9" spans="1:15" x14ac:dyDescent="0.25">
      <c r="A9" s="68">
        <v>3</v>
      </c>
      <c r="B9" s="63">
        <v>1216205</v>
      </c>
      <c r="C9" s="63">
        <v>2012</v>
      </c>
      <c r="D9" s="72" t="s">
        <v>3</v>
      </c>
      <c r="E9" s="39" t="s">
        <v>36</v>
      </c>
      <c r="F9" s="39" t="s">
        <v>28</v>
      </c>
      <c r="G9" s="10" t="s">
        <v>45</v>
      </c>
      <c r="H9" s="51">
        <v>80</v>
      </c>
      <c r="I9" s="6">
        <f t="shared" si="0"/>
        <v>24</v>
      </c>
      <c r="J9" s="6">
        <v>80</v>
      </c>
      <c r="K9" s="6">
        <f t="shared" si="1"/>
        <v>32</v>
      </c>
      <c r="L9" s="6">
        <v>75</v>
      </c>
      <c r="M9" s="6">
        <f t="shared" si="2"/>
        <v>22.5</v>
      </c>
      <c r="N9" s="9">
        <f t="shared" si="3"/>
        <v>78.5</v>
      </c>
      <c r="O9" s="3" t="str">
        <f t="shared" si="4"/>
        <v>B+</v>
      </c>
    </row>
    <row r="10" spans="1:15" x14ac:dyDescent="0.25">
      <c r="A10" s="68"/>
      <c r="B10" s="63"/>
      <c r="C10" s="63"/>
      <c r="D10" s="72"/>
      <c r="E10" s="40" t="s">
        <v>38</v>
      </c>
      <c r="F10" s="39" t="s">
        <v>32</v>
      </c>
      <c r="G10" s="10" t="s">
        <v>46</v>
      </c>
      <c r="H10" s="52">
        <v>64</v>
      </c>
      <c r="I10" s="16">
        <f>H10*0.3</f>
        <v>19.2</v>
      </c>
      <c r="J10" s="16">
        <v>88</v>
      </c>
      <c r="K10" s="16">
        <f>J10*0.4</f>
        <v>35.200000000000003</v>
      </c>
      <c r="L10" s="16">
        <v>78</v>
      </c>
      <c r="M10" s="16">
        <f>L10*0.3</f>
        <v>23.4</v>
      </c>
      <c r="N10" s="47">
        <f>I10+K10+M10</f>
        <v>77.800000000000011</v>
      </c>
      <c r="O10" s="3" t="str">
        <f>IF(N10&gt;=85,"A",IF(N10&gt;=80,"A-",IF(N10&gt;=75,"B+",IF(N10&gt;=70,"B",IF(N10&gt;=65,"B-",IF(N10&gt;=60,"C+",IF(N10&gt;=55,"C",IF(N10&gt;=50,"D","E"))))))))</f>
        <v>B+</v>
      </c>
    </row>
    <row r="11" spans="1:15" ht="15.75" customHeight="1" x14ac:dyDescent="0.25">
      <c r="A11" s="68"/>
      <c r="B11" s="63"/>
      <c r="C11" s="63"/>
      <c r="D11" s="72"/>
      <c r="E11" s="40" t="s">
        <v>37</v>
      </c>
      <c r="F11" s="40" t="s">
        <v>28</v>
      </c>
      <c r="G11" s="14" t="s">
        <v>47</v>
      </c>
      <c r="H11" s="53">
        <v>80</v>
      </c>
      <c r="I11" s="6">
        <f>H11*0.3</f>
        <v>24</v>
      </c>
      <c r="J11" s="6">
        <v>70</v>
      </c>
      <c r="K11" s="6">
        <f>J11*0.4</f>
        <v>28</v>
      </c>
      <c r="L11" s="6">
        <v>70</v>
      </c>
      <c r="M11" s="6">
        <f>L11*0.3</f>
        <v>21</v>
      </c>
      <c r="N11" s="9">
        <f>I11+K11+M11</f>
        <v>73</v>
      </c>
      <c r="O11" s="3" t="str">
        <f>IF(N11&gt;=85,"A",IF(N11&gt;=80,"A-",IF(N11&gt;=75,"B+",IF(N11&gt;=70,"B",IF(N11&gt;=65,"B-",IF(N11&gt;=60,"C+",IF(N11&gt;=55,"C",IF(N11&gt;=50,"D","E"))))))))</f>
        <v>B</v>
      </c>
    </row>
    <row r="12" spans="1:15" x14ac:dyDescent="0.25">
      <c r="A12" s="3">
        <v>4</v>
      </c>
      <c r="B12" s="4">
        <v>1216038</v>
      </c>
      <c r="C12" s="4">
        <v>2012</v>
      </c>
      <c r="D12" s="5" t="s">
        <v>5</v>
      </c>
      <c r="E12" s="39" t="s">
        <v>36</v>
      </c>
      <c r="F12" s="39" t="s">
        <v>28</v>
      </c>
      <c r="G12" s="10" t="s">
        <v>45</v>
      </c>
      <c r="H12" s="51">
        <v>70</v>
      </c>
      <c r="I12" s="6">
        <f t="shared" si="0"/>
        <v>21</v>
      </c>
      <c r="J12" s="6">
        <v>70</v>
      </c>
      <c r="K12" s="6">
        <f t="shared" si="1"/>
        <v>28</v>
      </c>
      <c r="L12" s="6">
        <v>70</v>
      </c>
      <c r="M12" s="6">
        <f t="shared" si="2"/>
        <v>21</v>
      </c>
      <c r="N12" s="9">
        <f t="shared" si="3"/>
        <v>70</v>
      </c>
      <c r="O12" s="3" t="str">
        <f t="shared" si="4"/>
        <v>B</v>
      </c>
    </row>
    <row r="13" spans="1:15" x14ac:dyDescent="0.25">
      <c r="A13" s="68">
        <v>5</v>
      </c>
      <c r="B13" s="68">
        <v>1216199</v>
      </c>
      <c r="C13" s="73">
        <v>2012</v>
      </c>
      <c r="D13" s="69" t="s">
        <v>9</v>
      </c>
      <c r="E13" s="40" t="s">
        <v>39</v>
      </c>
      <c r="F13" s="39" t="s">
        <v>33</v>
      </c>
      <c r="G13" s="10" t="s">
        <v>46</v>
      </c>
      <c r="H13" s="21">
        <v>41</v>
      </c>
      <c r="I13" s="11">
        <f>H13*0.3</f>
        <v>12.299999999999999</v>
      </c>
      <c r="J13" s="20">
        <v>75</v>
      </c>
      <c r="K13" s="11">
        <f>J13*0.4</f>
        <v>30</v>
      </c>
      <c r="L13" s="11">
        <v>80</v>
      </c>
      <c r="M13" s="11">
        <f>L13*0.3</f>
        <v>24</v>
      </c>
      <c r="N13" s="49">
        <f>I13+K13+M13</f>
        <v>66.3</v>
      </c>
      <c r="O13" s="36" t="str">
        <f>IF(N13&gt;=85,"A",IF(N13&gt;=80,"A-",IF(N13&gt;=75,"B+",IF(N13&gt;=70,"B",IF(N13&gt;=65,"B-",IF(N13&gt;=60,"C+",IF(N13&gt;=55,"C",IF(N13&gt;=50,"D","E"))))))))</f>
        <v>B-</v>
      </c>
    </row>
    <row r="14" spans="1:15" ht="15.75" customHeight="1" x14ac:dyDescent="0.25">
      <c r="A14" s="68"/>
      <c r="B14" s="68"/>
      <c r="C14" s="74"/>
      <c r="D14" s="69"/>
      <c r="E14" s="42" t="s">
        <v>37</v>
      </c>
      <c r="F14" s="42" t="s">
        <v>28</v>
      </c>
      <c r="G14" s="14" t="s">
        <v>47</v>
      </c>
      <c r="H14" s="22">
        <v>55</v>
      </c>
      <c r="I14" s="2">
        <f>H14*0.3</f>
        <v>16.5</v>
      </c>
      <c r="J14" s="17">
        <v>80</v>
      </c>
      <c r="K14" s="2">
        <f>J14*0.4</f>
        <v>32</v>
      </c>
      <c r="L14" s="17">
        <v>80</v>
      </c>
      <c r="M14" s="2">
        <f>L14*0.3</f>
        <v>24</v>
      </c>
      <c r="N14" s="13">
        <f>I14+K14+M14</f>
        <v>72.5</v>
      </c>
      <c r="O14" s="3" t="str">
        <f>IF(N14&gt;=85,"A",IF(N14&gt;=80,"A-",IF(N14&gt;=75,"B+",IF(N14&gt;=70,"B",IF(N14&gt;=65,"B-",IF(N14&gt;=60,"C+",IF(N14&gt;=55,"C",IF(N14&gt;=50,"D","E"))))))))</f>
        <v>B</v>
      </c>
    </row>
    <row r="15" spans="1:15" x14ac:dyDescent="0.25">
      <c r="A15" s="3">
        <v>6</v>
      </c>
      <c r="B15" s="36">
        <v>1317237</v>
      </c>
      <c r="C15" s="36">
        <v>2013</v>
      </c>
      <c r="D15" s="37" t="s">
        <v>12</v>
      </c>
      <c r="E15" s="40" t="s">
        <v>37</v>
      </c>
      <c r="F15" s="39" t="s">
        <v>27</v>
      </c>
      <c r="G15" s="10" t="s">
        <v>48</v>
      </c>
      <c r="H15" s="22">
        <v>56</v>
      </c>
      <c r="I15" s="2">
        <f t="shared" ref="I15" si="5">H15*0.3</f>
        <v>16.8</v>
      </c>
      <c r="J15" s="2">
        <v>50</v>
      </c>
      <c r="K15" s="2">
        <f t="shared" ref="K15" si="6">J15*0.4</f>
        <v>20</v>
      </c>
      <c r="L15" s="2">
        <v>70</v>
      </c>
      <c r="M15" s="2">
        <f t="shared" ref="M15" si="7">L15*0.3</f>
        <v>21</v>
      </c>
      <c r="N15" s="13">
        <f t="shared" ref="N15:N22" si="8">I15+K15+M15</f>
        <v>57.8</v>
      </c>
      <c r="O15" s="3" t="str">
        <f t="shared" ref="O15" si="9">IF(N15&gt;=85,"A",IF(N15&gt;=80,"A-",IF(N15&gt;=75,"B+",IF(N15&gt;=70,"B",IF(N15&gt;=65,"B-",IF(N15&gt;=60,"C+",IF(N15&gt;=55,"C",IF(N15&gt;=50,"D","E"))))))))</f>
        <v>C</v>
      </c>
    </row>
    <row r="16" spans="1:15" x14ac:dyDescent="0.25">
      <c r="A16" s="68">
        <v>7</v>
      </c>
      <c r="B16" s="63">
        <v>1317125</v>
      </c>
      <c r="C16" s="63">
        <v>2013</v>
      </c>
      <c r="D16" s="63" t="s">
        <v>0</v>
      </c>
      <c r="E16" s="39" t="s">
        <v>36</v>
      </c>
      <c r="F16" s="39" t="s">
        <v>28</v>
      </c>
      <c r="G16" s="10" t="s">
        <v>45</v>
      </c>
      <c r="H16" s="51">
        <v>60</v>
      </c>
      <c r="I16" s="6">
        <f>H16*0.3</f>
        <v>18</v>
      </c>
      <c r="J16" s="6">
        <v>70</v>
      </c>
      <c r="K16" s="6">
        <f>J16*0.4</f>
        <v>28</v>
      </c>
      <c r="L16" s="6">
        <v>75</v>
      </c>
      <c r="M16" s="6">
        <f>L16*0.3</f>
        <v>22.5</v>
      </c>
      <c r="N16" s="9">
        <f>I16+K16+M16</f>
        <v>68.5</v>
      </c>
      <c r="O16" s="3" t="str">
        <f>IF(N16&gt;=85,"A",IF(N16&gt;=80,"A-",IF(N16&gt;=75,"B+",IF(N16&gt;=70,"B",IF(N16&gt;=65,"B-",IF(N16&gt;=60,"C+",IF(N16&gt;=55,"C",IF(N16&gt;=50,"D","E"))))))))</f>
        <v>B-</v>
      </c>
    </row>
    <row r="17" spans="1:15" x14ac:dyDescent="0.25">
      <c r="A17" s="68"/>
      <c r="B17" s="63"/>
      <c r="C17" s="63"/>
      <c r="D17" s="63"/>
      <c r="E17" s="40" t="s">
        <v>37</v>
      </c>
      <c r="F17" s="39" t="s">
        <v>27</v>
      </c>
      <c r="G17" s="10" t="s">
        <v>48</v>
      </c>
      <c r="H17" s="53">
        <v>55</v>
      </c>
      <c r="I17" s="6">
        <f>H17*0.3</f>
        <v>16.5</v>
      </c>
      <c r="J17" s="6">
        <v>65</v>
      </c>
      <c r="K17" s="6">
        <f>J17*0.4</f>
        <v>26</v>
      </c>
      <c r="L17" s="6">
        <v>70</v>
      </c>
      <c r="M17" s="6">
        <f>L17*0.3</f>
        <v>21</v>
      </c>
      <c r="N17" s="9">
        <f>I17+K17+M17</f>
        <v>63.5</v>
      </c>
      <c r="O17" s="3" t="str">
        <f>IF(N17&gt;=85,"A",IF(N17&gt;=80,"A-",IF(N17&gt;=75,"B+",IF(N17&gt;=70,"B",IF(N17&gt;=65,"B-",IF(N17&gt;=60,"C+",IF(N17&gt;=55,"C",IF(N17&gt;=50,"D","E"))))))))</f>
        <v>C+</v>
      </c>
    </row>
    <row r="18" spans="1:15" x14ac:dyDescent="0.25">
      <c r="A18" s="3">
        <v>8</v>
      </c>
      <c r="B18" s="18">
        <v>1317043</v>
      </c>
      <c r="C18" s="18">
        <v>2013</v>
      </c>
      <c r="D18" s="19" t="s">
        <v>11</v>
      </c>
      <c r="E18" s="41" t="s">
        <v>38</v>
      </c>
      <c r="F18" s="39" t="s">
        <v>32</v>
      </c>
      <c r="G18" s="10" t="s">
        <v>46</v>
      </c>
      <c r="H18" s="54">
        <v>69</v>
      </c>
      <c r="I18" s="17">
        <f t="shared" ref="I18:I20" si="10">H18*0.3</f>
        <v>20.7</v>
      </c>
      <c r="J18" s="17">
        <v>89</v>
      </c>
      <c r="K18" s="17">
        <f t="shared" ref="K18:K20" si="11">J18*0.4</f>
        <v>35.6</v>
      </c>
      <c r="L18" s="17">
        <v>70</v>
      </c>
      <c r="M18" s="17">
        <f t="shared" ref="M18:M20" si="12">L18*0.3</f>
        <v>21</v>
      </c>
      <c r="N18" s="48">
        <f t="shared" si="8"/>
        <v>77.3</v>
      </c>
      <c r="O18" s="3" t="str">
        <f t="shared" ref="O18" si="13">IF(N18&gt;=85,"A",IF(N18&gt;=80,"A-",IF(N18&gt;=75,"B+",IF(N18&gt;=70,"B",IF(N18&gt;=65,"B-",IF(N18&gt;=60,"C+",IF(N18&gt;=55,"C",IF(N18&gt;=50,"D","E"))))))))</f>
        <v>B+</v>
      </c>
    </row>
    <row r="19" spans="1:15" x14ac:dyDescent="0.25">
      <c r="A19" s="3">
        <v>9</v>
      </c>
      <c r="B19" s="11">
        <v>1317124</v>
      </c>
      <c r="C19" s="36">
        <v>2013</v>
      </c>
      <c r="D19" s="12" t="s">
        <v>10</v>
      </c>
      <c r="E19" s="40" t="s">
        <v>39</v>
      </c>
      <c r="F19" s="39" t="s">
        <v>33</v>
      </c>
      <c r="G19" s="10" t="s">
        <v>46</v>
      </c>
      <c r="H19" s="21">
        <v>28</v>
      </c>
      <c r="I19" s="11">
        <f t="shared" si="10"/>
        <v>8.4</v>
      </c>
      <c r="J19" s="11">
        <v>50</v>
      </c>
      <c r="K19" s="11">
        <f t="shared" si="11"/>
        <v>20</v>
      </c>
      <c r="L19" s="11">
        <v>0</v>
      </c>
      <c r="M19" s="11">
        <f t="shared" si="12"/>
        <v>0</v>
      </c>
      <c r="N19" s="49">
        <f t="shared" si="8"/>
        <v>28.4</v>
      </c>
      <c r="O19" s="36" t="str">
        <f t="shared" ref="O19:O25" si="14">IF(N19&gt;=85,"A",IF(N19&gt;=80,"A-",IF(N19&gt;=75,"B+",IF(N19&gt;=70,"B",IF(N19&gt;=65,"B-",IF(N19&gt;=60,"C+",IF(N19&gt;=55,"C",IF(N19&gt;=50,"D","E"))))))))</f>
        <v>E</v>
      </c>
    </row>
    <row r="20" spans="1:15" x14ac:dyDescent="0.25">
      <c r="A20" s="3">
        <v>10</v>
      </c>
      <c r="B20" s="11">
        <v>1317027</v>
      </c>
      <c r="C20" s="36">
        <v>2013</v>
      </c>
      <c r="D20" s="12" t="s">
        <v>13</v>
      </c>
      <c r="E20" s="40" t="s">
        <v>39</v>
      </c>
      <c r="F20" s="39" t="s">
        <v>33</v>
      </c>
      <c r="G20" s="10" t="s">
        <v>46</v>
      </c>
      <c r="H20" s="21">
        <v>19</v>
      </c>
      <c r="I20" s="11">
        <f t="shared" si="10"/>
        <v>5.7</v>
      </c>
      <c r="J20" s="11">
        <v>50</v>
      </c>
      <c r="K20" s="11">
        <f t="shared" si="11"/>
        <v>20</v>
      </c>
      <c r="L20" s="11">
        <v>0</v>
      </c>
      <c r="M20" s="11">
        <f t="shared" si="12"/>
        <v>0</v>
      </c>
      <c r="N20" s="49">
        <f t="shared" si="8"/>
        <v>25.7</v>
      </c>
      <c r="O20" s="36" t="str">
        <f t="shared" si="14"/>
        <v>E</v>
      </c>
    </row>
    <row r="21" spans="1:15" ht="15.75" x14ac:dyDescent="0.3">
      <c r="A21" s="3">
        <v>11</v>
      </c>
      <c r="B21" s="15">
        <v>1519386</v>
      </c>
      <c r="C21" s="15">
        <v>2015</v>
      </c>
      <c r="D21" s="57" t="s">
        <v>30</v>
      </c>
      <c r="E21" s="39" t="s">
        <v>36</v>
      </c>
      <c r="F21" s="39" t="s">
        <v>31</v>
      </c>
      <c r="G21" s="10" t="s">
        <v>49</v>
      </c>
      <c r="H21" s="53">
        <v>85</v>
      </c>
      <c r="I21" s="6">
        <f t="shared" ref="I21:I26" si="15">H21*0.3</f>
        <v>25.5</v>
      </c>
      <c r="J21" s="6">
        <v>77</v>
      </c>
      <c r="K21" s="6">
        <f t="shared" ref="K21:K25" si="16">J21*0.4</f>
        <v>30.8</v>
      </c>
      <c r="L21" s="6">
        <v>80</v>
      </c>
      <c r="M21" s="6">
        <v>75</v>
      </c>
      <c r="N21" s="9">
        <f>I21+K21+M21</f>
        <v>131.30000000000001</v>
      </c>
      <c r="O21" s="3" t="str">
        <f t="shared" si="14"/>
        <v>A</v>
      </c>
    </row>
    <row r="22" spans="1:15" hidden="1" x14ac:dyDescent="0.25">
      <c r="A22" s="23">
        <v>12</v>
      </c>
      <c r="B22" s="24">
        <v>1317262</v>
      </c>
      <c r="C22" s="24">
        <v>2013</v>
      </c>
      <c r="D22" s="25" t="s">
        <v>15</v>
      </c>
      <c r="E22" s="55" t="s">
        <v>39</v>
      </c>
      <c r="F22" s="55" t="s">
        <v>34</v>
      </c>
      <c r="G22" s="43" t="s">
        <v>49</v>
      </c>
      <c r="H22" s="26">
        <v>0</v>
      </c>
      <c r="I22" s="27">
        <f t="shared" si="15"/>
        <v>0</v>
      </c>
      <c r="J22" s="27">
        <v>0</v>
      </c>
      <c r="K22" s="27">
        <f t="shared" si="16"/>
        <v>0</v>
      </c>
      <c r="L22" s="27">
        <v>0</v>
      </c>
      <c r="M22" s="27">
        <f>L22*0.3</f>
        <v>0</v>
      </c>
      <c r="N22" s="27">
        <f t="shared" si="8"/>
        <v>0</v>
      </c>
      <c r="O22" s="27" t="str">
        <f t="shared" si="14"/>
        <v>E</v>
      </c>
    </row>
    <row r="23" spans="1:15" hidden="1" x14ac:dyDescent="0.25">
      <c r="A23" s="27">
        <v>13</v>
      </c>
      <c r="B23" s="29">
        <v>1317176</v>
      </c>
      <c r="C23" s="29">
        <v>2013</v>
      </c>
      <c r="D23" s="30" t="s">
        <v>4</v>
      </c>
      <c r="E23" s="55" t="s">
        <v>36</v>
      </c>
      <c r="F23" s="55" t="s">
        <v>28</v>
      </c>
      <c r="G23" s="28" t="s">
        <v>45</v>
      </c>
      <c r="H23" s="31">
        <v>65</v>
      </c>
      <c r="I23" s="32">
        <f t="shared" si="15"/>
        <v>19.5</v>
      </c>
      <c r="J23" s="32">
        <v>0</v>
      </c>
      <c r="K23" s="32">
        <f t="shared" si="16"/>
        <v>0</v>
      </c>
      <c r="L23" s="32">
        <v>0</v>
      </c>
      <c r="M23" s="32">
        <f>L23*0.3</f>
        <v>0</v>
      </c>
      <c r="N23" s="32">
        <f>I23+K23+M23</f>
        <v>19.5</v>
      </c>
      <c r="O23" s="33" t="str">
        <f t="shared" si="14"/>
        <v>E</v>
      </c>
    </row>
    <row r="24" spans="1:15" hidden="1" x14ac:dyDescent="0.25">
      <c r="A24" s="27">
        <v>14</v>
      </c>
      <c r="B24" s="29">
        <v>1317071</v>
      </c>
      <c r="C24" s="29">
        <v>2013</v>
      </c>
      <c r="D24" s="30" t="s">
        <v>6</v>
      </c>
      <c r="E24" s="55" t="s">
        <v>36</v>
      </c>
      <c r="F24" s="55" t="s">
        <v>28</v>
      </c>
      <c r="G24" s="28" t="s">
        <v>45</v>
      </c>
      <c r="H24" s="31">
        <v>75</v>
      </c>
      <c r="I24" s="32">
        <f t="shared" si="15"/>
        <v>22.5</v>
      </c>
      <c r="J24" s="32">
        <v>0</v>
      </c>
      <c r="K24" s="32">
        <f t="shared" si="16"/>
        <v>0</v>
      </c>
      <c r="L24" s="32">
        <v>0</v>
      </c>
      <c r="M24" s="32">
        <f>L24*0.3</f>
        <v>0</v>
      </c>
      <c r="N24" s="32">
        <f>I24+K24+M24</f>
        <v>22.5</v>
      </c>
      <c r="O24" s="33" t="str">
        <f t="shared" si="14"/>
        <v>E</v>
      </c>
    </row>
    <row r="25" spans="1:15" hidden="1" x14ac:dyDescent="0.25">
      <c r="A25" s="27">
        <v>15</v>
      </c>
      <c r="B25" s="29">
        <v>1216157</v>
      </c>
      <c r="C25" s="29">
        <v>2012</v>
      </c>
      <c r="D25" s="30" t="s">
        <v>7</v>
      </c>
      <c r="E25" s="55" t="s">
        <v>36</v>
      </c>
      <c r="F25" s="55" t="s">
        <v>28</v>
      </c>
      <c r="G25" s="28" t="s">
        <v>45</v>
      </c>
      <c r="H25" s="31">
        <v>50</v>
      </c>
      <c r="I25" s="32">
        <f t="shared" si="15"/>
        <v>15</v>
      </c>
      <c r="J25" s="32">
        <v>0</v>
      </c>
      <c r="K25" s="32">
        <f t="shared" si="16"/>
        <v>0</v>
      </c>
      <c r="L25" s="32">
        <v>0</v>
      </c>
      <c r="M25" s="32">
        <f>L25*0.3</f>
        <v>0</v>
      </c>
      <c r="N25" s="32">
        <f>I25+K25+M25</f>
        <v>15</v>
      </c>
      <c r="O25" s="33" t="str">
        <f t="shared" si="14"/>
        <v>E</v>
      </c>
    </row>
    <row r="26" spans="1:15" hidden="1" x14ac:dyDescent="0.25">
      <c r="A26" s="27">
        <v>16</v>
      </c>
      <c r="B26" s="29">
        <v>1317236</v>
      </c>
      <c r="C26" s="29">
        <v>2013</v>
      </c>
      <c r="D26" s="30" t="s">
        <v>14</v>
      </c>
      <c r="E26" s="55" t="s">
        <v>37</v>
      </c>
      <c r="F26" s="55" t="s">
        <v>29</v>
      </c>
      <c r="G26" s="28" t="s">
        <v>48</v>
      </c>
      <c r="H26" s="31">
        <v>0</v>
      </c>
      <c r="I26" s="27">
        <f t="shared" si="15"/>
        <v>0</v>
      </c>
      <c r="J26" s="27">
        <v>0</v>
      </c>
      <c r="K26" s="27">
        <v>0</v>
      </c>
      <c r="L26" s="27">
        <v>0</v>
      </c>
      <c r="M26" s="27">
        <f>L26*0.3</f>
        <v>0</v>
      </c>
      <c r="N26" s="27">
        <f>I26+K26+M26</f>
        <v>0</v>
      </c>
      <c r="O26" s="34" t="str">
        <f t="shared" ref="O26" si="17">IF(N26&gt;=85,"A",IF(N26&gt;=80,"A-",IF(N26&gt;=75,"B+",IF(N26&gt;=70,"B",IF(N26&gt;=65,"B-",IF(N26&gt;=60,"C+",IF(N26&gt;=55,"C",IF(N26&gt;=50,"D","E"))))))))</f>
        <v>E</v>
      </c>
    </row>
    <row r="27" spans="1:15" hidden="1" x14ac:dyDescent="0.25">
      <c r="A27" s="27">
        <v>17</v>
      </c>
      <c r="B27" s="28">
        <v>1115053</v>
      </c>
      <c r="C27" s="50">
        <v>2011</v>
      </c>
      <c r="D27" s="35" t="s">
        <v>8</v>
      </c>
      <c r="E27" s="55" t="s">
        <v>37</v>
      </c>
      <c r="F27" s="55" t="s">
        <v>29</v>
      </c>
      <c r="G27" s="28" t="s">
        <v>48</v>
      </c>
      <c r="H27" s="31">
        <v>73</v>
      </c>
      <c r="I27" s="27">
        <f t="shared" ref="I27" si="18">H27*0.3</f>
        <v>21.9</v>
      </c>
      <c r="J27" s="27">
        <v>0</v>
      </c>
      <c r="K27" s="27">
        <v>0</v>
      </c>
      <c r="L27" s="27">
        <v>0</v>
      </c>
      <c r="M27" s="27">
        <f t="shared" ref="M27" si="19">L27*0.3</f>
        <v>0</v>
      </c>
      <c r="N27" s="27">
        <f>I27+K27+M27</f>
        <v>21.9</v>
      </c>
      <c r="O27" s="34" t="str">
        <f t="shared" ref="O27" si="20">IF(N27&gt;=85,"A",IF(N27&gt;=80,"A-",IF(N27&gt;=75,"B+",IF(N27&gt;=70,"B",IF(N27&gt;=65,"B-",IF(N27&gt;=60,"C+",IF(N27&gt;=55,"C",IF(N27&gt;=50,"D","E"))))))))</f>
        <v>E</v>
      </c>
    </row>
    <row r="28" spans="1:15" hidden="1" x14ac:dyDescent="0.25"/>
  </sheetData>
  <mergeCells count="24">
    <mergeCell ref="G4:G6"/>
    <mergeCell ref="A16:A17"/>
    <mergeCell ref="B9:B11"/>
    <mergeCell ref="D9:D11"/>
    <mergeCell ref="C13:C14"/>
    <mergeCell ref="A9:A11"/>
    <mergeCell ref="A13:A14"/>
    <mergeCell ref="A4:A6"/>
    <mergeCell ref="O4:O6"/>
    <mergeCell ref="H5:I5"/>
    <mergeCell ref="J5:K5"/>
    <mergeCell ref="L5:M5"/>
    <mergeCell ref="B16:B17"/>
    <mergeCell ref="B4:B6"/>
    <mergeCell ref="D4:D6"/>
    <mergeCell ref="D16:D17"/>
    <mergeCell ref="E4:E6"/>
    <mergeCell ref="F4:F6"/>
    <mergeCell ref="C4:C6"/>
    <mergeCell ref="C9:C11"/>
    <mergeCell ref="B13:B14"/>
    <mergeCell ref="D13:D14"/>
    <mergeCell ref="H4:M4"/>
    <mergeCell ref="C16:C17"/>
  </mergeCells>
  <conditionalFormatting sqref="D16">
    <cfRule type="duplicateValues" dxfId="49" priority="88" stopIfTrue="1"/>
    <cfRule type="duplicateValues" dxfId="48" priority="89" stopIfTrue="1"/>
    <cfRule type="duplicateValues" dxfId="47" priority="90" stopIfTrue="1"/>
  </conditionalFormatting>
  <conditionalFormatting sqref="B16">
    <cfRule type="duplicateValues" dxfId="46" priority="87" stopIfTrue="1"/>
  </conditionalFormatting>
  <conditionalFormatting sqref="D7">
    <cfRule type="duplicateValues" dxfId="45" priority="84" stopIfTrue="1"/>
    <cfRule type="duplicateValues" dxfId="44" priority="85" stopIfTrue="1"/>
    <cfRule type="duplicateValues" dxfId="43" priority="86" stopIfTrue="1"/>
  </conditionalFormatting>
  <conditionalFormatting sqref="B7">
    <cfRule type="duplicateValues" dxfId="42" priority="83" stopIfTrue="1"/>
  </conditionalFormatting>
  <conditionalFormatting sqref="D8">
    <cfRule type="duplicateValues" dxfId="41" priority="80" stopIfTrue="1"/>
    <cfRule type="duplicateValues" dxfId="40" priority="81" stopIfTrue="1"/>
    <cfRule type="duplicateValues" dxfId="39" priority="82" stopIfTrue="1"/>
  </conditionalFormatting>
  <conditionalFormatting sqref="B8">
    <cfRule type="duplicateValues" dxfId="38" priority="79" stopIfTrue="1"/>
  </conditionalFormatting>
  <conditionalFormatting sqref="B23 B9 B12">
    <cfRule type="duplicateValues" dxfId="37" priority="78" stopIfTrue="1"/>
  </conditionalFormatting>
  <conditionalFormatting sqref="D23 D9 D12">
    <cfRule type="duplicateValues" dxfId="36" priority="75" stopIfTrue="1"/>
    <cfRule type="duplicateValues" dxfId="35" priority="76" stopIfTrue="1"/>
    <cfRule type="duplicateValues" dxfId="34" priority="77" stopIfTrue="1"/>
  </conditionalFormatting>
  <conditionalFormatting sqref="B24">
    <cfRule type="duplicateValues" dxfId="33" priority="74" stopIfTrue="1"/>
  </conditionalFormatting>
  <conditionalFormatting sqref="D24">
    <cfRule type="duplicateValues" dxfId="32" priority="71" stopIfTrue="1"/>
    <cfRule type="duplicateValues" dxfId="31" priority="72" stopIfTrue="1"/>
    <cfRule type="duplicateValues" dxfId="30" priority="73" stopIfTrue="1"/>
  </conditionalFormatting>
  <conditionalFormatting sqref="B25">
    <cfRule type="duplicateValues" dxfId="29" priority="70" stopIfTrue="1"/>
  </conditionalFormatting>
  <conditionalFormatting sqref="D25">
    <cfRule type="duplicateValues" dxfId="28" priority="67" stopIfTrue="1"/>
    <cfRule type="duplicateValues" dxfId="27" priority="68" stopIfTrue="1"/>
    <cfRule type="duplicateValues" dxfId="26" priority="69" stopIfTrue="1"/>
  </conditionalFormatting>
  <conditionalFormatting sqref="D15">
    <cfRule type="duplicateValues" dxfId="25" priority="66" stopIfTrue="1"/>
  </conditionalFormatting>
  <conditionalFormatting sqref="H15">
    <cfRule type="duplicateValues" dxfId="24" priority="63" stopIfTrue="1"/>
    <cfRule type="duplicateValues" dxfId="23" priority="64" stopIfTrue="1"/>
    <cfRule type="duplicateValues" dxfId="22" priority="65" stopIfTrue="1"/>
  </conditionalFormatting>
  <conditionalFormatting sqref="H17">
    <cfRule type="duplicateValues" dxfId="21" priority="59" stopIfTrue="1"/>
    <cfRule type="duplicateValues" dxfId="20" priority="60" stopIfTrue="1"/>
    <cfRule type="duplicateValues" dxfId="19" priority="61" stopIfTrue="1"/>
  </conditionalFormatting>
  <conditionalFormatting sqref="B26 D15">
    <cfRule type="duplicateValues" dxfId="18" priority="46" stopIfTrue="1"/>
  </conditionalFormatting>
  <conditionalFormatting sqref="D26 H15">
    <cfRule type="duplicateValues" dxfId="17" priority="43" stopIfTrue="1"/>
    <cfRule type="duplicateValues" dxfId="16" priority="44" stopIfTrue="1"/>
    <cfRule type="duplicateValues" dxfId="15" priority="45" stopIfTrue="1"/>
  </conditionalFormatting>
  <conditionalFormatting sqref="B26">
    <cfRule type="duplicateValues" dxfId="14" priority="34" stopIfTrue="1"/>
  </conditionalFormatting>
  <conditionalFormatting sqref="D26">
    <cfRule type="duplicateValues" dxfId="13" priority="31" stopIfTrue="1"/>
    <cfRule type="duplicateValues" dxfId="12" priority="32" stopIfTrue="1"/>
    <cfRule type="duplicateValues" dxfId="11" priority="33" stopIfTrue="1"/>
  </conditionalFormatting>
  <conditionalFormatting sqref="B27">
    <cfRule type="duplicateValues" dxfId="10" priority="22" stopIfTrue="1"/>
  </conditionalFormatting>
  <conditionalFormatting sqref="D27">
    <cfRule type="duplicateValues" dxfId="9" priority="19" stopIfTrue="1"/>
    <cfRule type="duplicateValues" dxfId="8" priority="20" stopIfTrue="1"/>
    <cfRule type="duplicateValues" dxfId="7" priority="21" stopIfTrue="1"/>
  </conditionalFormatting>
  <conditionalFormatting sqref="H17 H15">
    <cfRule type="duplicateValues" dxfId="6" priority="119" stopIfTrue="1"/>
    <cfRule type="duplicateValues" dxfId="5" priority="120" stopIfTrue="1"/>
    <cfRule type="duplicateValues" dxfId="4" priority="121" stopIfTrue="1"/>
  </conditionalFormatting>
  <conditionalFormatting sqref="D26 H17 H15">
    <cfRule type="duplicateValues" dxfId="3" priority="139" stopIfTrue="1"/>
    <cfRule type="duplicateValues" dxfId="2" priority="140" stopIfTrue="1"/>
    <cfRule type="duplicateValues" dxfId="1" priority="141" stopIfTrue="1"/>
  </conditionalFormatting>
  <conditionalFormatting sqref="D3:D9 D12:D13 D15:D16 D18:D1048576">
    <cfRule type="duplicateValues" dxfId="0" priority="10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</dc:creator>
  <cp:lastModifiedBy>Ilyas</cp:lastModifiedBy>
  <dcterms:created xsi:type="dcterms:W3CDTF">2017-01-25T04:06:41Z</dcterms:created>
  <dcterms:modified xsi:type="dcterms:W3CDTF">2017-02-22T08:26:03Z</dcterms:modified>
</cp:coreProperties>
</file>