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\TA 2016 - 2017\03 - NILAI\"/>
    </mc:Choice>
  </mc:AlternateContent>
  <bookViews>
    <workbookView xWindow="120" yWindow="75" windowWidth="15255" windowHeight="7935" firstSheet="1" activeTab="6"/>
  </bookViews>
  <sheets>
    <sheet name="Kelas F" sheetId="1" r:id="rId1"/>
    <sheet name="Kelas G" sheetId="4" r:id="rId2"/>
    <sheet name="Kelas H" sheetId="5" r:id="rId3"/>
    <sheet name="Kelas I" sheetId="6" r:id="rId4"/>
    <sheet name="Kelas J" sheetId="7" r:id="rId5"/>
    <sheet name="Sortir" sheetId="3" r:id="rId6"/>
    <sheet name="Ikhwan" sheetId="8" r:id="rId7"/>
    <sheet name="Akhwat" sheetId="10" r:id="rId8"/>
    <sheet name="Sheet2" sheetId="9" r:id="rId9"/>
  </sheets>
  <definedNames>
    <definedName name="_xlnm._FilterDatabase" localSheetId="7" hidden="1">Akhwat!$A$1:$E$1</definedName>
    <definedName name="_xlnm._FilterDatabase" localSheetId="6" hidden="1">Ikhwan!$A$1:$G$1</definedName>
    <definedName name="_xlnm._FilterDatabase" localSheetId="5" hidden="1">Sortir!$A$2:$AJ$2</definedName>
  </definedNames>
  <calcPr calcId="152511"/>
</workbook>
</file>

<file path=xl/calcChain.xml><?xml version="1.0" encoding="utf-8"?>
<calcChain xmlns="http://schemas.openxmlformats.org/spreadsheetml/2006/main">
  <c r="AC35" i="5" l="1"/>
  <c r="AD35" i="5"/>
  <c r="AE35" i="5" s="1"/>
  <c r="X35" i="5"/>
  <c r="Y35" i="5"/>
  <c r="Z35" i="5"/>
  <c r="S35" i="5"/>
  <c r="T35" i="5"/>
  <c r="U35" i="5" s="1"/>
  <c r="N35" i="5"/>
  <c r="O35" i="5"/>
  <c r="P35" i="5"/>
  <c r="I35" i="5"/>
  <c r="J35" i="5"/>
  <c r="K35" i="5" s="1"/>
  <c r="D35" i="5"/>
  <c r="E35" i="5"/>
  <c r="F35" i="5"/>
  <c r="AF154" i="3"/>
  <c r="AG154" i="3" s="1"/>
  <c r="AE154" i="3"/>
  <c r="AA154" i="3"/>
  <c r="AB154" i="3" s="1"/>
  <c r="Z154" i="3"/>
  <c r="V154" i="3"/>
  <c r="W154" i="3" s="1"/>
  <c r="U154" i="3"/>
  <c r="Q154" i="3"/>
  <c r="R154" i="3" s="1"/>
  <c r="P154" i="3"/>
  <c r="L154" i="3"/>
  <c r="M154" i="3" s="1"/>
  <c r="K154" i="3"/>
  <c r="G154" i="3"/>
  <c r="H154" i="3" s="1"/>
  <c r="AH154" i="3" s="1"/>
  <c r="AI154" i="3" s="1"/>
  <c r="F154" i="3"/>
  <c r="AF153" i="3"/>
  <c r="AG153" i="3" s="1"/>
  <c r="AE153" i="3"/>
  <c r="AA153" i="3"/>
  <c r="AB153" i="3" s="1"/>
  <c r="Z153" i="3"/>
  <c r="V153" i="3"/>
  <c r="W153" i="3" s="1"/>
  <c r="U153" i="3"/>
  <c r="Q153" i="3"/>
  <c r="R153" i="3" s="1"/>
  <c r="P153" i="3"/>
  <c r="L153" i="3"/>
  <c r="M153" i="3" s="1"/>
  <c r="K153" i="3"/>
  <c r="G153" i="3"/>
  <c r="H153" i="3" s="1"/>
  <c r="AH153" i="3" s="1"/>
  <c r="AI153" i="3" s="1"/>
  <c r="F153" i="3"/>
  <c r="AF152" i="3"/>
  <c r="AG152" i="3" s="1"/>
  <c r="AE152" i="3"/>
  <c r="AA152" i="3"/>
  <c r="AB152" i="3" s="1"/>
  <c r="Z152" i="3"/>
  <c r="V152" i="3"/>
  <c r="W152" i="3" s="1"/>
  <c r="U152" i="3"/>
  <c r="Q152" i="3"/>
  <c r="R152" i="3" s="1"/>
  <c r="P152" i="3"/>
  <c r="L152" i="3"/>
  <c r="M152" i="3" s="1"/>
  <c r="K152" i="3"/>
  <c r="G152" i="3"/>
  <c r="H152" i="3" s="1"/>
  <c r="AH152" i="3" s="1"/>
  <c r="AI152" i="3" s="1"/>
  <c r="F152" i="3"/>
  <c r="AF151" i="3"/>
  <c r="AG151" i="3" s="1"/>
  <c r="AE151" i="3"/>
  <c r="AA151" i="3"/>
  <c r="AB151" i="3" s="1"/>
  <c r="Z151" i="3"/>
  <c r="V151" i="3"/>
  <c r="W151" i="3" s="1"/>
  <c r="U151" i="3"/>
  <c r="Q151" i="3"/>
  <c r="R151" i="3" s="1"/>
  <c r="P151" i="3"/>
  <c r="L151" i="3"/>
  <c r="M151" i="3" s="1"/>
  <c r="K151" i="3"/>
  <c r="G151" i="3"/>
  <c r="H151" i="3" s="1"/>
  <c r="AH151" i="3" s="1"/>
  <c r="AI151" i="3" s="1"/>
  <c r="F151" i="3"/>
  <c r="AF150" i="3"/>
  <c r="AG150" i="3" s="1"/>
  <c r="AE150" i="3"/>
  <c r="AA150" i="3"/>
  <c r="AB150" i="3" s="1"/>
  <c r="Z150" i="3"/>
  <c r="V150" i="3"/>
  <c r="W150" i="3" s="1"/>
  <c r="U150" i="3"/>
  <c r="Q150" i="3"/>
  <c r="R150" i="3" s="1"/>
  <c r="P150" i="3"/>
  <c r="L150" i="3"/>
  <c r="M150" i="3" s="1"/>
  <c r="K150" i="3"/>
  <c r="G150" i="3"/>
  <c r="H150" i="3" s="1"/>
  <c r="AH150" i="3" s="1"/>
  <c r="AI150" i="3" s="1"/>
  <c r="F150" i="3"/>
  <c r="AF149" i="3"/>
  <c r="AG149" i="3" s="1"/>
  <c r="AE149" i="3"/>
  <c r="AA149" i="3"/>
  <c r="AB149" i="3" s="1"/>
  <c r="Z149" i="3"/>
  <c r="V149" i="3"/>
  <c r="W149" i="3" s="1"/>
  <c r="U149" i="3"/>
  <c r="Q149" i="3"/>
  <c r="R149" i="3" s="1"/>
  <c r="P149" i="3"/>
  <c r="L149" i="3"/>
  <c r="M149" i="3" s="1"/>
  <c r="K149" i="3"/>
  <c r="G149" i="3"/>
  <c r="H149" i="3" s="1"/>
  <c r="AH149" i="3" s="1"/>
  <c r="AI149" i="3" s="1"/>
  <c r="F149" i="3"/>
  <c r="AF148" i="3"/>
  <c r="AG148" i="3" s="1"/>
  <c r="AE148" i="3"/>
  <c r="AA148" i="3"/>
  <c r="AB148" i="3" s="1"/>
  <c r="Z148" i="3"/>
  <c r="V148" i="3"/>
  <c r="W148" i="3" s="1"/>
  <c r="U148" i="3"/>
  <c r="Q148" i="3"/>
  <c r="R148" i="3" s="1"/>
  <c r="P148" i="3"/>
  <c r="L148" i="3"/>
  <c r="M148" i="3" s="1"/>
  <c r="K148" i="3"/>
  <c r="G148" i="3"/>
  <c r="H148" i="3" s="1"/>
  <c r="AH148" i="3" s="1"/>
  <c r="AI148" i="3" s="1"/>
  <c r="F148" i="3"/>
  <c r="AF147" i="3"/>
  <c r="AG147" i="3" s="1"/>
  <c r="AE147" i="3"/>
  <c r="AA147" i="3"/>
  <c r="AB147" i="3" s="1"/>
  <c r="Z147" i="3"/>
  <c r="V147" i="3"/>
  <c r="W147" i="3" s="1"/>
  <c r="U147" i="3"/>
  <c r="Q147" i="3"/>
  <c r="R147" i="3" s="1"/>
  <c r="P147" i="3"/>
  <c r="L147" i="3"/>
  <c r="M147" i="3" s="1"/>
  <c r="K147" i="3"/>
  <c r="G147" i="3"/>
  <c r="H147" i="3" s="1"/>
  <c r="AH147" i="3" s="1"/>
  <c r="AI147" i="3" s="1"/>
  <c r="F147" i="3"/>
  <c r="AF146" i="3"/>
  <c r="AG146" i="3" s="1"/>
  <c r="AE146" i="3"/>
  <c r="AA146" i="3"/>
  <c r="AB146" i="3" s="1"/>
  <c r="Z146" i="3"/>
  <c r="V146" i="3"/>
  <c r="W146" i="3" s="1"/>
  <c r="U146" i="3"/>
  <c r="Q146" i="3"/>
  <c r="R146" i="3" s="1"/>
  <c r="P146" i="3"/>
  <c r="L146" i="3"/>
  <c r="M146" i="3" s="1"/>
  <c r="K146" i="3"/>
  <c r="G146" i="3"/>
  <c r="H146" i="3" s="1"/>
  <c r="AH146" i="3" s="1"/>
  <c r="AI146" i="3" s="1"/>
  <c r="F146" i="3"/>
  <c r="AF145" i="3"/>
  <c r="AG145" i="3" s="1"/>
  <c r="AE145" i="3"/>
  <c r="AA145" i="3"/>
  <c r="AB145" i="3" s="1"/>
  <c r="Z145" i="3"/>
  <c r="V145" i="3"/>
  <c r="W145" i="3" s="1"/>
  <c r="U145" i="3"/>
  <c r="Q145" i="3"/>
  <c r="R145" i="3" s="1"/>
  <c r="P145" i="3"/>
  <c r="L145" i="3"/>
  <c r="M145" i="3" s="1"/>
  <c r="K145" i="3"/>
  <c r="G145" i="3"/>
  <c r="H145" i="3" s="1"/>
  <c r="AH145" i="3" s="1"/>
  <c r="AI145" i="3" s="1"/>
  <c r="F145" i="3"/>
  <c r="AF144" i="3"/>
  <c r="AG144" i="3" s="1"/>
  <c r="AE144" i="3"/>
  <c r="AA144" i="3"/>
  <c r="AB144" i="3" s="1"/>
  <c r="Z144" i="3"/>
  <c r="V144" i="3"/>
  <c r="W144" i="3" s="1"/>
  <c r="U144" i="3"/>
  <c r="Q144" i="3"/>
  <c r="R144" i="3" s="1"/>
  <c r="P144" i="3"/>
  <c r="L144" i="3"/>
  <c r="M144" i="3" s="1"/>
  <c r="K144" i="3"/>
  <c r="G144" i="3"/>
  <c r="H144" i="3" s="1"/>
  <c r="AH144" i="3" s="1"/>
  <c r="AI144" i="3" s="1"/>
  <c r="F144" i="3"/>
  <c r="AF143" i="3"/>
  <c r="AG143" i="3" s="1"/>
  <c r="AE143" i="3"/>
  <c r="AA143" i="3"/>
  <c r="AB143" i="3" s="1"/>
  <c r="Z143" i="3"/>
  <c r="V143" i="3"/>
  <c r="W143" i="3" s="1"/>
  <c r="U143" i="3"/>
  <c r="Q143" i="3"/>
  <c r="R143" i="3" s="1"/>
  <c r="P143" i="3"/>
  <c r="L143" i="3"/>
  <c r="M143" i="3" s="1"/>
  <c r="K143" i="3"/>
  <c r="G143" i="3"/>
  <c r="H143" i="3" s="1"/>
  <c r="AH143" i="3" s="1"/>
  <c r="AI143" i="3" s="1"/>
  <c r="F143" i="3"/>
  <c r="AF142" i="3"/>
  <c r="AG142" i="3" s="1"/>
  <c r="AE142" i="3"/>
  <c r="AA142" i="3"/>
  <c r="AB142" i="3" s="1"/>
  <c r="Z142" i="3"/>
  <c r="V142" i="3"/>
  <c r="W142" i="3" s="1"/>
  <c r="U142" i="3"/>
  <c r="Q142" i="3"/>
  <c r="R142" i="3" s="1"/>
  <c r="P142" i="3"/>
  <c r="L142" i="3"/>
  <c r="M142" i="3" s="1"/>
  <c r="K142" i="3"/>
  <c r="G142" i="3"/>
  <c r="H142" i="3" s="1"/>
  <c r="AH142" i="3" s="1"/>
  <c r="AI142" i="3" s="1"/>
  <c r="F142" i="3"/>
  <c r="AF141" i="3"/>
  <c r="AG141" i="3" s="1"/>
  <c r="AE141" i="3"/>
  <c r="AA141" i="3"/>
  <c r="AB141" i="3" s="1"/>
  <c r="Z141" i="3"/>
  <c r="V141" i="3"/>
  <c r="W141" i="3" s="1"/>
  <c r="U141" i="3"/>
  <c r="Q141" i="3"/>
  <c r="R141" i="3" s="1"/>
  <c r="P141" i="3"/>
  <c r="L141" i="3"/>
  <c r="M141" i="3" s="1"/>
  <c r="K141" i="3"/>
  <c r="G141" i="3"/>
  <c r="H141" i="3" s="1"/>
  <c r="AH141" i="3" s="1"/>
  <c r="AI141" i="3" s="1"/>
  <c r="F141" i="3"/>
  <c r="AF140" i="3"/>
  <c r="AG140" i="3" s="1"/>
  <c r="AE140" i="3"/>
  <c r="AA140" i="3"/>
  <c r="AB140" i="3" s="1"/>
  <c r="Z140" i="3"/>
  <c r="V140" i="3"/>
  <c r="W140" i="3" s="1"/>
  <c r="U140" i="3"/>
  <c r="Q140" i="3"/>
  <c r="R140" i="3" s="1"/>
  <c r="P140" i="3"/>
  <c r="L140" i="3"/>
  <c r="M140" i="3" s="1"/>
  <c r="K140" i="3"/>
  <c r="G140" i="3"/>
  <c r="H140" i="3" s="1"/>
  <c r="AH140" i="3" s="1"/>
  <c r="AI140" i="3" s="1"/>
  <c r="F140" i="3"/>
  <c r="AF139" i="3"/>
  <c r="AG139" i="3" s="1"/>
  <c r="AE139" i="3"/>
  <c r="AA139" i="3"/>
  <c r="AB139" i="3" s="1"/>
  <c r="Z139" i="3"/>
  <c r="V139" i="3"/>
  <c r="W139" i="3" s="1"/>
  <c r="U139" i="3"/>
  <c r="Q139" i="3"/>
  <c r="R139" i="3" s="1"/>
  <c r="P139" i="3"/>
  <c r="L139" i="3"/>
  <c r="M139" i="3" s="1"/>
  <c r="K139" i="3"/>
  <c r="G139" i="3"/>
  <c r="H139" i="3" s="1"/>
  <c r="AH139" i="3" s="1"/>
  <c r="AI139" i="3" s="1"/>
  <c r="F139" i="3"/>
  <c r="AF138" i="3"/>
  <c r="AG138" i="3" s="1"/>
  <c r="AE138" i="3"/>
  <c r="AA138" i="3"/>
  <c r="AB138" i="3" s="1"/>
  <c r="Z138" i="3"/>
  <c r="V138" i="3"/>
  <c r="W138" i="3" s="1"/>
  <c r="U138" i="3"/>
  <c r="Q138" i="3"/>
  <c r="R138" i="3" s="1"/>
  <c r="P138" i="3"/>
  <c r="L138" i="3"/>
  <c r="M138" i="3" s="1"/>
  <c r="K138" i="3"/>
  <c r="G138" i="3"/>
  <c r="H138" i="3" s="1"/>
  <c r="AH138" i="3" s="1"/>
  <c r="AI138" i="3" s="1"/>
  <c r="F138" i="3"/>
  <c r="AF137" i="3"/>
  <c r="AG137" i="3" s="1"/>
  <c r="AE137" i="3"/>
  <c r="AA137" i="3"/>
  <c r="AB137" i="3" s="1"/>
  <c r="Z137" i="3"/>
  <c r="V137" i="3"/>
  <c r="W137" i="3" s="1"/>
  <c r="U137" i="3"/>
  <c r="Q137" i="3"/>
  <c r="R137" i="3" s="1"/>
  <c r="P137" i="3"/>
  <c r="L137" i="3"/>
  <c r="M137" i="3" s="1"/>
  <c r="K137" i="3"/>
  <c r="G137" i="3"/>
  <c r="H137" i="3" s="1"/>
  <c r="AH137" i="3" s="1"/>
  <c r="AI137" i="3" s="1"/>
  <c r="F137" i="3"/>
  <c r="AF136" i="3"/>
  <c r="AG136" i="3" s="1"/>
  <c r="AE136" i="3"/>
  <c r="AA136" i="3"/>
  <c r="AB136" i="3" s="1"/>
  <c r="Z136" i="3"/>
  <c r="V136" i="3"/>
  <c r="W136" i="3" s="1"/>
  <c r="U136" i="3"/>
  <c r="Q136" i="3"/>
  <c r="R136" i="3" s="1"/>
  <c r="P136" i="3"/>
  <c r="L136" i="3"/>
  <c r="M136" i="3" s="1"/>
  <c r="K136" i="3"/>
  <c r="G136" i="3"/>
  <c r="H136" i="3" s="1"/>
  <c r="AH136" i="3" s="1"/>
  <c r="AI136" i="3" s="1"/>
  <c r="F136" i="3"/>
  <c r="AF135" i="3"/>
  <c r="AG135" i="3" s="1"/>
  <c r="AE135" i="3"/>
  <c r="AA135" i="3"/>
  <c r="AB135" i="3" s="1"/>
  <c r="Z135" i="3"/>
  <c r="V135" i="3"/>
  <c r="W135" i="3" s="1"/>
  <c r="U135" i="3"/>
  <c r="Q135" i="3"/>
  <c r="R135" i="3" s="1"/>
  <c r="P135" i="3"/>
  <c r="L135" i="3"/>
  <c r="M135" i="3" s="1"/>
  <c r="K135" i="3"/>
  <c r="G135" i="3"/>
  <c r="H135" i="3" s="1"/>
  <c r="AH135" i="3" s="1"/>
  <c r="AI135" i="3" s="1"/>
  <c r="F135" i="3"/>
  <c r="AF134" i="3"/>
  <c r="AG134" i="3" s="1"/>
  <c r="AE134" i="3"/>
  <c r="AA134" i="3"/>
  <c r="AB134" i="3" s="1"/>
  <c r="Z134" i="3"/>
  <c r="V134" i="3"/>
  <c r="W134" i="3" s="1"/>
  <c r="U134" i="3"/>
  <c r="Q134" i="3"/>
  <c r="R134" i="3" s="1"/>
  <c r="P134" i="3"/>
  <c r="L134" i="3"/>
  <c r="M134" i="3" s="1"/>
  <c r="K134" i="3"/>
  <c r="G134" i="3"/>
  <c r="H134" i="3" s="1"/>
  <c r="AH134" i="3" s="1"/>
  <c r="AI134" i="3" s="1"/>
  <c r="F134" i="3"/>
  <c r="AF133" i="3"/>
  <c r="AG133" i="3" s="1"/>
  <c r="AE133" i="3"/>
  <c r="AA133" i="3"/>
  <c r="AB133" i="3" s="1"/>
  <c r="Z133" i="3"/>
  <c r="V133" i="3"/>
  <c r="W133" i="3" s="1"/>
  <c r="U133" i="3"/>
  <c r="Q133" i="3"/>
  <c r="R133" i="3" s="1"/>
  <c r="P133" i="3"/>
  <c r="L133" i="3"/>
  <c r="M133" i="3" s="1"/>
  <c r="K133" i="3"/>
  <c r="G133" i="3"/>
  <c r="H133" i="3" s="1"/>
  <c r="AH133" i="3" s="1"/>
  <c r="AI133" i="3" s="1"/>
  <c r="F133" i="3"/>
  <c r="AF132" i="3"/>
  <c r="AG132" i="3" s="1"/>
  <c r="AE132" i="3"/>
  <c r="AA132" i="3"/>
  <c r="AB132" i="3" s="1"/>
  <c r="Z132" i="3"/>
  <c r="V132" i="3"/>
  <c r="W132" i="3" s="1"/>
  <c r="U132" i="3"/>
  <c r="Q132" i="3"/>
  <c r="R132" i="3" s="1"/>
  <c r="P132" i="3"/>
  <c r="L132" i="3"/>
  <c r="M132" i="3" s="1"/>
  <c r="K132" i="3"/>
  <c r="G132" i="3"/>
  <c r="H132" i="3" s="1"/>
  <c r="AH132" i="3" s="1"/>
  <c r="AI132" i="3" s="1"/>
  <c r="F132" i="3"/>
  <c r="AF131" i="3"/>
  <c r="AG131" i="3" s="1"/>
  <c r="AE131" i="3"/>
  <c r="AA131" i="3"/>
  <c r="AB131" i="3" s="1"/>
  <c r="Z131" i="3"/>
  <c r="V131" i="3"/>
  <c r="W131" i="3" s="1"/>
  <c r="U131" i="3"/>
  <c r="Q131" i="3"/>
  <c r="R131" i="3" s="1"/>
  <c r="P131" i="3"/>
  <c r="L131" i="3"/>
  <c r="M131" i="3" s="1"/>
  <c r="K131" i="3"/>
  <c r="G131" i="3"/>
  <c r="H131" i="3" s="1"/>
  <c r="AH131" i="3" s="1"/>
  <c r="AI131" i="3" s="1"/>
  <c r="F131" i="3"/>
  <c r="AF128" i="3"/>
  <c r="AG128" i="3" s="1"/>
  <c r="AE128" i="3"/>
  <c r="AA128" i="3"/>
  <c r="AB128" i="3" s="1"/>
  <c r="Z128" i="3"/>
  <c r="V128" i="3"/>
  <c r="W128" i="3" s="1"/>
  <c r="U128" i="3"/>
  <c r="Q128" i="3"/>
  <c r="R128" i="3" s="1"/>
  <c r="P128" i="3"/>
  <c r="L128" i="3"/>
  <c r="M128" i="3" s="1"/>
  <c r="K128" i="3"/>
  <c r="G128" i="3"/>
  <c r="H128" i="3" s="1"/>
  <c r="AH128" i="3" s="1"/>
  <c r="AI128" i="3" s="1"/>
  <c r="F128" i="3"/>
  <c r="AF127" i="3"/>
  <c r="AG127" i="3" s="1"/>
  <c r="AE127" i="3"/>
  <c r="AA127" i="3"/>
  <c r="AB127" i="3" s="1"/>
  <c r="Z127" i="3"/>
  <c r="V127" i="3"/>
  <c r="W127" i="3" s="1"/>
  <c r="U127" i="3"/>
  <c r="Q127" i="3"/>
  <c r="R127" i="3" s="1"/>
  <c r="P127" i="3"/>
  <c r="L127" i="3"/>
  <c r="M127" i="3" s="1"/>
  <c r="K127" i="3"/>
  <c r="G127" i="3"/>
  <c r="H127" i="3" s="1"/>
  <c r="AH127" i="3" s="1"/>
  <c r="AI127" i="3" s="1"/>
  <c r="F127" i="3"/>
  <c r="AF126" i="3"/>
  <c r="AG126" i="3" s="1"/>
  <c r="AE126" i="3"/>
  <c r="AA126" i="3"/>
  <c r="AB126" i="3" s="1"/>
  <c r="Z126" i="3"/>
  <c r="V126" i="3"/>
  <c r="W126" i="3" s="1"/>
  <c r="U126" i="3"/>
  <c r="Q126" i="3"/>
  <c r="R126" i="3" s="1"/>
  <c r="P126" i="3"/>
  <c r="L126" i="3"/>
  <c r="M126" i="3" s="1"/>
  <c r="K126" i="3"/>
  <c r="G126" i="3"/>
  <c r="H126" i="3" s="1"/>
  <c r="AH126" i="3" s="1"/>
  <c r="AI126" i="3" s="1"/>
  <c r="F126" i="3"/>
  <c r="AF125" i="3"/>
  <c r="AG125" i="3" s="1"/>
  <c r="AE125" i="3"/>
  <c r="AA125" i="3"/>
  <c r="AB125" i="3" s="1"/>
  <c r="Z125" i="3"/>
  <c r="V125" i="3"/>
  <c r="W125" i="3" s="1"/>
  <c r="U125" i="3"/>
  <c r="Q125" i="3"/>
  <c r="R125" i="3" s="1"/>
  <c r="P125" i="3"/>
  <c r="L125" i="3"/>
  <c r="M125" i="3" s="1"/>
  <c r="K125" i="3"/>
  <c r="G125" i="3"/>
  <c r="H125" i="3" s="1"/>
  <c r="AH125" i="3" s="1"/>
  <c r="AI125" i="3" s="1"/>
  <c r="F125" i="3"/>
  <c r="AF124" i="3"/>
  <c r="AG124" i="3" s="1"/>
  <c r="AE124" i="3"/>
  <c r="AA124" i="3"/>
  <c r="AB124" i="3" s="1"/>
  <c r="Z124" i="3"/>
  <c r="V124" i="3"/>
  <c r="W124" i="3" s="1"/>
  <c r="U124" i="3"/>
  <c r="Q124" i="3"/>
  <c r="R124" i="3" s="1"/>
  <c r="P124" i="3"/>
  <c r="L124" i="3"/>
  <c r="M124" i="3" s="1"/>
  <c r="K124" i="3"/>
  <c r="G124" i="3"/>
  <c r="H124" i="3" s="1"/>
  <c r="AH124" i="3" s="1"/>
  <c r="AI124" i="3" s="1"/>
  <c r="F124" i="3"/>
  <c r="AF123" i="3"/>
  <c r="AG123" i="3" s="1"/>
  <c r="AE123" i="3"/>
  <c r="AA123" i="3"/>
  <c r="AB123" i="3" s="1"/>
  <c r="Z123" i="3"/>
  <c r="V123" i="3"/>
  <c r="W123" i="3" s="1"/>
  <c r="U123" i="3"/>
  <c r="Q123" i="3"/>
  <c r="R123" i="3" s="1"/>
  <c r="P123" i="3"/>
  <c r="L123" i="3"/>
  <c r="M123" i="3" s="1"/>
  <c r="K123" i="3"/>
  <c r="G123" i="3"/>
  <c r="H123" i="3" s="1"/>
  <c r="AH123" i="3" s="1"/>
  <c r="AI123" i="3" s="1"/>
  <c r="F123" i="3"/>
  <c r="AF122" i="3"/>
  <c r="AG122" i="3" s="1"/>
  <c r="AE122" i="3"/>
  <c r="AA122" i="3"/>
  <c r="AB122" i="3" s="1"/>
  <c r="Z122" i="3"/>
  <c r="V122" i="3"/>
  <c r="W122" i="3" s="1"/>
  <c r="U122" i="3"/>
  <c r="Q122" i="3"/>
  <c r="R122" i="3" s="1"/>
  <c r="P122" i="3"/>
  <c r="L122" i="3"/>
  <c r="M122" i="3" s="1"/>
  <c r="K122" i="3"/>
  <c r="G122" i="3"/>
  <c r="H122" i="3" s="1"/>
  <c r="AH122" i="3" s="1"/>
  <c r="AI122" i="3" s="1"/>
  <c r="F122" i="3"/>
  <c r="AF130" i="3"/>
  <c r="AG130" i="3" s="1"/>
  <c r="AE130" i="3"/>
  <c r="AA130" i="3"/>
  <c r="AB130" i="3" s="1"/>
  <c r="Z130" i="3"/>
  <c r="V130" i="3"/>
  <c r="W130" i="3" s="1"/>
  <c r="U130" i="3"/>
  <c r="Q130" i="3"/>
  <c r="R130" i="3" s="1"/>
  <c r="P130" i="3"/>
  <c r="L130" i="3"/>
  <c r="M130" i="3" s="1"/>
  <c r="K130" i="3"/>
  <c r="G130" i="3"/>
  <c r="H130" i="3" s="1"/>
  <c r="AH130" i="3" s="1"/>
  <c r="AI130" i="3" s="1"/>
  <c r="F130" i="3"/>
  <c r="AF129" i="3"/>
  <c r="AG129" i="3" s="1"/>
  <c r="AE129" i="3"/>
  <c r="AA129" i="3"/>
  <c r="AB129" i="3" s="1"/>
  <c r="Z129" i="3"/>
  <c r="V129" i="3"/>
  <c r="W129" i="3" s="1"/>
  <c r="U129" i="3"/>
  <c r="Q129" i="3"/>
  <c r="R129" i="3" s="1"/>
  <c r="P129" i="3"/>
  <c r="L129" i="3"/>
  <c r="M129" i="3" s="1"/>
  <c r="K129" i="3"/>
  <c r="G129" i="3"/>
  <c r="H129" i="3" s="1"/>
  <c r="AH129" i="3" s="1"/>
  <c r="AI129" i="3" s="1"/>
  <c r="F129" i="3"/>
  <c r="AF121" i="3"/>
  <c r="AG121" i="3" s="1"/>
  <c r="AE121" i="3"/>
  <c r="AA121" i="3"/>
  <c r="AB121" i="3" s="1"/>
  <c r="Z121" i="3"/>
  <c r="V121" i="3"/>
  <c r="W121" i="3" s="1"/>
  <c r="U121" i="3"/>
  <c r="Q121" i="3"/>
  <c r="R121" i="3" s="1"/>
  <c r="P121" i="3"/>
  <c r="L121" i="3"/>
  <c r="M121" i="3" s="1"/>
  <c r="K121" i="3"/>
  <c r="G121" i="3"/>
  <c r="H121" i="3" s="1"/>
  <c r="AH121" i="3" s="1"/>
  <c r="AI121" i="3" s="1"/>
  <c r="F121" i="3"/>
  <c r="AF120" i="3"/>
  <c r="AG120" i="3" s="1"/>
  <c r="AE120" i="3"/>
  <c r="AA120" i="3"/>
  <c r="AB120" i="3" s="1"/>
  <c r="Z120" i="3"/>
  <c r="V120" i="3"/>
  <c r="W120" i="3" s="1"/>
  <c r="U120" i="3"/>
  <c r="Q120" i="3"/>
  <c r="R120" i="3" s="1"/>
  <c r="P120" i="3"/>
  <c r="L120" i="3"/>
  <c r="M120" i="3" s="1"/>
  <c r="K120" i="3"/>
  <c r="G120" i="3"/>
  <c r="H120" i="3" s="1"/>
  <c r="AH120" i="3" s="1"/>
  <c r="AI120" i="3" s="1"/>
  <c r="F120" i="3"/>
  <c r="AF119" i="3"/>
  <c r="AG119" i="3" s="1"/>
  <c r="AE119" i="3"/>
  <c r="AA119" i="3"/>
  <c r="AB119" i="3" s="1"/>
  <c r="Z119" i="3"/>
  <c r="V119" i="3"/>
  <c r="W119" i="3" s="1"/>
  <c r="U119" i="3"/>
  <c r="Q119" i="3"/>
  <c r="R119" i="3" s="1"/>
  <c r="P119" i="3"/>
  <c r="L119" i="3"/>
  <c r="M119" i="3" s="1"/>
  <c r="K119" i="3"/>
  <c r="G119" i="3"/>
  <c r="H119" i="3" s="1"/>
  <c r="AH119" i="3" s="1"/>
  <c r="AI119" i="3" s="1"/>
  <c r="F119" i="3"/>
  <c r="AF118" i="3"/>
  <c r="AG118" i="3" s="1"/>
  <c r="AE118" i="3"/>
  <c r="AA118" i="3"/>
  <c r="AB118" i="3" s="1"/>
  <c r="Z118" i="3"/>
  <c r="V118" i="3"/>
  <c r="W118" i="3" s="1"/>
  <c r="U118" i="3"/>
  <c r="Q118" i="3"/>
  <c r="R118" i="3" s="1"/>
  <c r="P118" i="3"/>
  <c r="L118" i="3"/>
  <c r="M118" i="3" s="1"/>
  <c r="K118" i="3"/>
  <c r="G118" i="3"/>
  <c r="H118" i="3" s="1"/>
  <c r="AH118" i="3" s="1"/>
  <c r="AI118" i="3" s="1"/>
  <c r="F118" i="3"/>
  <c r="AF117" i="3"/>
  <c r="AG117" i="3" s="1"/>
  <c r="AE117" i="3"/>
  <c r="AA117" i="3"/>
  <c r="AB117" i="3" s="1"/>
  <c r="Z117" i="3"/>
  <c r="V117" i="3"/>
  <c r="W117" i="3" s="1"/>
  <c r="U117" i="3"/>
  <c r="Q117" i="3"/>
  <c r="R117" i="3" s="1"/>
  <c r="P117" i="3"/>
  <c r="L117" i="3"/>
  <c r="M117" i="3" s="1"/>
  <c r="K117" i="3"/>
  <c r="G117" i="3"/>
  <c r="H117" i="3" s="1"/>
  <c r="AH117" i="3" s="1"/>
  <c r="AI117" i="3" s="1"/>
  <c r="F117" i="3"/>
  <c r="AF116" i="3"/>
  <c r="AG116" i="3" s="1"/>
  <c r="AE116" i="3"/>
  <c r="AA116" i="3"/>
  <c r="AB116" i="3" s="1"/>
  <c r="Z116" i="3"/>
  <c r="V116" i="3"/>
  <c r="W116" i="3" s="1"/>
  <c r="U116" i="3"/>
  <c r="Q116" i="3"/>
  <c r="R116" i="3" s="1"/>
  <c r="P116" i="3"/>
  <c r="L116" i="3"/>
  <c r="M116" i="3" s="1"/>
  <c r="K116" i="3"/>
  <c r="G116" i="3"/>
  <c r="H116" i="3" s="1"/>
  <c r="AH116" i="3" s="1"/>
  <c r="AI116" i="3" s="1"/>
  <c r="F116" i="3"/>
  <c r="AF115" i="3"/>
  <c r="AG115" i="3" s="1"/>
  <c r="AE115" i="3"/>
  <c r="AA115" i="3"/>
  <c r="AB115" i="3" s="1"/>
  <c r="Z115" i="3"/>
  <c r="V115" i="3"/>
  <c r="W115" i="3" s="1"/>
  <c r="U115" i="3"/>
  <c r="Q115" i="3"/>
  <c r="R115" i="3" s="1"/>
  <c r="P115" i="3"/>
  <c r="L115" i="3"/>
  <c r="M115" i="3" s="1"/>
  <c r="K115" i="3"/>
  <c r="G115" i="3"/>
  <c r="H115" i="3" s="1"/>
  <c r="AH115" i="3" s="1"/>
  <c r="AI115" i="3" s="1"/>
  <c r="F115" i="3"/>
  <c r="AF114" i="3"/>
  <c r="AG114" i="3" s="1"/>
  <c r="AE114" i="3"/>
  <c r="AA114" i="3"/>
  <c r="AB114" i="3" s="1"/>
  <c r="Z114" i="3"/>
  <c r="V114" i="3"/>
  <c r="W114" i="3" s="1"/>
  <c r="U114" i="3"/>
  <c r="Q114" i="3"/>
  <c r="R114" i="3" s="1"/>
  <c r="P114" i="3"/>
  <c r="L114" i="3"/>
  <c r="M114" i="3" s="1"/>
  <c r="K114" i="3"/>
  <c r="G114" i="3"/>
  <c r="H114" i="3" s="1"/>
  <c r="AH114" i="3" s="1"/>
  <c r="AI114" i="3" s="1"/>
  <c r="F114" i="3"/>
  <c r="AF113" i="3"/>
  <c r="AG113" i="3" s="1"/>
  <c r="AE113" i="3"/>
  <c r="AA113" i="3"/>
  <c r="AB113" i="3" s="1"/>
  <c r="Z113" i="3"/>
  <c r="V113" i="3"/>
  <c r="W113" i="3" s="1"/>
  <c r="U113" i="3"/>
  <c r="Q113" i="3"/>
  <c r="R113" i="3" s="1"/>
  <c r="P113" i="3"/>
  <c r="L113" i="3"/>
  <c r="M113" i="3" s="1"/>
  <c r="K113" i="3"/>
  <c r="G113" i="3"/>
  <c r="H113" i="3" s="1"/>
  <c r="AH113" i="3" s="1"/>
  <c r="AI113" i="3" s="1"/>
  <c r="F113" i="3"/>
  <c r="AF112" i="3"/>
  <c r="AG112" i="3" s="1"/>
  <c r="AE112" i="3"/>
  <c r="AA112" i="3"/>
  <c r="AB112" i="3" s="1"/>
  <c r="Z112" i="3"/>
  <c r="V112" i="3"/>
  <c r="W112" i="3" s="1"/>
  <c r="U112" i="3"/>
  <c r="Q112" i="3"/>
  <c r="R112" i="3" s="1"/>
  <c r="P112" i="3"/>
  <c r="L112" i="3"/>
  <c r="M112" i="3" s="1"/>
  <c r="K112" i="3"/>
  <c r="G112" i="3"/>
  <c r="H112" i="3" s="1"/>
  <c r="AH112" i="3" s="1"/>
  <c r="AI112" i="3" s="1"/>
  <c r="F112" i="3"/>
  <c r="AF111" i="3"/>
  <c r="AG111" i="3" s="1"/>
  <c r="AE111" i="3"/>
  <c r="AA111" i="3"/>
  <c r="AB111" i="3" s="1"/>
  <c r="Z111" i="3"/>
  <c r="V111" i="3"/>
  <c r="W111" i="3" s="1"/>
  <c r="U111" i="3"/>
  <c r="Q111" i="3"/>
  <c r="R111" i="3" s="1"/>
  <c r="P111" i="3"/>
  <c r="L111" i="3"/>
  <c r="M111" i="3" s="1"/>
  <c r="K111" i="3"/>
  <c r="G111" i="3"/>
  <c r="H111" i="3" s="1"/>
  <c r="AH111" i="3" s="1"/>
  <c r="AI111" i="3" s="1"/>
  <c r="F111" i="3"/>
  <c r="AF110" i="3"/>
  <c r="AG110" i="3" s="1"/>
  <c r="AE110" i="3"/>
  <c r="AA110" i="3"/>
  <c r="AB110" i="3" s="1"/>
  <c r="Z110" i="3"/>
  <c r="V110" i="3"/>
  <c r="W110" i="3" s="1"/>
  <c r="U110" i="3"/>
  <c r="Q110" i="3"/>
  <c r="R110" i="3" s="1"/>
  <c r="P110" i="3"/>
  <c r="L110" i="3"/>
  <c r="M110" i="3" s="1"/>
  <c r="K110" i="3"/>
  <c r="G110" i="3"/>
  <c r="H110" i="3" s="1"/>
  <c r="AH110" i="3" s="1"/>
  <c r="AI110" i="3" s="1"/>
  <c r="F110" i="3"/>
  <c r="AF109" i="3"/>
  <c r="AG109" i="3" s="1"/>
  <c r="AE109" i="3"/>
  <c r="AA109" i="3"/>
  <c r="AB109" i="3" s="1"/>
  <c r="Z109" i="3"/>
  <c r="V109" i="3"/>
  <c r="W109" i="3" s="1"/>
  <c r="U109" i="3"/>
  <c r="Q109" i="3"/>
  <c r="R109" i="3" s="1"/>
  <c r="P109" i="3"/>
  <c r="L109" i="3"/>
  <c r="M109" i="3" s="1"/>
  <c r="K109" i="3"/>
  <c r="G109" i="3"/>
  <c r="H109" i="3" s="1"/>
  <c r="AH109" i="3" s="1"/>
  <c r="AI109" i="3" s="1"/>
  <c r="F109" i="3"/>
  <c r="AF108" i="3"/>
  <c r="AG108" i="3" s="1"/>
  <c r="AE108" i="3"/>
  <c r="AA108" i="3"/>
  <c r="AB108" i="3" s="1"/>
  <c r="Z108" i="3"/>
  <c r="V108" i="3"/>
  <c r="W108" i="3" s="1"/>
  <c r="U108" i="3"/>
  <c r="Q108" i="3"/>
  <c r="R108" i="3" s="1"/>
  <c r="P108" i="3"/>
  <c r="L108" i="3"/>
  <c r="M108" i="3" s="1"/>
  <c r="K108" i="3"/>
  <c r="G108" i="3"/>
  <c r="H108" i="3" s="1"/>
  <c r="AH108" i="3" s="1"/>
  <c r="AI108" i="3" s="1"/>
  <c r="F108" i="3"/>
  <c r="AF107" i="3"/>
  <c r="AG107" i="3" s="1"/>
  <c r="AE107" i="3"/>
  <c r="AA107" i="3"/>
  <c r="AB107" i="3" s="1"/>
  <c r="Z107" i="3"/>
  <c r="V107" i="3"/>
  <c r="W107" i="3" s="1"/>
  <c r="U107" i="3"/>
  <c r="Q107" i="3"/>
  <c r="R107" i="3" s="1"/>
  <c r="P107" i="3"/>
  <c r="L107" i="3"/>
  <c r="M107" i="3" s="1"/>
  <c r="K107" i="3"/>
  <c r="G107" i="3"/>
  <c r="H107" i="3" s="1"/>
  <c r="F107" i="3"/>
  <c r="AF106" i="3"/>
  <c r="AG106" i="3" s="1"/>
  <c r="AE106" i="3"/>
  <c r="AA106" i="3"/>
  <c r="AB106" i="3" s="1"/>
  <c r="Z106" i="3"/>
  <c r="V106" i="3"/>
  <c r="W106" i="3" s="1"/>
  <c r="U106" i="3"/>
  <c r="Q106" i="3"/>
  <c r="R106" i="3" s="1"/>
  <c r="P106" i="3"/>
  <c r="L106" i="3"/>
  <c r="M106" i="3" s="1"/>
  <c r="K106" i="3"/>
  <c r="G106" i="3"/>
  <c r="H106" i="3" s="1"/>
  <c r="AH106" i="3" s="1"/>
  <c r="AI106" i="3" s="1"/>
  <c r="F106" i="3"/>
  <c r="AF105" i="3"/>
  <c r="AG105" i="3" s="1"/>
  <c r="AE105" i="3"/>
  <c r="AA105" i="3"/>
  <c r="AB105" i="3" s="1"/>
  <c r="Z105" i="3"/>
  <c r="V105" i="3"/>
  <c r="W105" i="3" s="1"/>
  <c r="U105" i="3"/>
  <c r="Q105" i="3"/>
  <c r="R105" i="3" s="1"/>
  <c r="P105" i="3"/>
  <c r="L105" i="3"/>
  <c r="M105" i="3" s="1"/>
  <c r="K105" i="3"/>
  <c r="G105" i="3"/>
  <c r="H105" i="3" s="1"/>
  <c r="AH105" i="3" s="1"/>
  <c r="AI105" i="3" s="1"/>
  <c r="F105" i="3"/>
  <c r="AF104" i="3"/>
  <c r="AG104" i="3" s="1"/>
  <c r="AE104" i="3"/>
  <c r="AA104" i="3"/>
  <c r="AB104" i="3" s="1"/>
  <c r="Z104" i="3"/>
  <c r="V104" i="3"/>
  <c r="W104" i="3" s="1"/>
  <c r="U104" i="3"/>
  <c r="Q104" i="3"/>
  <c r="R104" i="3" s="1"/>
  <c r="P104" i="3"/>
  <c r="L104" i="3"/>
  <c r="M104" i="3" s="1"/>
  <c r="K104" i="3"/>
  <c r="G104" i="3"/>
  <c r="H104" i="3" s="1"/>
  <c r="AH104" i="3" s="1"/>
  <c r="AI104" i="3" s="1"/>
  <c r="F104" i="3"/>
  <c r="AF103" i="3"/>
  <c r="AG103" i="3" s="1"/>
  <c r="AE103" i="3"/>
  <c r="AA103" i="3"/>
  <c r="AB103" i="3" s="1"/>
  <c r="Z103" i="3"/>
  <c r="V103" i="3"/>
  <c r="W103" i="3" s="1"/>
  <c r="U103" i="3"/>
  <c r="Q103" i="3"/>
  <c r="R103" i="3" s="1"/>
  <c r="P103" i="3"/>
  <c r="L103" i="3"/>
  <c r="M103" i="3" s="1"/>
  <c r="K103" i="3"/>
  <c r="G103" i="3"/>
  <c r="H103" i="3" s="1"/>
  <c r="AH103" i="3" s="1"/>
  <c r="AI103" i="3" s="1"/>
  <c r="F103" i="3"/>
  <c r="AF102" i="3"/>
  <c r="AG102" i="3" s="1"/>
  <c r="AE102" i="3"/>
  <c r="AA102" i="3"/>
  <c r="AB102" i="3" s="1"/>
  <c r="Z102" i="3"/>
  <c r="V102" i="3"/>
  <c r="W102" i="3" s="1"/>
  <c r="U102" i="3"/>
  <c r="Q102" i="3"/>
  <c r="R102" i="3" s="1"/>
  <c r="P102" i="3"/>
  <c r="L102" i="3"/>
  <c r="M102" i="3" s="1"/>
  <c r="K102" i="3"/>
  <c r="G102" i="3"/>
  <c r="H102" i="3" s="1"/>
  <c r="AH102" i="3" s="1"/>
  <c r="AI102" i="3" s="1"/>
  <c r="F102" i="3"/>
  <c r="AF101" i="3"/>
  <c r="AG101" i="3" s="1"/>
  <c r="AE101" i="3"/>
  <c r="AA101" i="3"/>
  <c r="AB101" i="3" s="1"/>
  <c r="Z101" i="3"/>
  <c r="V101" i="3"/>
  <c r="W101" i="3" s="1"/>
  <c r="U101" i="3"/>
  <c r="Q101" i="3"/>
  <c r="R101" i="3" s="1"/>
  <c r="P101" i="3"/>
  <c r="L101" i="3"/>
  <c r="M101" i="3" s="1"/>
  <c r="K101" i="3"/>
  <c r="G101" i="3"/>
  <c r="H101" i="3" s="1"/>
  <c r="AH101" i="3" s="1"/>
  <c r="AI101" i="3" s="1"/>
  <c r="F101" i="3"/>
  <c r="AF100" i="3"/>
  <c r="AG100" i="3" s="1"/>
  <c r="AE100" i="3"/>
  <c r="AA100" i="3"/>
  <c r="AB100" i="3" s="1"/>
  <c r="Z100" i="3"/>
  <c r="V100" i="3"/>
  <c r="W100" i="3" s="1"/>
  <c r="U100" i="3"/>
  <c r="Q100" i="3"/>
  <c r="R100" i="3" s="1"/>
  <c r="P100" i="3"/>
  <c r="L100" i="3"/>
  <c r="M100" i="3" s="1"/>
  <c r="K100" i="3"/>
  <c r="G100" i="3"/>
  <c r="H100" i="3" s="1"/>
  <c r="AH100" i="3" s="1"/>
  <c r="AI100" i="3" s="1"/>
  <c r="F100" i="3"/>
  <c r="AF99" i="3"/>
  <c r="AG99" i="3" s="1"/>
  <c r="AE99" i="3"/>
  <c r="AA99" i="3"/>
  <c r="AB99" i="3" s="1"/>
  <c r="Z99" i="3"/>
  <c r="V99" i="3"/>
  <c r="W99" i="3" s="1"/>
  <c r="U99" i="3"/>
  <c r="Q99" i="3"/>
  <c r="R99" i="3" s="1"/>
  <c r="P99" i="3"/>
  <c r="L99" i="3"/>
  <c r="M99" i="3" s="1"/>
  <c r="K99" i="3"/>
  <c r="G99" i="3"/>
  <c r="H99" i="3" s="1"/>
  <c r="AH99" i="3" s="1"/>
  <c r="AI99" i="3" s="1"/>
  <c r="F99" i="3"/>
  <c r="AF98" i="3"/>
  <c r="AG98" i="3" s="1"/>
  <c r="AE98" i="3"/>
  <c r="AA98" i="3"/>
  <c r="AB98" i="3" s="1"/>
  <c r="Z98" i="3"/>
  <c r="V98" i="3"/>
  <c r="W98" i="3" s="1"/>
  <c r="U98" i="3"/>
  <c r="Q98" i="3"/>
  <c r="R98" i="3" s="1"/>
  <c r="P98" i="3"/>
  <c r="L98" i="3"/>
  <c r="M98" i="3" s="1"/>
  <c r="K98" i="3"/>
  <c r="G98" i="3"/>
  <c r="H98" i="3" s="1"/>
  <c r="AH98" i="3" s="1"/>
  <c r="AI98" i="3" s="1"/>
  <c r="F98" i="3"/>
  <c r="AF97" i="3"/>
  <c r="AG97" i="3" s="1"/>
  <c r="AE97" i="3"/>
  <c r="AA97" i="3"/>
  <c r="AB97" i="3" s="1"/>
  <c r="Z97" i="3"/>
  <c r="V97" i="3"/>
  <c r="W97" i="3" s="1"/>
  <c r="U97" i="3"/>
  <c r="Q97" i="3"/>
  <c r="R97" i="3" s="1"/>
  <c r="P97" i="3"/>
  <c r="L97" i="3"/>
  <c r="M97" i="3" s="1"/>
  <c r="K97" i="3"/>
  <c r="G97" i="3"/>
  <c r="H97" i="3" s="1"/>
  <c r="F97" i="3"/>
  <c r="AF96" i="3"/>
  <c r="AG96" i="3" s="1"/>
  <c r="AE96" i="3"/>
  <c r="AA96" i="3"/>
  <c r="AB96" i="3" s="1"/>
  <c r="Z96" i="3"/>
  <c r="V96" i="3"/>
  <c r="W96" i="3" s="1"/>
  <c r="U96" i="3"/>
  <c r="Q96" i="3"/>
  <c r="R96" i="3" s="1"/>
  <c r="P96" i="3"/>
  <c r="L96" i="3"/>
  <c r="M96" i="3" s="1"/>
  <c r="K96" i="3"/>
  <c r="G96" i="3"/>
  <c r="H96" i="3" s="1"/>
  <c r="AH96" i="3" s="1"/>
  <c r="AI96" i="3" s="1"/>
  <c r="F96" i="3"/>
  <c r="AF95" i="3"/>
  <c r="AG95" i="3" s="1"/>
  <c r="AE95" i="3"/>
  <c r="AA95" i="3"/>
  <c r="AB95" i="3" s="1"/>
  <c r="Z95" i="3"/>
  <c r="V95" i="3"/>
  <c r="W95" i="3" s="1"/>
  <c r="U95" i="3"/>
  <c r="Q95" i="3"/>
  <c r="R95" i="3" s="1"/>
  <c r="P95" i="3"/>
  <c r="L95" i="3"/>
  <c r="M95" i="3" s="1"/>
  <c r="K95" i="3"/>
  <c r="G95" i="3"/>
  <c r="H95" i="3" s="1"/>
  <c r="AH95" i="3" s="1"/>
  <c r="AI95" i="3" s="1"/>
  <c r="F95" i="3"/>
  <c r="AF94" i="3"/>
  <c r="AG94" i="3" s="1"/>
  <c r="AE94" i="3"/>
  <c r="AA94" i="3"/>
  <c r="AB94" i="3" s="1"/>
  <c r="Z94" i="3"/>
  <c r="V94" i="3"/>
  <c r="W94" i="3" s="1"/>
  <c r="U94" i="3"/>
  <c r="Q94" i="3"/>
  <c r="R94" i="3" s="1"/>
  <c r="P94" i="3"/>
  <c r="L94" i="3"/>
  <c r="M94" i="3" s="1"/>
  <c r="K94" i="3"/>
  <c r="G94" i="3"/>
  <c r="H94" i="3" s="1"/>
  <c r="AH94" i="3" s="1"/>
  <c r="AI94" i="3" s="1"/>
  <c r="F94" i="3"/>
  <c r="AF157" i="3"/>
  <c r="AG157" i="3" s="1"/>
  <c r="AE157" i="3"/>
  <c r="AA157" i="3"/>
  <c r="AB157" i="3" s="1"/>
  <c r="Z157" i="3"/>
  <c r="V157" i="3"/>
  <c r="W157" i="3" s="1"/>
  <c r="U157" i="3"/>
  <c r="Q157" i="3"/>
  <c r="R157" i="3" s="1"/>
  <c r="P157" i="3"/>
  <c r="L157" i="3"/>
  <c r="M157" i="3" s="1"/>
  <c r="K157" i="3"/>
  <c r="G157" i="3"/>
  <c r="H157" i="3" s="1"/>
  <c r="AH157" i="3" s="1"/>
  <c r="AI157" i="3" s="1"/>
  <c r="F157" i="3"/>
  <c r="AF156" i="3"/>
  <c r="AG156" i="3" s="1"/>
  <c r="AE156" i="3"/>
  <c r="AA156" i="3"/>
  <c r="AB156" i="3" s="1"/>
  <c r="Z156" i="3"/>
  <c r="V156" i="3"/>
  <c r="W156" i="3" s="1"/>
  <c r="U156" i="3"/>
  <c r="Q156" i="3"/>
  <c r="R156" i="3" s="1"/>
  <c r="P156" i="3"/>
  <c r="L156" i="3"/>
  <c r="M156" i="3" s="1"/>
  <c r="K156" i="3"/>
  <c r="G156" i="3"/>
  <c r="H156" i="3" s="1"/>
  <c r="AH156" i="3" s="1"/>
  <c r="AI156" i="3" s="1"/>
  <c r="F156" i="3"/>
  <c r="AF155" i="3"/>
  <c r="AG155" i="3" s="1"/>
  <c r="AE155" i="3"/>
  <c r="AA155" i="3"/>
  <c r="AB155" i="3" s="1"/>
  <c r="Z155" i="3"/>
  <c r="V155" i="3"/>
  <c r="W155" i="3" s="1"/>
  <c r="U155" i="3"/>
  <c r="Q155" i="3"/>
  <c r="R155" i="3" s="1"/>
  <c r="P155" i="3"/>
  <c r="L155" i="3"/>
  <c r="M155" i="3" s="1"/>
  <c r="K155" i="3"/>
  <c r="G155" i="3"/>
  <c r="H155" i="3" s="1"/>
  <c r="AH155" i="3" s="1"/>
  <c r="AI155" i="3" s="1"/>
  <c r="F155" i="3"/>
  <c r="AF93" i="3"/>
  <c r="AG93" i="3" s="1"/>
  <c r="AE93" i="3"/>
  <c r="AA93" i="3"/>
  <c r="AB93" i="3" s="1"/>
  <c r="Z93" i="3"/>
  <c r="V93" i="3"/>
  <c r="W93" i="3" s="1"/>
  <c r="U93" i="3"/>
  <c r="Q93" i="3"/>
  <c r="R93" i="3" s="1"/>
  <c r="P93" i="3"/>
  <c r="L93" i="3"/>
  <c r="M93" i="3" s="1"/>
  <c r="K93" i="3"/>
  <c r="G93" i="3"/>
  <c r="H93" i="3" s="1"/>
  <c r="F93" i="3"/>
  <c r="AF92" i="3"/>
  <c r="AG92" i="3" s="1"/>
  <c r="AE92" i="3"/>
  <c r="AA92" i="3"/>
  <c r="AB92" i="3" s="1"/>
  <c r="Z92" i="3"/>
  <c r="V92" i="3"/>
  <c r="W92" i="3" s="1"/>
  <c r="U92" i="3"/>
  <c r="Q92" i="3"/>
  <c r="R92" i="3" s="1"/>
  <c r="P92" i="3"/>
  <c r="L92" i="3"/>
  <c r="M92" i="3" s="1"/>
  <c r="K92" i="3"/>
  <c r="G92" i="3"/>
  <c r="H92" i="3" s="1"/>
  <c r="F92" i="3"/>
  <c r="AF91" i="3"/>
  <c r="AG91" i="3" s="1"/>
  <c r="AE91" i="3"/>
  <c r="AA91" i="3"/>
  <c r="AB91" i="3" s="1"/>
  <c r="Z91" i="3"/>
  <c r="V91" i="3"/>
  <c r="W91" i="3" s="1"/>
  <c r="U91" i="3"/>
  <c r="Q91" i="3"/>
  <c r="R91" i="3" s="1"/>
  <c r="P91" i="3"/>
  <c r="L91" i="3"/>
  <c r="M91" i="3" s="1"/>
  <c r="K91" i="3"/>
  <c r="G91" i="3"/>
  <c r="H91" i="3" s="1"/>
  <c r="F91" i="3"/>
  <c r="AF90" i="3"/>
  <c r="AG90" i="3" s="1"/>
  <c r="AE90" i="3"/>
  <c r="AA90" i="3"/>
  <c r="AB90" i="3" s="1"/>
  <c r="Z90" i="3"/>
  <c r="V90" i="3"/>
  <c r="W90" i="3" s="1"/>
  <c r="U90" i="3"/>
  <c r="Q90" i="3"/>
  <c r="R90" i="3" s="1"/>
  <c r="P90" i="3"/>
  <c r="L90" i="3"/>
  <c r="M90" i="3" s="1"/>
  <c r="K90" i="3"/>
  <c r="G90" i="3"/>
  <c r="H90" i="3" s="1"/>
  <c r="F90" i="3"/>
  <c r="AF89" i="3"/>
  <c r="AG89" i="3" s="1"/>
  <c r="AE89" i="3"/>
  <c r="AA89" i="3"/>
  <c r="AB89" i="3" s="1"/>
  <c r="Z89" i="3"/>
  <c r="V89" i="3"/>
  <c r="W89" i="3" s="1"/>
  <c r="U89" i="3"/>
  <c r="Q89" i="3"/>
  <c r="R89" i="3" s="1"/>
  <c r="P89" i="3"/>
  <c r="L89" i="3"/>
  <c r="M89" i="3" s="1"/>
  <c r="K89" i="3"/>
  <c r="G89" i="3"/>
  <c r="H89" i="3" s="1"/>
  <c r="F89" i="3"/>
  <c r="AF88" i="3"/>
  <c r="AG88" i="3" s="1"/>
  <c r="AE88" i="3"/>
  <c r="AA88" i="3"/>
  <c r="AB88" i="3" s="1"/>
  <c r="Z88" i="3"/>
  <c r="V88" i="3"/>
  <c r="W88" i="3" s="1"/>
  <c r="U88" i="3"/>
  <c r="Q88" i="3"/>
  <c r="R88" i="3" s="1"/>
  <c r="P88" i="3"/>
  <c r="L88" i="3"/>
  <c r="M88" i="3" s="1"/>
  <c r="K88" i="3"/>
  <c r="G88" i="3"/>
  <c r="H88" i="3" s="1"/>
  <c r="F88" i="3"/>
  <c r="AF87" i="3"/>
  <c r="AG87" i="3" s="1"/>
  <c r="AE87" i="3"/>
  <c r="AA87" i="3"/>
  <c r="AB87" i="3" s="1"/>
  <c r="Z87" i="3"/>
  <c r="V87" i="3"/>
  <c r="W87" i="3" s="1"/>
  <c r="U87" i="3"/>
  <c r="Q87" i="3"/>
  <c r="R87" i="3" s="1"/>
  <c r="P87" i="3"/>
  <c r="L87" i="3"/>
  <c r="M87" i="3" s="1"/>
  <c r="K87" i="3"/>
  <c r="G87" i="3"/>
  <c r="H87" i="3" s="1"/>
  <c r="F87" i="3"/>
  <c r="AF86" i="3"/>
  <c r="AG86" i="3" s="1"/>
  <c r="AE86" i="3"/>
  <c r="AA86" i="3"/>
  <c r="AB86" i="3" s="1"/>
  <c r="Z86" i="3"/>
  <c r="V86" i="3"/>
  <c r="W86" i="3" s="1"/>
  <c r="U86" i="3"/>
  <c r="Q86" i="3"/>
  <c r="R86" i="3" s="1"/>
  <c r="P86" i="3"/>
  <c r="L86" i="3"/>
  <c r="M86" i="3" s="1"/>
  <c r="K86" i="3"/>
  <c r="G86" i="3"/>
  <c r="H86" i="3" s="1"/>
  <c r="F86" i="3"/>
  <c r="AF85" i="3"/>
  <c r="AG85" i="3" s="1"/>
  <c r="AE85" i="3"/>
  <c r="AA85" i="3"/>
  <c r="AB85" i="3" s="1"/>
  <c r="Z85" i="3"/>
  <c r="V85" i="3"/>
  <c r="W85" i="3" s="1"/>
  <c r="U85" i="3"/>
  <c r="Q85" i="3"/>
  <c r="R85" i="3" s="1"/>
  <c r="P85" i="3"/>
  <c r="L85" i="3"/>
  <c r="M85" i="3" s="1"/>
  <c r="K85" i="3"/>
  <c r="G85" i="3"/>
  <c r="H85" i="3" s="1"/>
  <c r="F85" i="3"/>
  <c r="AF84" i="3"/>
  <c r="AG84" i="3" s="1"/>
  <c r="AE84" i="3"/>
  <c r="AA84" i="3"/>
  <c r="AB84" i="3" s="1"/>
  <c r="Z84" i="3"/>
  <c r="V84" i="3"/>
  <c r="W84" i="3" s="1"/>
  <c r="U84" i="3"/>
  <c r="Q84" i="3"/>
  <c r="R84" i="3" s="1"/>
  <c r="P84" i="3"/>
  <c r="L84" i="3"/>
  <c r="M84" i="3" s="1"/>
  <c r="K84" i="3"/>
  <c r="G84" i="3"/>
  <c r="H84" i="3" s="1"/>
  <c r="F84" i="3"/>
  <c r="AF83" i="3"/>
  <c r="AG83" i="3" s="1"/>
  <c r="AE83" i="3"/>
  <c r="AA83" i="3"/>
  <c r="AB83" i="3" s="1"/>
  <c r="Z83" i="3"/>
  <c r="V83" i="3"/>
  <c r="W83" i="3" s="1"/>
  <c r="U83" i="3"/>
  <c r="Q83" i="3"/>
  <c r="R83" i="3" s="1"/>
  <c r="P83" i="3"/>
  <c r="L83" i="3"/>
  <c r="M83" i="3" s="1"/>
  <c r="K83" i="3"/>
  <c r="G83" i="3"/>
  <c r="H83" i="3" s="1"/>
  <c r="F83" i="3"/>
  <c r="AF82" i="3"/>
  <c r="AG82" i="3" s="1"/>
  <c r="AE82" i="3"/>
  <c r="AA82" i="3"/>
  <c r="AB82" i="3" s="1"/>
  <c r="Z82" i="3"/>
  <c r="V82" i="3"/>
  <c r="W82" i="3" s="1"/>
  <c r="U82" i="3"/>
  <c r="Q82" i="3"/>
  <c r="R82" i="3" s="1"/>
  <c r="P82" i="3"/>
  <c r="L82" i="3"/>
  <c r="M82" i="3" s="1"/>
  <c r="K82" i="3"/>
  <c r="G82" i="3"/>
  <c r="H82" i="3" s="1"/>
  <c r="F82" i="3"/>
  <c r="AF81" i="3"/>
  <c r="AG81" i="3" s="1"/>
  <c r="AE81" i="3"/>
  <c r="AA81" i="3"/>
  <c r="AB81" i="3" s="1"/>
  <c r="Z81" i="3"/>
  <c r="V81" i="3"/>
  <c r="W81" i="3" s="1"/>
  <c r="U81" i="3"/>
  <c r="Q81" i="3"/>
  <c r="R81" i="3" s="1"/>
  <c r="P81" i="3"/>
  <c r="L81" i="3"/>
  <c r="M81" i="3" s="1"/>
  <c r="K81" i="3"/>
  <c r="G81" i="3"/>
  <c r="H81" i="3" s="1"/>
  <c r="F81" i="3"/>
  <c r="AF80" i="3"/>
  <c r="AG80" i="3" s="1"/>
  <c r="AE80" i="3"/>
  <c r="AA80" i="3"/>
  <c r="AB80" i="3" s="1"/>
  <c r="Z80" i="3"/>
  <c r="V80" i="3"/>
  <c r="W80" i="3" s="1"/>
  <c r="U80" i="3"/>
  <c r="Q80" i="3"/>
  <c r="R80" i="3" s="1"/>
  <c r="P80" i="3"/>
  <c r="L80" i="3"/>
  <c r="M80" i="3" s="1"/>
  <c r="K80" i="3"/>
  <c r="G80" i="3"/>
  <c r="H80" i="3" s="1"/>
  <c r="F80" i="3"/>
  <c r="AF79" i="3"/>
  <c r="AG79" i="3" s="1"/>
  <c r="AE79" i="3"/>
  <c r="AA79" i="3"/>
  <c r="AB79" i="3" s="1"/>
  <c r="Z79" i="3"/>
  <c r="V79" i="3"/>
  <c r="W79" i="3" s="1"/>
  <c r="U79" i="3"/>
  <c r="Q79" i="3"/>
  <c r="R79" i="3" s="1"/>
  <c r="P79" i="3"/>
  <c r="L79" i="3"/>
  <c r="M79" i="3" s="1"/>
  <c r="K79" i="3"/>
  <c r="G79" i="3"/>
  <c r="H79" i="3" s="1"/>
  <c r="F79" i="3"/>
  <c r="AF78" i="3"/>
  <c r="AG78" i="3" s="1"/>
  <c r="AE78" i="3"/>
  <c r="AA78" i="3"/>
  <c r="AB78" i="3" s="1"/>
  <c r="Z78" i="3"/>
  <c r="V78" i="3"/>
  <c r="W78" i="3" s="1"/>
  <c r="U78" i="3"/>
  <c r="Q78" i="3"/>
  <c r="R78" i="3" s="1"/>
  <c r="P78" i="3"/>
  <c r="L78" i="3"/>
  <c r="M78" i="3" s="1"/>
  <c r="K78" i="3"/>
  <c r="G78" i="3"/>
  <c r="H78" i="3" s="1"/>
  <c r="F78" i="3"/>
  <c r="AF77" i="3"/>
  <c r="AG77" i="3" s="1"/>
  <c r="AE77" i="3"/>
  <c r="AA77" i="3"/>
  <c r="AB77" i="3" s="1"/>
  <c r="Z77" i="3"/>
  <c r="V77" i="3"/>
  <c r="W77" i="3" s="1"/>
  <c r="U77" i="3"/>
  <c r="Q77" i="3"/>
  <c r="R77" i="3" s="1"/>
  <c r="P77" i="3"/>
  <c r="L77" i="3"/>
  <c r="M77" i="3" s="1"/>
  <c r="K77" i="3"/>
  <c r="G77" i="3"/>
  <c r="H77" i="3" s="1"/>
  <c r="F77" i="3"/>
  <c r="AF76" i="3"/>
  <c r="AG76" i="3" s="1"/>
  <c r="AE76" i="3"/>
  <c r="AA76" i="3"/>
  <c r="AB76" i="3" s="1"/>
  <c r="Z76" i="3"/>
  <c r="V76" i="3"/>
  <c r="W76" i="3" s="1"/>
  <c r="U76" i="3"/>
  <c r="Q76" i="3"/>
  <c r="R76" i="3" s="1"/>
  <c r="P76" i="3"/>
  <c r="L76" i="3"/>
  <c r="M76" i="3" s="1"/>
  <c r="K76" i="3"/>
  <c r="G76" i="3"/>
  <c r="H76" i="3" s="1"/>
  <c r="F76" i="3"/>
  <c r="AF75" i="3"/>
  <c r="AG75" i="3" s="1"/>
  <c r="AE75" i="3"/>
  <c r="AA75" i="3"/>
  <c r="AB75" i="3" s="1"/>
  <c r="Z75" i="3"/>
  <c r="V75" i="3"/>
  <c r="W75" i="3" s="1"/>
  <c r="U75" i="3"/>
  <c r="Q75" i="3"/>
  <c r="R75" i="3" s="1"/>
  <c r="P75" i="3"/>
  <c r="L75" i="3"/>
  <c r="M75" i="3" s="1"/>
  <c r="K75" i="3"/>
  <c r="G75" i="3"/>
  <c r="H75" i="3" s="1"/>
  <c r="F75" i="3"/>
  <c r="AF74" i="3"/>
  <c r="AG74" i="3" s="1"/>
  <c r="AE74" i="3"/>
  <c r="AA74" i="3"/>
  <c r="AB74" i="3" s="1"/>
  <c r="Z74" i="3"/>
  <c r="V74" i="3"/>
  <c r="W74" i="3" s="1"/>
  <c r="U74" i="3"/>
  <c r="Q74" i="3"/>
  <c r="R74" i="3" s="1"/>
  <c r="P74" i="3"/>
  <c r="L74" i="3"/>
  <c r="M74" i="3" s="1"/>
  <c r="K74" i="3"/>
  <c r="G74" i="3"/>
  <c r="H74" i="3" s="1"/>
  <c r="F74" i="3"/>
  <c r="AF73" i="3"/>
  <c r="AG73" i="3" s="1"/>
  <c r="AE73" i="3"/>
  <c r="AA73" i="3"/>
  <c r="AB73" i="3" s="1"/>
  <c r="Z73" i="3"/>
  <c r="V73" i="3"/>
  <c r="W73" i="3" s="1"/>
  <c r="U73" i="3"/>
  <c r="Q73" i="3"/>
  <c r="R73" i="3" s="1"/>
  <c r="P73" i="3"/>
  <c r="L73" i="3"/>
  <c r="M73" i="3" s="1"/>
  <c r="K73" i="3"/>
  <c r="G73" i="3"/>
  <c r="H73" i="3" s="1"/>
  <c r="F73" i="3"/>
  <c r="AF72" i="3"/>
  <c r="AG72" i="3" s="1"/>
  <c r="AE72" i="3"/>
  <c r="AA72" i="3"/>
  <c r="AB72" i="3" s="1"/>
  <c r="Z72" i="3"/>
  <c r="V72" i="3"/>
  <c r="W72" i="3" s="1"/>
  <c r="U72" i="3"/>
  <c r="Q72" i="3"/>
  <c r="R72" i="3" s="1"/>
  <c r="P72" i="3"/>
  <c r="L72" i="3"/>
  <c r="M72" i="3" s="1"/>
  <c r="K72" i="3"/>
  <c r="G72" i="3"/>
  <c r="H72" i="3" s="1"/>
  <c r="F72" i="3"/>
  <c r="AF71" i="3"/>
  <c r="AG71" i="3" s="1"/>
  <c r="AE71" i="3"/>
  <c r="AA71" i="3"/>
  <c r="AB71" i="3" s="1"/>
  <c r="Z71" i="3"/>
  <c r="V71" i="3"/>
  <c r="W71" i="3" s="1"/>
  <c r="U71" i="3"/>
  <c r="Q71" i="3"/>
  <c r="R71" i="3" s="1"/>
  <c r="P71" i="3"/>
  <c r="L71" i="3"/>
  <c r="M71" i="3" s="1"/>
  <c r="K71" i="3"/>
  <c r="G71" i="3"/>
  <c r="H71" i="3" s="1"/>
  <c r="F71" i="3"/>
  <c r="AF70" i="3"/>
  <c r="AG70" i="3" s="1"/>
  <c r="AE70" i="3"/>
  <c r="AA70" i="3"/>
  <c r="AB70" i="3" s="1"/>
  <c r="Z70" i="3"/>
  <c r="V70" i="3"/>
  <c r="W70" i="3" s="1"/>
  <c r="U70" i="3"/>
  <c r="Q70" i="3"/>
  <c r="R70" i="3" s="1"/>
  <c r="P70" i="3"/>
  <c r="L70" i="3"/>
  <c r="M70" i="3" s="1"/>
  <c r="K70" i="3"/>
  <c r="G70" i="3"/>
  <c r="H70" i="3" s="1"/>
  <c r="F70" i="3"/>
  <c r="AF69" i="3"/>
  <c r="AG69" i="3" s="1"/>
  <c r="AE69" i="3"/>
  <c r="AA69" i="3"/>
  <c r="AB69" i="3" s="1"/>
  <c r="Z69" i="3"/>
  <c r="V69" i="3"/>
  <c r="W69" i="3" s="1"/>
  <c r="U69" i="3"/>
  <c r="Q69" i="3"/>
  <c r="R69" i="3" s="1"/>
  <c r="P69" i="3"/>
  <c r="L69" i="3"/>
  <c r="M69" i="3" s="1"/>
  <c r="K69" i="3"/>
  <c r="G69" i="3"/>
  <c r="H69" i="3" s="1"/>
  <c r="F69" i="3"/>
  <c r="AF68" i="3"/>
  <c r="AG68" i="3" s="1"/>
  <c r="AE68" i="3"/>
  <c r="AA68" i="3"/>
  <c r="AB68" i="3" s="1"/>
  <c r="Z68" i="3"/>
  <c r="V68" i="3"/>
  <c r="W68" i="3" s="1"/>
  <c r="U68" i="3"/>
  <c r="Q68" i="3"/>
  <c r="R68" i="3" s="1"/>
  <c r="P68" i="3"/>
  <c r="L68" i="3"/>
  <c r="M68" i="3" s="1"/>
  <c r="K68" i="3"/>
  <c r="G68" i="3"/>
  <c r="H68" i="3" s="1"/>
  <c r="F68" i="3"/>
  <c r="AF67" i="3"/>
  <c r="AG67" i="3" s="1"/>
  <c r="AE67" i="3"/>
  <c r="AA67" i="3"/>
  <c r="AB67" i="3" s="1"/>
  <c r="Z67" i="3"/>
  <c r="V67" i="3"/>
  <c r="W67" i="3" s="1"/>
  <c r="U67" i="3"/>
  <c r="Q67" i="3"/>
  <c r="R67" i="3" s="1"/>
  <c r="P67" i="3"/>
  <c r="L67" i="3"/>
  <c r="M67" i="3" s="1"/>
  <c r="K67" i="3"/>
  <c r="G67" i="3"/>
  <c r="H67" i="3" s="1"/>
  <c r="F67" i="3"/>
  <c r="AF66" i="3"/>
  <c r="AG66" i="3" s="1"/>
  <c r="AE66" i="3"/>
  <c r="AA66" i="3"/>
  <c r="AB66" i="3" s="1"/>
  <c r="Z66" i="3"/>
  <c r="V66" i="3"/>
  <c r="W66" i="3" s="1"/>
  <c r="U66" i="3"/>
  <c r="Q66" i="3"/>
  <c r="R66" i="3" s="1"/>
  <c r="P66" i="3"/>
  <c r="L66" i="3"/>
  <c r="M66" i="3" s="1"/>
  <c r="K66" i="3"/>
  <c r="G66" i="3"/>
  <c r="H66" i="3" s="1"/>
  <c r="F66" i="3"/>
  <c r="AF65" i="3"/>
  <c r="AG65" i="3" s="1"/>
  <c r="AE65" i="3"/>
  <c r="AA65" i="3"/>
  <c r="AB65" i="3" s="1"/>
  <c r="Z65" i="3"/>
  <c r="V65" i="3"/>
  <c r="W65" i="3" s="1"/>
  <c r="U65" i="3"/>
  <c r="Q65" i="3"/>
  <c r="R65" i="3" s="1"/>
  <c r="P65" i="3"/>
  <c r="L65" i="3"/>
  <c r="M65" i="3" s="1"/>
  <c r="K65" i="3"/>
  <c r="G65" i="3"/>
  <c r="H65" i="3" s="1"/>
  <c r="AH65" i="3" s="1"/>
  <c r="AI65" i="3" s="1"/>
  <c r="F65" i="3"/>
  <c r="AF64" i="3"/>
  <c r="AG64" i="3" s="1"/>
  <c r="AE64" i="3"/>
  <c r="AA64" i="3"/>
  <c r="AB64" i="3" s="1"/>
  <c r="Z64" i="3"/>
  <c r="V64" i="3"/>
  <c r="W64" i="3" s="1"/>
  <c r="U64" i="3"/>
  <c r="Q64" i="3"/>
  <c r="R64" i="3" s="1"/>
  <c r="P64" i="3"/>
  <c r="L64" i="3"/>
  <c r="M64" i="3" s="1"/>
  <c r="K64" i="3"/>
  <c r="G64" i="3"/>
  <c r="H64" i="3" s="1"/>
  <c r="AH64" i="3" s="1"/>
  <c r="AI64" i="3" s="1"/>
  <c r="F64" i="3"/>
  <c r="AF63" i="3"/>
  <c r="AG63" i="3" s="1"/>
  <c r="AE63" i="3"/>
  <c r="AA63" i="3"/>
  <c r="AB63" i="3" s="1"/>
  <c r="Z63" i="3"/>
  <c r="V63" i="3"/>
  <c r="W63" i="3" s="1"/>
  <c r="U63" i="3"/>
  <c r="Q63" i="3"/>
  <c r="R63" i="3" s="1"/>
  <c r="P63" i="3"/>
  <c r="L63" i="3"/>
  <c r="M63" i="3" s="1"/>
  <c r="K63" i="3"/>
  <c r="G63" i="3"/>
  <c r="H63" i="3" s="1"/>
  <c r="F63" i="3"/>
  <c r="AF62" i="3"/>
  <c r="AG62" i="3" s="1"/>
  <c r="AE62" i="3"/>
  <c r="AA62" i="3"/>
  <c r="AB62" i="3" s="1"/>
  <c r="Z62" i="3"/>
  <c r="V62" i="3"/>
  <c r="W62" i="3" s="1"/>
  <c r="U62" i="3"/>
  <c r="Q62" i="3"/>
  <c r="R62" i="3" s="1"/>
  <c r="P62" i="3"/>
  <c r="L62" i="3"/>
  <c r="M62" i="3" s="1"/>
  <c r="K62" i="3"/>
  <c r="G62" i="3"/>
  <c r="H62" i="3" s="1"/>
  <c r="AH62" i="3" s="1"/>
  <c r="AI62" i="3" s="1"/>
  <c r="F62" i="3"/>
  <c r="AF61" i="3"/>
  <c r="AG61" i="3" s="1"/>
  <c r="AE61" i="3"/>
  <c r="AA61" i="3"/>
  <c r="AB61" i="3" s="1"/>
  <c r="Z61" i="3"/>
  <c r="V61" i="3"/>
  <c r="W61" i="3" s="1"/>
  <c r="U61" i="3"/>
  <c r="Q61" i="3"/>
  <c r="R61" i="3" s="1"/>
  <c r="P61" i="3"/>
  <c r="L61" i="3"/>
  <c r="M61" i="3" s="1"/>
  <c r="K61" i="3"/>
  <c r="G61" i="3"/>
  <c r="H61" i="3" s="1"/>
  <c r="F61" i="3"/>
  <c r="AF60" i="3"/>
  <c r="AG60" i="3" s="1"/>
  <c r="AE60" i="3"/>
  <c r="AA60" i="3"/>
  <c r="AB60" i="3" s="1"/>
  <c r="Z60" i="3"/>
  <c r="V60" i="3"/>
  <c r="W60" i="3" s="1"/>
  <c r="U60" i="3"/>
  <c r="Q60" i="3"/>
  <c r="R60" i="3" s="1"/>
  <c r="P60" i="3"/>
  <c r="L60" i="3"/>
  <c r="M60" i="3" s="1"/>
  <c r="K60" i="3"/>
  <c r="G60" i="3"/>
  <c r="H60" i="3" s="1"/>
  <c r="AH60" i="3" s="1"/>
  <c r="AI60" i="3" s="1"/>
  <c r="F60" i="3"/>
  <c r="AF59" i="3"/>
  <c r="AG59" i="3" s="1"/>
  <c r="AE59" i="3"/>
  <c r="AA59" i="3"/>
  <c r="AB59" i="3" s="1"/>
  <c r="Z59" i="3"/>
  <c r="V59" i="3"/>
  <c r="W59" i="3" s="1"/>
  <c r="U59" i="3"/>
  <c r="Q59" i="3"/>
  <c r="R59" i="3" s="1"/>
  <c r="P59" i="3"/>
  <c r="L59" i="3"/>
  <c r="M59" i="3" s="1"/>
  <c r="K59" i="3"/>
  <c r="G59" i="3"/>
  <c r="H59" i="3" s="1"/>
  <c r="AH59" i="3" s="1"/>
  <c r="AI59" i="3" s="1"/>
  <c r="F59" i="3"/>
  <c r="AF58" i="3"/>
  <c r="AG58" i="3" s="1"/>
  <c r="AE58" i="3"/>
  <c r="AA58" i="3"/>
  <c r="AB58" i="3" s="1"/>
  <c r="Z58" i="3"/>
  <c r="V58" i="3"/>
  <c r="W58" i="3" s="1"/>
  <c r="U58" i="3"/>
  <c r="Q58" i="3"/>
  <c r="R58" i="3" s="1"/>
  <c r="P58" i="3"/>
  <c r="L58" i="3"/>
  <c r="M58" i="3" s="1"/>
  <c r="K58" i="3"/>
  <c r="G58" i="3"/>
  <c r="H58" i="3" s="1"/>
  <c r="AH58" i="3" s="1"/>
  <c r="AI58" i="3" s="1"/>
  <c r="F58" i="3"/>
  <c r="AF57" i="3"/>
  <c r="AG57" i="3" s="1"/>
  <c r="AE57" i="3"/>
  <c r="AA57" i="3"/>
  <c r="AB57" i="3" s="1"/>
  <c r="Z57" i="3"/>
  <c r="V57" i="3"/>
  <c r="W57" i="3" s="1"/>
  <c r="U57" i="3"/>
  <c r="Q57" i="3"/>
  <c r="R57" i="3" s="1"/>
  <c r="P57" i="3"/>
  <c r="L57" i="3"/>
  <c r="M57" i="3" s="1"/>
  <c r="K57" i="3"/>
  <c r="G57" i="3"/>
  <c r="H57" i="3" s="1"/>
  <c r="AH57" i="3" s="1"/>
  <c r="AI57" i="3" s="1"/>
  <c r="F57" i="3"/>
  <c r="AF56" i="3"/>
  <c r="AG56" i="3" s="1"/>
  <c r="AE56" i="3"/>
  <c r="AA56" i="3"/>
  <c r="AB56" i="3" s="1"/>
  <c r="Z56" i="3"/>
  <c r="V56" i="3"/>
  <c r="W56" i="3" s="1"/>
  <c r="U56" i="3"/>
  <c r="Q56" i="3"/>
  <c r="R56" i="3" s="1"/>
  <c r="P56" i="3"/>
  <c r="L56" i="3"/>
  <c r="M56" i="3" s="1"/>
  <c r="K56" i="3"/>
  <c r="G56" i="3"/>
  <c r="H56" i="3" s="1"/>
  <c r="F56" i="3"/>
  <c r="AF55" i="3"/>
  <c r="AG55" i="3" s="1"/>
  <c r="AE55" i="3"/>
  <c r="AA55" i="3"/>
  <c r="AB55" i="3" s="1"/>
  <c r="Z55" i="3"/>
  <c r="V55" i="3"/>
  <c r="W55" i="3" s="1"/>
  <c r="U55" i="3"/>
  <c r="Q55" i="3"/>
  <c r="R55" i="3" s="1"/>
  <c r="P55" i="3"/>
  <c r="L55" i="3"/>
  <c r="M55" i="3" s="1"/>
  <c r="K55" i="3"/>
  <c r="G55" i="3"/>
  <c r="H55" i="3" s="1"/>
  <c r="AH55" i="3" s="1"/>
  <c r="AI55" i="3" s="1"/>
  <c r="F55" i="3"/>
  <c r="AF54" i="3"/>
  <c r="AG54" i="3" s="1"/>
  <c r="AE54" i="3"/>
  <c r="AA54" i="3"/>
  <c r="AB54" i="3" s="1"/>
  <c r="Z54" i="3"/>
  <c r="V54" i="3"/>
  <c r="W54" i="3" s="1"/>
  <c r="U54" i="3"/>
  <c r="Q54" i="3"/>
  <c r="R54" i="3" s="1"/>
  <c r="P54" i="3"/>
  <c r="L54" i="3"/>
  <c r="M54" i="3" s="1"/>
  <c r="K54" i="3"/>
  <c r="G54" i="3"/>
  <c r="H54" i="3" s="1"/>
  <c r="F54" i="3"/>
  <c r="AF53" i="3"/>
  <c r="AG53" i="3" s="1"/>
  <c r="AE53" i="3"/>
  <c r="AA53" i="3"/>
  <c r="AB53" i="3" s="1"/>
  <c r="Z53" i="3"/>
  <c r="V53" i="3"/>
  <c r="W53" i="3" s="1"/>
  <c r="U53" i="3"/>
  <c r="Q53" i="3"/>
  <c r="R53" i="3" s="1"/>
  <c r="P53" i="3"/>
  <c r="L53" i="3"/>
  <c r="M53" i="3" s="1"/>
  <c r="K53" i="3"/>
  <c r="G53" i="3"/>
  <c r="H53" i="3" s="1"/>
  <c r="F53" i="3"/>
  <c r="AF52" i="3"/>
  <c r="AG52" i="3" s="1"/>
  <c r="AE52" i="3"/>
  <c r="AA52" i="3"/>
  <c r="AB52" i="3" s="1"/>
  <c r="Z52" i="3"/>
  <c r="V52" i="3"/>
  <c r="W52" i="3" s="1"/>
  <c r="U52" i="3"/>
  <c r="Q52" i="3"/>
  <c r="R52" i="3" s="1"/>
  <c r="P52" i="3"/>
  <c r="L52" i="3"/>
  <c r="M52" i="3" s="1"/>
  <c r="K52" i="3"/>
  <c r="G52" i="3"/>
  <c r="H52" i="3" s="1"/>
  <c r="F52" i="3"/>
  <c r="AF51" i="3"/>
  <c r="AG51" i="3" s="1"/>
  <c r="AE51" i="3"/>
  <c r="AA51" i="3"/>
  <c r="AB51" i="3" s="1"/>
  <c r="Z51" i="3"/>
  <c r="V51" i="3"/>
  <c r="W51" i="3" s="1"/>
  <c r="U51" i="3"/>
  <c r="Q51" i="3"/>
  <c r="R51" i="3" s="1"/>
  <c r="P51" i="3"/>
  <c r="L51" i="3"/>
  <c r="M51" i="3" s="1"/>
  <c r="K51" i="3"/>
  <c r="G51" i="3"/>
  <c r="H51" i="3" s="1"/>
  <c r="F51" i="3"/>
  <c r="AF50" i="3"/>
  <c r="AG50" i="3" s="1"/>
  <c r="AE50" i="3"/>
  <c r="AA50" i="3"/>
  <c r="AB50" i="3" s="1"/>
  <c r="Z50" i="3"/>
  <c r="V50" i="3"/>
  <c r="W50" i="3" s="1"/>
  <c r="U50" i="3"/>
  <c r="Q50" i="3"/>
  <c r="R50" i="3" s="1"/>
  <c r="P50" i="3"/>
  <c r="L50" i="3"/>
  <c r="M50" i="3" s="1"/>
  <c r="K50" i="3"/>
  <c r="G50" i="3"/>
  <c r="H50" i="3" s="1"/>
  <c r="F50" i="3"/>
  <c r="AF49" i="3"/>
  <c r="AG49" i="3" s="1"/>
  <c r="AE49" i="3"/>
  <c r="AA49" i="3"/>
  <c r="AB49" i="3" s="1"/>
  <c r="Z49" i="3"/>
  <c r="V49" i="3"/>
  <c r="W49" i="3" s="1"/>
  <c r="U49" i="3"/>
  <c r="Q49" i="3"/>
  <c r="R49" i="3" s="1"/>
  <c r="P49" i="3"/>
  <c r="L49" i="3"/>
  <c r="M49" i="3" s="1"/>
  <c r="K49" i="3"/>
  <c r="G49" i="3"/>
  <c r="H49" i="3" s="1"/>
  <c r="F49" i="3"/>
  <c r="AF48" i="3"/>
  <c r="AG48" i="3" s="1"/>
  <c r="AE48" i="3"/>
  <c r="AA48" i="3"/>
  <c r="AB48" i="3" s="1"/>
  <c r="Z48" i="3"/>
  <c r="V48" i="3"/>
  <c r="W48" i="3" s="1"/>
  <c r="U48" i="3"/>
  <c r="Q48" i="3"/>
  <c r="R48" i="3" s="1"/>
  <c r="P48" i="3"/>
  <c r="L48" i="3"/>
  <c r="M48" i="3" s="1"/>
  <c r="K48" i="3"/>
  <c r="G48" i="3"/>
  <c r="H48" i="3" s="1"/>
  <c r="F48" i="3"/>
  <c r="AF47" i="3"/>
  <c r="AG47" i="3" s="1"/>
  <c r="AE47" i="3"/>
  <c r="AA47" i="3"/>
  <c r="AB47" i="3" s="1"/>
  <c r="Z47" i="3"/>
  <c r="V47" i="3"/>
  <c r="W47" i="3" s="1"/>
  <c r="U47" i="3"/>
  <c r="Q47" i="3"/>
  <c r="R47" i="3" s="1"/>
  <c r="P47" i="3"/>
  <c r="L47" i="3"/>
  <c r="M47" i="3" s="1"/>
  <c r="K47" i="3"/>
  <c r="G47" i="3"/>
  <c r="H47" i="3" s="1"/>
  <c r="F47" i="3"/>
  <c r="AF46" i="3"/>
  <c r="AG46" i="3" s="1"/>
  <c r="AE46" i="3"/>
  <c r="AA46" i="3"/>
  <c r="AB46" i="3" s="1"/>
  <c r="Z46" i="3"/>
  <c r="V46" i="3"/>
  <c r="W46" i="3" s="1"/>
  <c r="U46" i="3"/>
  <c r="Q46" i="3"/>
  <c r="R46" i="3" s="1"/>
  <c r="P46" i="3"/>
  <c r="L46" i="3"/>
  <c r="M46" i="3" s="1"/>
  <c r="K46" i="3"/>
  <c r="G46" i="3"/>
  <c r="H46" i="3" s="1"/>
  <c r="F46" i="3"/>
  <c r="AF45" i="3"/>
  <c r="AG45" i="3" s="1"/>
  <c r="AE45" i="3"/>
  <c r="AA45" i="3"/>
  <c r="AB45" i="3" s="1"/>
  <c r="Z45" i="3"/>
  <c r="V45" i="3"/>
  <c r="W45" i="3" s="1"/>
  <c r="U45" i="3"/>
  <c r="Q45" i="3"/>
  <c r="R45" i="3" s="1"/>
  <c r="P45" i="3"/>
  <c r="L45" i="3"/>
  <c r="M45" i="3" s="1"/>
  <c r="K45" i="3"/>
  <c r="G45" i="3"/>
  <c r="H45" i="3" s="1"/>
  <c r="F45" i="3"/>
  <c r="AF44" i="3"/>
  <c r="AG44" i="3" s="1"/>
  <c r="AE44" i="3"/>
  <c r="AA44" i="3"/>
  <c r="AB44" i="3" s="1"/>
  <c r="Z44" i="3"/>
  <c r="V44" i="3"/>
  <c r="W44" i="3" s="1"/>
  <c r="U44" i="3"/>
  <c r="Q44" i="3"/>
  <c r="R44" i="3" s="1"/>
  <c r="P44" i="3"/>
  <c r="L44" i="3"/>
  <c r="M44" i="3" s="1"/>
  <c r="K44" i="3"/>
  <c r="G44" i="3"/>
  <c r="H44" i="3" s="1"/>
  <c r="F44" i="3"/>
  <c r="AF43" i="3"/>
  <c r="AG43" i="3" s="1"/>
  <c r="AE43" i="3"/>
  <c r="AA43" i="3"/>
  <c r="AB43" i="3" s="1"/>
  <c r="Z43" i="3"/>
  <c r="V43" i="3"/>
  <c r="W43" i="3" s="1"/>
  <c r="U43" i="3"/>
  <c r="Q43" i="3"/>
  <c r="R43" i="3" s="1"/>
  <c r="P43" i="3"/>
  <c r="L43" i="3"/>
  <c r="M43" i="3" s="1"/>
  <c r="K43" i="3"/>
  <c r="G43" i="3"/>
  <c r="H43" i="3" s="1"/>
  <c r="F43" i="3"/>
  <c r="AF42" i="3"/>
  <c r="AG42" i="3" s="1"/>
  <c r="AE42" i="3"/>
  <c r="AA42" i="3"/>
  <c r="AB42" i="3" s="1"/>
  <c r="Z42" i="3"/>
  <c r="V42" i="3"/>
  <c r="W42" i="3" s="1"/>
  <c r="U42" i="3"/>
  <c r="Q42" i="3"/>
  <c r="R42" i="3" s="1"/>
  <c r="P42" i="3"/>
  <c r="L42" i="3"/>
  <c r="M42" i="3" s="1"/>
  <c r="K42" i="3"/>
  <c r="G42" i="3"/>
  <c r="H42" i="3" s="1"/>
  <c r="F42" i="3"/>
  <c r="AF41" i="3"/>
  <c r="AG41" i="3" s="1"/>
  <c r="AE41" i="3"/>
  <c r="AA41" i="3"/>
  <c r="AB41" i="3" s="1"/>
  <c r="Z41" i="3"/>
  <c r="V41" i="3"/>
  <c r="W41" i="3" s="1"/>
  <c r="U41" i="3"/>
  <c r="Q41" i="3"/>
  <c r="R41" i="3" s="1"/>
  <c r="P41" i="3"/>
  <c r="L41" i="3"/>
  <c r="M41" i="3" s="1"/>
  <c r="K41" i="3"/>
  <c r="G41" i="3"/>
  <c r="H41" i="3" s="1"/>
  <c r="F41" i="3"/>
  <c r="AF40" i="3"/>
  <c r="AG40" i="3" s="1"/>
  <c r="AE40" i="3"/>
  <c r="AA40" i="3"/>
  <c r="AB40" i="3" s="1"/>
  <c r="Z40" i="3"/>
  <c r="V40" i="3"/>
  <c r="W40" i="3" s="1"/>
  <c r="U40" i="3"/>
  <c r="Q40" i="3"/>
  <c r="R40" i="3" s="1"/>
  <c r="P40" i="3"/>
  <c r="L40" i="3"/>
  <c r="M40" i="3" s="1"/>
  <c r="K40" i="3"/>
  <c r="G40" i="3"/>
  <c r="H40" i="3" s="1"/>
  <c r="F40" i="3"/>
  <c r="AF39" i="3"/>
  <c r="AG39" i="3" s="1"/>
  <c r="AE39" i="3"/>
  <c r="AA39" i="3"/>
  <c r="AB39" i="3" s="1"/>
  <c r="Z39" i="3"/>
  <c r="V39" i="3"/>
  <c r="W39" i="3" s="1"/>
  <c r="U39" i="3"/>
  <c r="Q39" i="3"/>
  <c r="R39" i="3" s="1"/>
  <c r="P39" i="3"/>
  <c r="L39" i="3"/>
  <c r="M39" i="3" s="1"/>
  <c r="K39" i="3"/>
  <c r="G39" i="3"/>
  <c r="H39" i="3" s="1"/>
  <c r="F39" i="3"/>
  <c r="AF38" i="3"/>
  <c r="AG38" i="3" s="1"/>
  <c r="AE38" i="3"/>
  <c r="AA38" i="3"/>
  <c r="AB38" i="3" s="1"/>
  <c r="Z38" i="3"/>
  <c r="V38" i="3"/>
  <c r="W38" i="3" s="1"/>
  <c r="U38" i="3"/>
  <c r="Q38" i="3"/>
  <c r="R38" i="3" s="1"/>
  <c r="P38" i="3"/>
  <c r="L38" i="3"/>
  <c r="M38" i="3" s="1"/>
  <c r="K38" i="3"/>
  <c r="G38" i="3"/>
  <c r="H38" i="3" s="1"/>
  <c r="F38" i="3"/>
  <c r="AF37" i="3"/>
  <c r="AG37" i="3" s="1"/>
  <c r="AE37" i="3"/>
  <c r="AA37" i="3"/>
  <c r="AB37" i="3" s="1"/>
  <c r="Z37" i="3"/>
  <c r="V37" i="3"/>
  <c r="W37" i="3" s="1"/>
  <c r="U37" i="3"/>
  <c r="Q37" i="3"/>
  <c r="R37" i="3" s="1"/>
  <c r="P37" i="3"/>
  <c r="L37" i="3"/>
  <c r="M37" i="3" s="1"/>
  <c r="K37" i="3"/>
  <c r="G37" i="3"/>
  <c r="H37" i="3" s="1"/>
  <c r="F37" i="3"/>
  <c r="AF36" i="3"/>
  <c r="AG36" i="3" s="1"/>
  <c r="AE36" i="3"/>
  <c r="AA36" i="3"/>
  <c r="AB36" i="3" s="1"/>
  <c r="Z36" i="3"/>
  <c r="V36" i="3"/>
  <c r="W36" i="3" s="1"/>
  <c r="U36" i="3"/>
  <c r="Q36" i="3"/>
  <c r="R36" i="3" s="1"/>
  <c r="P36" i="3"/>
  <c r="L36" i="3"/>
  <c r="M36" i="3" s="1"/>
  <c r="K36" i="3"/>
  <c r="G36" i="3"/>
  <c r="H36" i="3" s="1"/>
  <c r="AH36" i="3" s="1"/>
  <c r="AI36" i="3" s="1"/>
  <c r="F36" i="3"/>
  <c r="AF35" i="3"/>
  <c r="AG35" i="3" s="1"/>
  <c r="AE35" i="3"/>
  <c r="AA35" i="3"/>
  <c r="AB35" i="3" s="1"/>
  <c r="Z35" i="3"/>
  <c r="V35" i="3"/>
  <c r="W35" i="3" s="1"/>
  <c r="U35" i="3"/>
  <c r="Q35" i="3"/>
  <c r="R35" i="3" s="1"/>
  <c r="P35" i="3"/>
  <c r="L35" i="3"/>
  <c r="M35" i="3" s="1"/>
  <c r="K35" i="3"/>
  <c r="G35" i="3"/>
  <c r="H35" i="3" s="1"/>
  <c r="AH35" i="3" s="1"/>
  <c r="AI35" i="3" s="1"/>
  <c r="F35" i="3"/>
  <c r="AF34" i="3"/>
  <c r="AG34" i="3" s="1"/>
  <c r="AE34" i="3"/>
  <c r="AA34" i="3"/>
  <c r="AB34" i="3" s="1"/>
  <c r="Z34" i="3"/>
  <c r="V34" i="3"/>
  <c r="W34" i="3" s="1"/>
  <c r="U34" i="3"/>
  <c r="Q34" i="3"/>
  <c r="R34" i="3" s="1"/>
  <c r="P34" i="3"/>
  <c r="L34" i="3"/>
  <c r="M34" i="3" s="1"/>
  <c r="K34" i="3"/>
  <c r="G34" i="3"/>
  <c r="H34" i="3" s="1"/>
  <c r="AH34" i="3" s="1"/>
  <c r="AI34" i="3" s="1"/>
  <c r="F34" i="3"/>
  <c r="AF33" i="3"/>
  <c r="AG33" i="3" s="1"/>
  <c r="AE33" i="3"/>
  <c r="AA33" i="3"/>
  <c r="AB33" i="3" s="1"/>
  <c r="Z33" i="3"/>
  <c r="V33" i="3"/>
  <c r="W33" i="3" s="1"/>
  <c r="U33" i="3"/>
  <c r="Q33" i="3"/>
  <c r="R33" i="3" s="1"/>
  <c r="P33" i="3"/>
  <c r="L33" i="3"/>
  <c r="M33" i="3" s="1"/>
  <c r="K33" i="3"/>
  <c r="G33" i="3"/>
  <c r="H33" i="3" s="1"/>
  <c r="AH33" i="3" s="1"/>
  <c r="AI33" i="3" s="1"/>
  <c r="F33" i="3"/>
  <c r="AF32" i="3"/>
  <c r="AG32" i="3" s="1"/>
  <c r="AE32" i="3"/>
  <c r="AA32" i="3"/>
  <c r="AB32" i="3" s="1"/>
  <c r="Z32" i="3"/>
  <c r="V32" i="3"/>
  <c r="W32" i="3" s="1"/>
  <c r="U32" i="3"/>
  <c r="Q32" i="3"/>
  <c r="R32" i="3" s="1"/>
  <c r="P32" i="3"/>
  <c r="L32" i="3"/>
  <c r="M32" i="3" s="1"/>
  <c r="K32" i="3"/>
  <c r="G32" i="3"/>
  <c r="H32" i="3" s="1"/>
  <c r="AH32" i="3" s="1"/>
  <c r="AI32" i="3" s="1"/>
  <c r="F32" i="3"/>
  <c r="AF31" i="3"/>
  <c r="AG31" i="3" s="1"/>
  <c r="AE31" i="3"/>
  <c r="AA31" i="3"/>
  <c r="AB31" i="3" s="1"/>
  <c r="Z31" i="3"/>
  <c r="V31" i="3"/>
  <c r="W31" i="3" s="1"/>
  <c r="U31" i="3"/>
  <c r="Q31" i="3"/>
  <c r="R31" i="3" s="1"/>
  <c r="P31" i="3"/>
  <c r="L31" i="3"/>
  <c r="M31" i="3" s="1"/>
  <c r="K31" i="3"/>
  <c r="G31" i="3"/>
  <c r="H31" i="3" s="1"/>
  <c r="AH31" i="3" s="1"/>
  <c r="AI31" i="3" s="1"/>
  <c r="F31" i="3"/>
  <c r="AF30" i="3"/>
  <c r="AG30" i="3" s="1"/>
  <c r="AE30" i="3"/>
  <c r="AA30" i="3"/>
  <c r="AB30" i="3" s="1"/>
  <c r="Z30" i="3"/>
  <c r="V30" i="3"/>
  <c r="W30" i="3" s="1"/>
  <c r="U30" i="3"/>
  <c r="Q30" i="3"/>
  <c r="R30" i="3" s="1"/>
  <c r="P30" i="3"/>
  <c r="L30" i="3"/>
  <c r="M30" i="3" s="1"/>
  <c r="K30" i="3"/>
  <c r="G30" i="3"/>
  <c r="H30" i="3" s="1"/>
  <c r="AH30" i="3" s="1"/>
  <c r="AI30" i="3" s="1"/>
  <c r="F30" i="3"/>
  <c r="AF29" i="3"/>
  <c r="AG29" i="3" s="1"/>
  <c r="AE29" i="3"/>
  <c r="AA29" i="3"/>
  <c r="AB29" i="3" s="1"/>
  <c r="Z29" i="3"/>
  <c r="V29" i="3"/>
  <c r="W29" i="3" s="1"/>
  <c r="U29" i="3"/>
  <c r="Q29" i="3"/>
  <c r="R29" i="3" s="1"/>
  <c r="P29" i="3"/>
  <c r="L29" i="3"/>
  <c r="M29" i="3" s="1"/>
  <c r="K29" i="3"/>
  <c r="G29" i="3"/>
  <c r="H29" i="3" s="1"/>
  <c r="AH29" i="3" s="1"/>
  <c r="AI29" i="3" s="1"/>
  <c r="F29" i="3"/>
  <c r="AF28" i="3"/>
  <c r="AG28" i="3" s="1"/>
  <c r="AE28" i="3"/>
  <c r="AA28" i="3"/>
  <c r="AB28" i="3" s="1"/>
  <c r="Z28" i="3"/>
  <c r="V28" i="3"/>
  <c r="W28" i="3" s="1"/>
  <c r="U28" i="3"/>
  <c r="Q28" i="3"/>
  <c r="R28" i="3" s="1"/>
  <c r="P28" i="3"/>
  <c r="L28" i="3"/>
  <c r="M28" i="3" s="1"/>
  <c r="K28" i="3"/>
  <c r="G28" i="3"/>
  <c r="H28" i="3" s="1"/>
  <c r="AH28" i="3" s="1"/>
  <c r="AI28" i="3" s="1"/>
  <c r="F28" i="3"/>
  <c r="AF27" i="3"/>
  <c r="AG27" i="3" s="1"/>
  <c r="AE27" i="3"/>
  <c r="AA27" i="3"/>
  <c r="AB27" i="3" s="1"/>
  <c r="Z27" i="3"/>
  <c r="V27" i="3"/>
  <c r="W27" i="3" s="1"/>
  <c r="U27" i="3"/>
  <c r="Q27" i="3"/>
  <c r="R27" i="3" s="1"/>
  <c r="P27" i="3"/>
  <c r="L27" i="3"/>
  <c r="M27" i="3" s="1"/>
  <c r="K27" i="3"/>
  <c r="G27" i="3"/>
  <c r="H27" i="3" s="1"/>
  <c r="AH27" i="3" s="1"/>
  <c r="AI27" i="3" s="1"/>
  <c r="F27" i="3"/>
  <c r="AF26" i="3"/>
  <c r="AG26" i="3" s="1"/>
  <c r="AE26" i="3"/>
  <c r="AA26" i="3"/>
  <c r="AB26" i="3" s="1"/>
  <c r="Z26" i="3"/>
  <c r="V26" i="3"/>
  <c r="W26" i="3" s="1"/>
  <c r="U26" i="3"/>
  <c r="Q26" i="3"/>
  <c r="R26" i="3" s="1"/>
  <c r="P26" i="3"/>
  <c r="L26" i="3"/>
  <c r="M26" i="3" s="1"/>
  <c r="K26" i="3"/>
  <c r="G26" i="3"/>
  <c r="H26" i="3" s="1"/>
  <c r="AH26" i="3" s="1"/>
  <c r="AI26" i="3" s="1"/>
  <c r="F26" i="3"/>
  <c r="AF25" i="3"/>
  <c r="AG25" i="3" s="1"/>
  <c r="AE25" i="3"/>
  <c r="AA25" i="3"/>
  <c r="AB25" i="3" s="1"/>
  <c r="Z25" i="3"/>
  <c r="V25" i="3"/>
  <c r="W25" i="3" s="1"/>
  <c r="U25" i="3"/>
  <c r="Q25" i="3"/>
  <c r="R25" i="3" s="1"/>
  <c r="P25" i="3"/>
  <c r="L25" i="3"/>
  <c r="M25" i="3" s="1"/>
  <c r="K25" i="3"/>
  <c r="G25" i="3"/>
  <c r="H25" i="3" s="1"/>
  <c r="F25" i="3"/>
  <c r="AF24" i="3"/>
  <c r="AG24" i="3" s="1"/>
  <c r="AE24" i="3"/>
  <c r="AA24" i="3"/>
  <c r="AB24" i="3" s="1"/>
  <c r="Z24" i="3"/>
  <c r="V24" i="3"/>
  <c r="W24" i="3" s="1"/>
  <c r="U24" i="3"/>
  <c r="Q24" i="3"/>
  <c r="R24" i="3" s="1"/>
  <c r="P24" i="3"/>
  <c r="L24" i="3"/>
  <c r="M24" i="3" s="1"/>
  <c r="K24" i="3"/>
  <c r="G24" i="3"/>
  <c r="H24" i="3" s="1"/>
  <c r="AH24" i="3" s="1"/>
  <c r="AI24" i="3" s="1"/>
  <c r="F24" i="3"/>
  <c r="AF23" i="3"/>
  <c r="AG23" i="3" s="1"/>
  <c r="AE23" i="3"/>
  <c r="AA23" i="3"/>
  <c r="AB23" i="3" s="1"/>
  <c r="Z23" i="3"/>
  <c r="V23" i="3"/>
  <c r="W23" i="3" s="1"/>
  <c r="U23" i="3"/>
  <c r="Q23" i="3"/>
  <c r="R23" i="3" s="1"/>
  <c r="P23" i="3"/>
  <c r="L23" i="3"/>
  <c r="M23" i="3" s="1"/>
  <c r="K23" i="3"/>
  <c r="G23" i="3"/>
  <c r="H23" i="3" s="1"/>
  <c r="AH23" i="3" s="1"/>
  <c r="AI23" i="3" s="1"/>
  <c r="F23" i="3"/>
  <c r="AF22" i="3"/>
  <c r="AG22" i="3" s="1"/>
  <c r="AE22" i="3"/>
  <c r="AA22" i="3"/>
  <c r="AB22" i="3" s="1"/>
  <c r="Z22" i="3"/>
  <c r="V22" i="3"/>
  <c r="W22" i="3" s="1"/>
  <c r="U22" i="3"/>
  <c r="Q22" i="3"/>
  <c r="R22" i="3" s="1"/>
  <c r="P22" i="3"/>
  <c r="L22" i="3"/>
  <c r="M22" i="3" s="1"/>
  <c r="K22" i="3"/>
  <c r="G22" i="3"/>
  <c r="H22" i="3" s="1"/>
  <c r="F22" i="3"/>
  <c r="AF21" i="3"/>
  <c r="AG21" i="3" s="1"/>
  <c r="AE21" i="3"/>
  <c r="AA21" i="3"/>
  <c r="AB21" i="3" s="1"/>
  <c r="Z21" i="3"/>
  <c r="V21" i="3"/>
  <c r="W21" i="3" s="1"/>
  <c r="U21" i="3"/>
  <c r="Q21" i="3"/>
  <c r="R21" i="3" s="1"/>
  <c r="P21" i="3"/>
  <c r="L21" i="3"/>
  <c r="M21" i="3" s="1"/>
  <c r="K21" i="3"/>
  <c r="G21" i="3"/>
  <c r="H21" i="3" s="1"/>
  <c r="AH21" i="3" s="1"/>
  <c r="AI21" i="3" s="1"/>
  <c r="F21" i="3"/>
  <c r="AF20" i="3"/>
  <c r="AG20" i="3" s="1"/>
  <c r="AE20" i="3"/>
  <c r="AA20" i="3"/>
  <c r="AB20" i="3" s="1"/>
  <c r="Z20" i="3"/>
  <c r="V20" i="3"/>
  <c r="W20" i="3" s="1"/>
  <c r="U20" i="3"/>
  <c r="Q20" i="3"/>
  <c r="R20" i="3" s="1"/>
  <c r="P20" i="3"/>
  <c r="L20" i="3"/>
  <c r="M20" i="3" s="1"/>
  <c r="K20" i="3"/>
  <c r="G20" i="3"/>
  <c r="H20" i="3" s="1"/>
  <c r="AH20" i="3" s="1"/>
  <c r="AI20" i="3" s="1"/>
  <c r="F20" i="3"/>
  <c r="AF19" i="3"/>
  <c r="AG19" i="3" s="1"/>
  <c r="AE19" i="3"/>
  <c r="AA19" i="3"/>
  <c r="AB19" i="3" s="1"/>
  <c r="Z19" i="3"/>
  <c r="V19" i="3"/>
  <c r="W19" i="3" s="1"/>
  <c r="U19" i="3"/>
  <c r="Q19" i="3"/>
  <c r="R19" i="3" s="1"/>
  <c r="P19" i="3"/>
  <c r="L19" i="3"/>
  <c r="M19" i="3" s="1"/>
  <c r="K19" i="3"/>
  <c r="G19" i="3"/>
  <c r="H19" i="3" s="1"/>
  <c r="AH19" i="3" s="1"/>
  <c r="AI19" i="3" s="1"/>
  <c r="F19" i="3"/>
  <c r="AF18" i="3"/>
  <c r="AG18" i="3" s="1"/>
  <c r="AE18" i="3"/>
  <c r="AA18" i="3"/>
  <c r="AB18" i="3" s="1"/>
  <c r="Z18" i="3"/>
  <c r="V18" i="3"/>
  <c r="W18" i="3" s="1"/>
  <c r="U18" i="3"/>
  <c r="Q18" i="3"/>
  <c r="R18" i="3" s="1"/>
  <c r="P18" i="3"/>
  <c r="L18" i="3"/>
  <c r="M18" i="3" s="1"/>
  <c r="K18" i="3"/>
  <c r="G18" i="3"/>
  <c r="H18" i="3" s="1"/>
  <c r="AH18" i="3" s="1"/>
  <c r="AI18" i="3" s="1"/>
  <c r="F18" i="3"/>
  <c r="AF17" i="3"/>
  <c r="AG17" i="3" s="1"/>
  <c r="AE17" i="3"/>
  <c r="AA17" i="3"/>
  <c r="AB17" i="3" s="1"/>
  <c r="Z17" i="3"/>
  <c r="V17" i="3"/>
  <c r="W17" i="3" s="1"/>
  <c r="U17" i="3"/>
  <c r="Q17" i="3"/>
  <c r="R17" i="3" s="1"/>
  <c r="P17" i="3"/>
  <c r="L17" i="3"/>
  <c r="M17" i="3" s="1"/>
  <c r="K17" i="3"/>
  <c r="G17" i="3"/>
  <c r="H17" i="3" s="1"/>
  <c r="AH17" i="3" s="1"/>
  <c r="AI17" i="3" s="1"/>
  <c r="F17" i="3"/>
  <c r="AF16" i="3"/>
  <c r="AG16" i="3" s="1"/>
  <c r="AE16" i="3"/>
  <c r="AA16" i="3"/>
  <c r="AB16" i="3" s="1"/>
  <c r="Z16" i="3"/>
  <c r="V16" i="3"/>
  <c r="W16" i="3" s="1"/>
  <c r="U16" i="3"/>
  <c r="Q16" i="3"/>
  <c r="R16" i="3" s="1"/>
  <c r="P16" i="3"/>
  <c r="L16" i="3"/>
  <c r="M16" i="3" s="1"/>
  <c r="K16" i="3"/>
  <c r="G16" i="3"/>
  <c r="H16" i="3" s="1"/>
  <c r="AH16" i="3" s="1"/>
  <c r="AI16" i="3" s="1"/>
  <c r="F16" i="3"/>
  <c r="AF15" i="3"/>
  <c r="AG15" i="3" s="1"/>
  <c r="AE15" i="3"/>
  <c r="AA15" i="3"/>
  <c r="AB15" i="3" s="1"/>
  <c r="Z15" i="3"/>
  <c r="V15" i="3"/>
  <c r="W15" i="3" s="1"/>
  <c r="U15" i="3"/>
  <c r="Q15" i="3"/>
  <c r="R15" i="3" s="1"/>
  <c r="P15" i="3"/>
  <c r="L15" i="3"/>
  <c r="M15" i="3" s="1"/>
  <c r="K15" i="3"/>
  <c r="G15" i="3"/>
  <c r="H15" i="3" s="1"/>
  <c r="AH15" i="3" s="1"/>
  <c r="AI15" i="3" s="1"/>
  <c r="F15" i="3"/>
  <c r="AF14" i="3"/>
  <c r="AG14" i="3" s="1"/>
  <c r="AE14" i="3"/>
  <c r="AA14" i="3"/>
  <c r="AB14" i="3" s="1"/>
  <c r="Z14" i="3"/>
  <c r="V14" i="3"/>
  <c r="W14" i="3" s="1"/>
  <c r="U14" i="3"/>
  <c r="Q14" i="3"/>
  <c r="R14" i="3" s="1"/>
  <c r="P14" i="3"/>
  <c r="L14" i="3"/>
  <c r="M14" i="3" s="1"/>
  <c r="K14" i="3"/>
  <c r="G14" i="3"/>
  <c r="H14" i="3" s="1"/>
  <c r="AH14" i="3" s="1"/>
  <c r="AI14" i="3" s="1"/>
  <c r="F14" i="3"/>
  <c r="AF13" i="3"/>
  <c r="AG13" i="3" s="1"/>
  <c r="AE13" i="3"/>
  <c r="AA13" i="3"/>
  <c r="AB13" i="3" s="1"/>
  <c r="Z13" i="3"/>
  <c r="V13" i="3"/>
  <c r="W13" i="3" s="1"/>
  <c r="U13" i="3"/>
  <c r="Q13" i="3"/>
  <c r="R13" i="3" s="1"/>
  <c r="P13" i="3"/>
  <c r="L13" i="3"/>
  <c r="M13" i="3" s="1"/>
  <c r="K13" i="3"/>
  <c r="G13" i="3"/>
  <c r="H13" i="3" s="1"/>
  <c r="F13" i="3"/>
  <c r="AF12" i="3"/>
  <c r="AG12" i="3" s="1"/>
  <c r="AE12" i="3"/>
  <c r="AA12" i="3"/>
  <c r="AB12" i="3" s="1"/>
  <c r="Z12" i="3"/>
  <c r="V12" i="3"/>
  <c r="W12" i="3" s="1"/>
  <c r="U12" i="3"/>
  <c r="Q12" i="3"/>
  <c r="R12" i="3" s="1"/>
  <c r="P12" i="3"/>
  <c r="L12" i="3"/>
  <c r="M12" i="3" s="1"/>
  <c r="K12" i="3"/>
  <c r="G12" i="3"/>
  <c r="H12" i="3" s="1"/>
  <c r="AH12" i="3" s="1"/>
  <c r="AI12" i="3" s="1"/>
  <c r="F12" i="3"/>
  <c r="AF11" i="3"/>
  <c r="AG11" i="3" s="1"/>
  <c r="AE11" i="3"/>
  <c r="AA11" i="3"/>
  <c r="AB11" i="3" s="1"/>
  <c r="Z11" i="3"/>
  <c r="V11" i="3"/>
  <c r="W11" i="3" s="1"/>
  <c r="U11" i="3"/>
  <c r="Q11" i="3"/>
  <c r="R11" i="3" s="1"/>
  <c r="P11" i="3"/>
  <c r="L11" i="3"/>
  <c r="M11" i="3" s="1"/>
  <c r="K11" i="3"/>
  <c r="G11" i="3"/>
  <c r="H11" i="3" s="1"/>
  <c r="AH11" i="3" s="1"/>
  <c r="AI11" i="3" s="1"/>
  <c r="F11" i="3"/>
  <c r="AF10" i="3"/>
  <c r="AG10" i="3" s="1"/>
  <c r="AE10" i="3"/>
  <c r="AA10" i="3"/>
  <c r="AB10" i="3" s="1"/>
  <c r="Z10" i="3"/>
  <c r="V10" i="3"/>
  <c r="W10" i="3" s="1"/>
  <c r="U10" i="3"/>
  <c r="Q10" i="3"/>
  <c r="R10" i="3" s="1"/>
  <c r="P10" i="3"/>
  <c r="L10" i="3"/>
  <c r="M10" i="3" s="1"/>
  <c r="K10" i="3"/>
  <c r="G10" i="3"/>
  <c r="H10" i="3" s="1"/>
  <c r="AH10" i="3" s="1"/>
  <c r="AI10" i="3" s="1"/>
  <c r="F10" i="3"/>
  <c r="AF9" i="3"/>
  <c r="AG9" i="3" s="1"/>
  <c r="AE9" i="3"/>
  <c r="AA9" i="3"/>
  <c r="AB9" i="3" s="1"/>
  <c r="Z9" i="3"/>
  <c r="V9" i="3"/>
  <c r="W9" i="3" s="1"/>
  <c r="U9" i="3"/>
  <c r="Q9" i="3"/>
  <c r="R9" i="3" s="1"/>
  <c r="P9" i="3"/>
  <c r="L9" i="3"/>
  <c r="M9" i="3" s="1"/>
  <c r="K9" i="3"/>
  <c r="G9" i="3"/>
  <c r="H9" i="3" s="1"/>
  <c r="F9" i="3"/>
  <c r="AF8" i="3"/>
  <c r="AG8" i="3" s="1"/>
  <c r="AE8" i="3"/>
  <c r="AA8" i="3"/>
  <c r="AB8" i="3" s="1"/>
  <c r="Z8" i="3"/>
  <c r="V8" i="3"/>
  <c r="W8" i="3" s="1"/>
  <c r="U8" i="3"/>
  <c r="Q8" i="3"/>
  <c r="R8" i="3" s="1"/>
  <c r="P8" i="3"/>
  <c r="L8" i="3"/>
  <c r="M8" i="3" s="1"/>
  <c r="K8" i="3"/>
  <c r="G8" i="3"/>
  <c r="H8" i="3" s="1"/>
  <c r="F8" i="3"/>
  <c r="AF7" i="3"/>
  <c r="AG7" i="3" s="1"/>
  <c r="AE7" i="3"/>
  <c r="AA7" i="3"/>
  <c r="AB7" i="3" s="1"/>
  <c r="Z7" i="3"/>
  <c r="V7" i="3"/>
  <c r="W7" i="3" s="1"/>
  <c r="U7" i="3"/>
  <c r="Q7" i="3"/>
  <c r="R7" i="3" s="1"/>
  <c r="P7" i="3"/>
  <c r="L7" i="3"/>
  <c r="M7" i="3" s="1"/>
  <c r="K7" i="3"/>
  <c r="G7" i="3"/>
  <c r="H7" i="3" s="1"/>
  <c r="AH7" i="3" s="1"/>
  <c r="AI7" i="3" s="1"/>
  <c r="F7" i="3"/>
  <c r="AF6" i="3"/>
  <c r="AG6" i="3" s="1"/>
  <c r="AE6" i="3"/>
  <c r="AA6" i="3"/>
  <c r="AB6" i="3" s="1"/>
  <c r="Z6" i="3"/>
  <c r="V6" i="3"/>
  <c r="W6" i="3" s="1"/>
  <c r="U6" i="3"/>
  <c r="Q6" i="3"/>
  <c r="R6" i="3" s="1"/>
  <c r="P6" i="3"/>
  <c r="L6" i="3"/>
  <c r="M6" i="3" s="1"/>
  <c r="K6" i="3"/>
  <c r="G6" i="3"/>
  <c r="H6" i="3" s="1"/>
  <c r="AH6" i="3" s="1"/>
  <c r="AI6" i="3" s="1"/>
  <c r="F6" i="3"/>
  <c r="O37" i="7"/>
  <c r="P37" i="7" s="1"/>
  <c r="N37" i="7"/>
  <c r="O36" i="7"/>
  <c r="P36" i="7" s="1"/>
  <c r="N36" i="7"/>
  <c r="O35" i="7"/>
  <c r="P35" i="7" s="1"/>
  <c r="N35" i="7"/>
  <c r="D34" i="7"/>
  <c r="E34" i="7"/>
  <c r="F34" i="7"/>
  <c r="I34" i="7"/>
  <c r="J34" i="7"/>
  <c r="K34" i="7" s="1"/>
  <c r="N34" i="7"/>
  <c r="O34" i="7"/>
  <c r="P34" i="7" s="1"/>
  <c r="S34" i="7"/>
  <c r="T34" i="7"/>
  <c r="U34" i="7" s="1"/>
  <c r="X34" i="7"/>
  <c r="Y34" i="7"/>
  <c r="Z34" i="7"/>
  <c r="AC34" i="7"/>
  <c r="AD34" i="7"/>
  <c r="AE34" i="7" s="1"/>
  <c r="AD33" i="7"/>
  <c r="AE33" i="7" s="1"/>
  <c r="AC33" i="7"/>
  <c r="Y33" i="7"/>
  <c r="Z33" i="7" s="1"/>
  <c r="X33" i="7"/>
  <c r="T33" i="7"/>
  <c r="U33" i="7" s="1"/>
  <c r="S33" i="7"/>
  <c r="O33" i="7"/>
  <c r="P33" i="7" s="1"/>
  <c r="N33" i="7"/>
  <c r="J33" i="7"/>
  <c r="K33" i="7" s="1"/>
  <c r="I33" i="7"/>
  <c r="E33" i="7"/>
  <c r="F33" i="7" s="1"/>
  <c r="D33" i="7"/>
  <c r="AD32" i="7"/>
  <c r="AE32" i="7" s="1"/>
  <c r="AC32" i="7"/>
  <c r="Y32" i="7"/>
  <c r="Z32" i="7" s="1"/>
  <c r="X32" i="7"/>
  <c r="T32" i="7"/>
  <c r="U32" i="7" s="1"/>
  <c r="S32" i="7"/>
  <c r="O32" i="7"/>
  <c r="P32" i="7" s="1"/>
  <c r="N32" i="7"/>
  <c r="J32" i="7"/>
  <c r="K32" i="7" s="1"/>
  <c r="I32" i="7"/>
  <c r="E32" i="7"/>
  <c r="F32" i="7" s="1"/>
  <c r="D32" i="7"/>
  <c r="AD31" i="7"/>
  <c r="AE31" i="7" s="1"/>
  <c r="AC31" i="7"/>
  <c r="Y31" i="7"/>
  <c r="Z31" i="7" s="1"/>
  <c r="X31" i="7"/>
  <c r="T31" i="7"/>
  <c r="U31" i="7" s="1"/>
  <c r="S31" i="7"/>
  <c r="O31" i="7"/>
  <c r="P31" i="7" s="1"/>
  <c r="N31" i="7"/>
  <c r="J31" i="7"/>
  <c r="K31" i="7" s="1"/>
  <c r="I31" i="7"/>
  <c r="E31" i="7"/>
  <c r="F31" i="7" s="1"/>
  <c r="D31" i="7"/>
  <c r="AD30" i="7"/>
  <c r="AE30" i="7" s="1"/>
  <c r="AC30" i="7"/>
  <c r="Y30" i="7"/>
  <c r="Z30" i="7" s="1"/>
  <c r="X30" i="7"/>
  <c r="T30" i="7"/>
  <c r="U30" i="7" s="1"/>
  <c r="S30" i="7"/>
  <c r="O30" i="7"/>
  <c r="P30" i="7" s="1"/>
  <c r="N30" i="7"/>
  <c r="J30" i="7"/>
  <c r="K30" i="7" s="1"/>
  <c r="I30" i="7"/>
  <c r="E30" i="7"/>
  <c r="F30" i="7" s="1"/>
  <c r="D30" i="7"/>
  <c r="AD29" i="7"/>
  <c r="AE29" i="7" s="1"/>
  <c r="AC29" i="7"/>
  <c r="Y29" i="7"/>
  <c r="Z29" i="7" s="1"/>
  <c r="X29" i="7"/>
  <c r="T29" i="7"/>
  <c r="U29" i="7" s="1"/>
  <c r="S29" i="7"/>
  <c r="O29" i="7"/>
  <c r="P29" i="7" s="1"/>
  <c r="N29" i="7"/>
  <c r="J29" i="7"/>
  <c r="K29" i="7" s="1"/>
  <c r="I29" i="7"/>
  <c r="E29" i="7"/>
  <c r="F29" i="7" s="1"/>
  <c r="D29" i="7"/>
  <c r="AD28" i="7"/>
  <c r="AE28" i="7" s="1"/>
  <c r="AC28" i="7"/>
  <c r="Y28" i="7"/>
  <c r="Z28" i="7" s="1"/>
  <c r="X28" i="7"/>
  <c r="T28" i="7"/>
  <c r="U28" i="7" s="1"/>
  <c r="S28" i="7"/>
  <c r="O28" i="7"/>
  <c r="P28" i="7" s="1"/>
  <c r="N28" i="7"/>
  <c r="J28" i="7"/>
  <c r="K28" i="7" s="1"/>
  <c r="I28" i="7"/>
  <c r="E28" i="7"/>
  <c r="F28" i="7" s="1"/>
  <c r="D28" i="7"/>
  <c r="AD27" i="7"/>
  <c r="AE27" i="7" s="1"/>
  <c r="AC27" i="7"/>
  <c r="Y27" i="7"/>
  <c r="Z27" i="7" s="1"/>
  <c r="X27" i="7"/>
  <c r="T27" i="7"/>
  <c r="U27" i="7" s="1"/>
  <c r="S27" i="7"/>
  <c r="O27" i="7"/>
  <c r="P27" i="7" s="1"/>
  <c r="N27" i="7"/>
  <c r="J27" i="7"/>
  <c r="K27" i="7" s="1"/>
  <c r="I27" i="7"/>
  <c r="E27" i="7"/>
  <c r="F27" i="7" s="1"/>
  <c r="D27" i="7"/>
  <c r="AD26" i="7"/>
  <c r="AE26" i="7" s="1"/>
  <c r="AC26" i="7"/>
  <c r="Y26" i="7"/>
  <c r="Z26" i="7" s="1"/>
  <c r="X26" i="7"/>
  <c r="T26" i="7"/>
  <c r="U26" i="7" s="1"/>
  <c r="S26" i="7"/>
  <c r="O26" i="7"/>
  <c r="P26" i="7" s="1"/>
  <c r="N26" i="7"/>
  <c r="J26" i="7"/>
  <c r="K26" i="7" s="1"/>
  <c r="I26" i="7"/>
  <c r="E26" i="7"/>
  <c r="F26" i="7" s="1"/>
  <c r="D26" i="7"/>
  <c r="AD25" i="7"/>
  <c r="AE25" i="7" s="1"/>
  <c r="AC25" i="7"/>
  <c r="Y25" i="7"/>
  <c r="Z25" i="7" s="1"/>
  <c r="X25" i="7"/>
  <c r="T25" i="7"/>
  <c r="U25" i="7" s="1"/>
  <c r="S25" i="7"/>
  <c r="O25" i="7"/>
  <c r="P25" i="7" s="1"/>
  <c r="N25" i="7"/>
  <c r="J25" i="7"/>
  <c r="K25" i="7" s="1"/>
  <c r="I25" i="7"/>
  <c r="E25" i="7"/>
  <c r="F25" i="7" s="1"/>
  <c r="D25" i="7"/>
  <c r="AD24" i="7"/>
  <c r="AE24" i="7" s="1"/>
  <c r="AC24" i="7"/>
  <c r="Y24" i="7"/>
  <c r="Z24" i="7" s="1"/>
  <c r="X24" i="7"/>
  <c r="T24" i="7"/>
  <c r="U24" i="7" s="1"/>
  <c r="S24" i="7"/>
  <c r="O24" i="7"/>
  <c r="P24" i="7" s="1"/>
  <c r="N24" i="7"/>
  <c r="J24" i="7"/>
  <c r="K24" i="7" s="1"/>
  <c r="I24" i="7"/>
  <c r="E24" i="7"/>
  <c r="F24" i="7" s="1"/>
  <c r="D24" i="7"/>
  <c r="AD23" i="7"/>
  <c r="AE23" i="7" s="1"/>
  <c r="AC23" i="7"/>
  <c r="Y23" i="7"/>
  <c r="Z23" i="7" s="1"/>
  <c r="X23" i="7"/>
  <c r="T23" i="7"/>
  <c r="U23" i="7" s="1"/>
  <c r="S23" i="7"/>
  <c r="O23" i="7"/>
  <c r="P23" i="7" s="1"/>
  <c r="N23" i="7"/>
  <c r="J23" i="7"/>
  <c r="K23" i="7" s="1"/>
  <c r="I23" i="7"/>
  <c r="E23" i="7"/>
  <c r="F23" i="7" s="1"/>
  <c r="D23" i="7"/>
  <c r="AD22" i="7"/>
  <c r="AE22" i="7" s="1"/>
  <c r="AC22" i="7"/>
  <c r="Y22" i="7"/>
  <c r="Z22" i="7" s="1"/>
  <c r="X22" i="7"/>
  <c r="T22" i="7"/>
  <c r="U22" i="7" s="1"/>
  <c r="S22" i="7"/>
  <c r="O22" i="7"/>
  <c r="P22" i="7" s="1"/>
  <c r="N22" i="7"/>
  <c r="J22" i="7"/>
  <c r="K22" i="7" s="1"/>
  <c r="I22" i="7"/>
  <c r="E22" i="7"/>
  <c r="F22" i="7" s="1"/>
  <c r="D22" i="7"/>
  <c r="AD21" i="7"/>
  <c r="AE21" i="7" s="1"/>
  <c r="AC21" i="7"/>
  <c r="Y21" i="7"/>
  <c r="Z21" i="7" s="1"/>
  <c r="X21" i="7"/>
  <c r="T21" i="7"/>
  <c r="U21" i="7" s="1"/>
  <c r="S21" i="7"/>
  <c r="O21" i="7"/>
  <c r="P21" i="7" s="1"/>
  <c r="N21" i="7"/>
  <c r="J21" i="7"/>
  <c r="K21" i="7" s="1"/>
  <c r="I21" i="7"/>
  <c r="E21" i="7"/>
  <c r="F21" i="7" s="1"/>
  <c r="D21" i="7"/>
  <c r="AD20" i="7"/>
  <c r="AE20" i="7" s="1"/>
  <c r="AC20" i="7"/>
  <c r="Y20" i="7"/>
  <c r="Z20" i="7" s="1"/>
  <c r="X20" i="7"/>
  <c r="T20" i="7"/>
  <c r="U20" i="7" s="1"/>
  <c r="S20" i="7"/>
  <c r="O20" i="7"/>
  <c r="P20" i="7" s="1"/>
  <c r="N20" i="7"/>
  <c r="J20" i="7"/>
  <c r="K20" i="7" s="1"/>
  <c r="I20" i="7"/>
  <c r="E20" i="7"/>
  <c r="F20" i="7" s="1"/>
  <c r="D20" i="7"/>
  <c r="AD19" i="7"/>
  <c r="AE19" i="7" s="1"/>
  <c r="AC19" i="7"/>
  <c r="Y19" i="7"/>
  <c r="Z19" i="7" s="1"/>
  <c r="X19" i="7"/>
  <c r="T19" i="7"/>
  <c r="U19" i="7" s="1"/>
  <c r="S19" i="7"/>
  <c r="O19" i="7"/>
  <c r="P19" i="7" s="1"/>
  <c r="N19" i="7"/>
  <c r="J19" i="7"/>
  <c r="K19" i="7" s="1"/>
  <c r="I19" i="7"/>
  <c r="E19" i="7"/>
  <c r="F19" i="7" s="1"/>
  <c r="D19" i="7"/>
  <c r="AD18" i="7"/>
  <c r="AE18" i="7" s="1"/>
  <c r="AC18" i="7"/>
  <c r="Y18" i="7"/>
  <c r="Z18" i="7" s="1"/>
  <c r="X18" i="7"/>
  <c r="T18" i="7"/>
  <c r="U18" i="7" s="1"/>
  <c r="S18" i="7"/>
  <c r="O18" i="7"/>
  <c r="P18" i="7" s="1"/>
  <c r="N18" i="7"/>
  <c r="J18" i="7"/>
  <c r="K18" i="7" s="1"/>
  <c r="I18" i="7"/>
  <c r="E18" i="7"/>
  <c r="F18" i="7" s="1"/>
  <c r="D18" i="7"/>
  <c r="AD17" i="7"/>
  <c r="AE17" i="7" s="1"/>
  <c r="AC17" i="7"/>
  <c r="Y17" i="7"/>
  <c r="Z17" i="7" s="1"/>
  <c r="X17" i="7"/>
  <c r="T17" i="7"/>
  <c r="U17" i="7" s="1"/>
  <c r="S17" i="7"/>
  <c r="O17" i="7"/>
  <c r="P17" i="7" s="1"/>
  <c r="N17" i="7"/>
  <c r="J17" i="7"/>
  <c r="K17" i="7" s="1"/>
  <c r="I17" i="7"/>
  <c r="E17" i="7"/>
  <c r="F17" i="7" s="1"/>
  <c r="D17" i="7"/>
  <c r="AD16" i="7"/>
  <c r="AE16" i="7" s="1"/>
  <c r="AC16" i="7"/>
  <c r="Y16" i="7"/>
  <c r="Z16" i="7" s="1"/>
  <c r="X16" i="7"/>
  <c r="T16" i="7"/>
  <c r="U16" i="7" s="1"/>
  <c r="S16" i="7"/>
  <c r="O16" i="7"/>
  <c r="P16" i="7" s="1"/>
  <c r="N16" i="7"/>
  <c r="J16" i="7"/>
  <c r="K16" i="7" s="1"/>
  <c r="I16" i="7"/>
  <c r="E16" i="7"/>
  <c r="F16" i="7" s="1"/>
  <c r="D16" i="7"/>
  <c r="AD15" i="7"/>
  <c r="AE15" i="7" s="1"/>
  <c r="AC15" i="7"/>
  <c r="Y15" i="7"/>
  <c r="Z15" i="7" s="1"/>
  <c r="X15" i="7"/>
  <c r="T15" i="7"/>
  <c r="U15" i="7" s="1"/>
  <c r="S15" i="7"/>
  <c r="O15" i="7"/>
  <c r="P15" i="7" s="1"/>
  <c r="N15" i="7"/>
  <c r="J15" i="7"/>
  <c r="K15" i="7" s="1"/>
  <c r="I15" i="7"/>
  <c r="E15" i="7"/>
  <c r="F15" i="7" s="1"/>
  <c r="D15" i="7"/>
  <c r="AD14" i="7"/>
  <c r="AE14" i="7" s="1"/>
  <c r="AC14" i="7"/>
  <c r="Y14" i="7"/>
  <c r="Z14" i="7" s="1"/>
  <c r="X14" i="7"/>
  <c r="T14" i="7"/>
  <c r="U14" i="7" s="1"/>
  <c r="S14" i="7"/>
  <c r="O14" i="7"/>
  <c r="P14" i="7" s="1"/>
  <c r="N14" i="7"/>
  <c r="J14" i="7"/>
  <c r="K14" i="7" s="1"/>
  <c r="I14" i="7"/>
  <c r="E14" i="7"/>
  <c r="F14" i="7" s="1"/>
  <c r="D14" i="7"/>
  <c r="AD13" i="7"/>
  <c r="AE13" i="7" s="1"/>
  <c r="AC13" i="7"/>
  <c r="Y13" i="7"/>
  <c r="Z13" i="7" s="1"/>
  <c r="X13" i="7"/>
  <c r="T13" i="7"/>
  <c r="U13" i="7" s="1"/>
  <c r="S13" i="7"/>
  <c r="O13" i="7"/>
  <c r="P13" i="7" s="1"/>
  <c r="N13" i="7"/>
  <c r="J13" i="7"/>
  <c r="K13" i="7" s="1"/>
  <c r="I13" i="7"/>
  <c r="E13" i="7"/>
  <c r="F13" i="7" s="1"/>
  <c r="D13" i="7"/>
  <c r="AD12" i="7"/>
  <c r="AE12" i="7" s="1"/>
  <c r="AC12" i="7"/>
  <c r="Y12" i="7"/>
  <c r="Z12" i="7" s="1"/>
  <c r="X12" i="7"/>
  <c r="T12" i="7"/>
  <c r="U12" i="7" s="1"/>
  <c r="S12" i="7"/>
  <c r="O12" i="7"/>
  <c r="P12" i="7" s="1"/>
  <c r="N12" i="7"/>
  <c r="J12" i="7"/>
  <c r="K12" i="7" s="1"/>
  <c r="I12" i="7"/>
  <c r="E12" i="7"/>
  <c r="F12" i="7" s="1"/>
  <c r="D12" i="7"/>
  <c r="AD11" i="7"/>
  <c r="AE11" i="7" s="1"/>
  <c r="AC11" i="7"/>
  <c r="Y11" i="7"/>
  <c r="Z11" i="7" s="1"/>
  <c r="X11" i="7"/>
  <c r="T11" i="7"/>
  <c r="U11" i="7" s="1"/>
  <c r="S11" i="7"/>
  <c r="O11" i="7"/>
  <c r="P11" i="7" s="1"/>
  <c r="N11" i="7"/>
  <c r="J11" i="7"/>
  <c r="K11" i="7" s="1"/>
  <c r="I11" i="7"/>
  <c r="E11" i="7"/>
  <c r="F11" i="7" s="1"/>
  <c r="D11" i="7"/>
  <c r="AD10" i="7"/>
  <c r="AE10" i="7" s="1"/>
  <c r="AC10" i="7"/>
  <c r="Y10" i="7"/>
  <c r="Z10" i="7" s="1"/>
  <c r="X10" i="7"/>
  <c r="U10" i="7"/>
  <c r="T10" i="7"/>
  <c r="S10" i="7"/>
  <c r="O10" i="7"/>
  <c r="P10" i="7" s="1"/>
  <c r="N10" i="7"/>
  <c r="J10" i="7"/>
  <c r="K10" i="7" s="1"/>
  <c r="I10" i="7"/>
  <c r="E10" i="7"/>
  <c r="F10" i="7" s="1"/>
  <c r="D10" i="7"/>
  <c r="AD9" i="7"/>
  <c r="AE9" i="7" s="1"/>
  <c r="AC9" i="7"/>
  <c r="Y9" i="7"/>
  <c r="Z9" i="7" s="1"/>
  <c r="X9" i="7"/>
  <c r="T9" i="7"/>
  <c r="U9" i="7" s="1"/>
  <c r="S9" i="7"/>
  <c r="O9" i="7"/>
  <c r="P9" i="7" s="1"/>
  <c r="N9" i="7"/>
  <c r="J9" i="7"/>
  <c r="K9" i="7" s="1"/>
  <c r="I9" i="7"/>
  <c r="E9" i="7"/>
  <c r="F9" i="7" s="1"/>
  <c r="D9" i="7"/>
  <c r="AD8" i="7"/>
  <c r="AE8" i="7" s="1"/>
  <c r="AC8" i="7"/>
  <c r="Y8" i="7"/>
  <c r="Z8" i="7" s="1"/>
  <c r="X8" i="7"/>
  <c r="T8" i="7"/>
  <c r="U8" i="7" s="1"/>
  <c r="S8" i="7"/>
  <c r="O8" i="7"/>
  <c r="P8" i="7" s="1"/>
  <c r="N8" i="7"/>
  <c r="J8" i="7"/>
  <c r="K8" i="7" s="1"/>
  <c r="I8" i="7"/>
  <c r="E8" i="7"/>
  <c r="F8" i="7" s="1"/>
  <c r="D8" i="7"/>
  <c r="AD7" i="7"/>
  <c r="AE7" i="7" s="1"/>
  <c r="AC7" i="7"/>
  <c r="Y7" i="7"/>
  <c r="Z7" i="7" s="1"/>
  <c r="X7" i="7"/>
  <c r="T7" i="7"/>
  <c r="U7" i="7" s="1"/>
  <c r="S7" i="7"/>
  <c r="O7" i="7"/>
  <c r="P7" i="7" s="1"/>
  <c r="N7" i="7"/>
  <c r="J7" i="7"/>
  <c r="K7" i="7" s="1"/>
  <c r="I7" i="7"/>
  <c r="E7" i="7"/>
  <c r="F7" i="7" s="1"/>
  <c r="D7" i="7"/>
  <c r="AD6" i="7"/>
  <c r="AE6" i="7" s="1"/>
  <c r="AC6" i="7"/>
  <c r="Y6" i="7"/>
  <c r="Z6" i="7" s="1"/>
  <c r="X6" i="7"/>
  <c r="U6" i="7"/>
  <c r="T6" i="7"/>
  <c r="S6" i="7"/>
  <c r="O6" i="7"/>
  <c r="P6" i="7" s="1"/>
  <c r="N6" i="7"/>
  <c r="J6" i="7"/>
  <c r="K6" i="7" s="1"/>
  <c r="I6" i="7"/>
  <c r="E6" i="7"/>
  <c r="F6" i="7" s="1"/>
  <c r="D6" i="7"/>
  <c r="AD5" i="7"/>
  <c r="AE5" i="7" s="1"/>
  <c r="AC5" i="7"/>
  <c r="Y5" i="7"/>
  <c r="Z5" i="7" s="1"/>
  <c r="X5" i="7"/>
  <c r="T5" i="7"/>
  <c r="U5" i="7" s="1"/>
  <c r="S5" i="7"/>
  <c r="O5" i="7"/>
  <c r="P5" i="7" s="1"/>
  <c r="N5" i="7"/>
  <c r="J5" i="7"/>
  <c r="K5" i="7" s="1"/>
  <c r="I5" i="7"/>
  <c r="E5" i="7"/>
  <c r="F5" i="7" s="1"/>
  <c r="D5" i="7"/>
  <c r="AD4" i="7"/>
  <c r="AE4" i="7" s="1"/>
  <c r="AC4" i="7"/>
  <c r="Y4" i="7"/>
  <c r="Z4" i="7" s="1"/>
  <c r="X4" i="7"/>
  <c r="T4" i="7"/>
  <c r="U4" i="7" s="1"/>
  <c r="S4" i="7"/>
  <c r="O4" i="7"/>
  <c r="P4" i="7" s="1"/>
  <c r="N4" i="7"/>
  <c r="J4" i="7"/>
  <c r="K4" i="7" s="1"/>
  <c r="I4" i="7"/>
  <c r="E4" i="7"/>
  <c r="F4" i="7" s="1"/>
  <c r="D4" i="7"/>
  <c r="AD33" i="6"/>
  <c r="AE33" i="6" s="1"/>
  <c r="AC33" i="6"/>
  <c r="Y33" i="6"/>
  <c r="Z33" i="6" s="1"/>
  <c r="X33" i="6"/>
  <c r="T33" i="6"/>
  <c r="U33" i="6" s="1"/>
  <c r="S33" i="6"/>
  <c r="O33" i="6"/>
  <c r="P33" i="6" s="1"/>
  <c r="N33" i="6"/>
  <c r="J33" i="6"/>
  <c r="K33" i="6" s="1"/>
  <c r="I33" i="6"/>
  <c r="E33" i="6"/>
  <c r="F33" i="6" s="1"/>
  <c r="AF33" i="6" s="1"/>
  <c r="AG33" i="6" s="1"/>
  <c r="D33" i="6"/>
  <c r="AD32" i="6"/>
  <c r="AE32" i="6" s="1"/>
  <c r="AC32" i="6"/>
  <c r="Y32" i="6"/>
  <c r="Z32" i="6" s="1"/>
  <c r="X32" i="6"/>
  <c r="T32" i="6"/>
  <c r="U32" i="6" s="1"/>
  <c r="S32" i="6"/>
  <c r="O32" i="6"/>
  <c r="P32" i="6" s="1"/>
  <c r="N32" i="6"/>
  <c r="J32" i="6"/>
  <c r="K32" i="6" s="1"/>
  <c r="I32" i="6"/>
  <c r="E32" i="6"/>
  <c r="F32" i="6" s="1"/>
  <c r="AF32" i="6" s="1"/>
  <c r="AG32" i="6" s="1"/>
  <c r="D32" i="6"/>
  <c r="AD31" i="6"/>
  <c r="AE31" i="6" s="1"/>
  <c r="AC31" i="6"/>
  <c r="Y31" i="6"/>
  <c r="Z31" i="6" s="1"/>
  <c r="X31" i="6"/>
  <c r="T31" i="6"/>
  <c r="U31" i="6" s="1"/>
  <c r="S31" i="6"/>
  <c r="O31" i="6"/>
  <c r="P31" i="6" s="1"/>
  <c r="N31" i="6"/>
  <c r="J31" i="6"/>
  <c r="K31" i="6" s="1"/>
  <c r="I31" i="6"/>
  <c r="E31" i="6"/>
  <c r="F31" i="6" s="1"/>
  <c r="AF31" i="6" s="1"/>
  <c r="AG31" i="6" s="1"/>
  <c r="D31" i="6"/>
  <c r="AD30" i="6"/>
  <c r="AE30" i="6" s="1"/>
  <c r="AC30" i="6"/>
  <c r="Y30" i="6"/>
  <c r="Z30" i="6" s="1"/>
  <c r="X30" i="6"/>
  <c r="T30" i="6"/>
  <c r="U30" i="6" s="1"/>
  <c r="S30" i="6"/>
  <c r="O30" i="6"/>
  <c r="P30" i="6" s="1"/>
  <c r="N30" i="6"/>
  <c r="J30" i="6"/>
  <c r="K30" i="6" s="1"/>
  <c r="I30" i="6"/>
  <c r="E30" i="6"/>
  <c r="F30" i="6" s="1"/>
  <c r="AF30" i="6" s="1"/>
  <c r="AG30" i="6" s="1"/>
  <c r="D30" i="6"/>
  <c r="AD29" i="6"/>
  <c r="AE29" i="6" s="1"/>
  <c r="AC29" i="6"/>
  <c r="Y29" i="6"/>
  <c r="Z29" i="6" s="1"/>
  <c r="X29" i="6"/>
  <c r="T29" i="6"/>
  <c r="U29" i="6" s="1"/>
  <c r="S29" i="6"/>
  <c r="O29" i="6"/>
  <c r="P29" i="6" s="1"/>
  <c r="N29" i="6"/>
  <c r="J29" i="6"/>
  <c r="K29" i="6" s="1"/>
  <c r="I29" i="6"/>
  <c r="E29" i="6"/>
  <c r="F29" i="6" s="1"/>
  <c r="AF29" i="6" s="1"/>
  <c r="AG29" i="6" s="1"/>
  <c r="D29" i="6"/>
  <c r="AD28" i="6"/>
  <c r="AE28" i="6" s="1"/>
  <c r="AC28" i="6"/>
  <c r="Y28" i="6"/>
  <c r="Z28" i="6" s="1"/>
  <c r="X28" i="6"/>
  <c r="T28" i="6"/>
  <c r="U28" i="6" s="1"/>
  <c r="S28" i="6"/>
  <c r="O28" i="6"/>
  <c r="P28" i="6" s="1"/>
  <c r="N28" i="6"/>
  <c r="J28" i="6"/>
  <c r="K28" i="6" s="1"/>
  <c r="I28" i="6"/>
  <c r="E28" i="6"/>
  <c r="F28" i="6" s="1"/>
  <c r="AF28" i="6" s="1"/>
  <c r="AG28" i="6" s="1"/>
  <c r="D28" i="6"/>
  <c r="AD27" i="6"/>
  <c r="AE27" i="6" s="1"/>
  <c r="AC27" i="6"/>
  <c r="Y27" i="6"/>
  <c r="Z27" i="6" s="1"/>
  <c r="X27" i="6"/>
  <c r="T27" i="6"/>
  <c r="U27" i="6" s="1"/>
  <c r="S27" i="6"/>
  <c r="O27" i="6"/>
  <c r="P27" i="6" s="1"/>
  <c r="N27" i="6"/>
  <c r="J27" i="6"/>
  <c r="K27" i="6" s="1"/>
  <c r="I27" i="6"/>
  <c r="E27" i="6"/>
  <c r="F27" i="6" s="1"/>
  <c r="D27" i="6"/>
  <c r="AD26" i="6"/>
  <c r="AE26" i="6" s="1"/>
  <c r="AC26" i="6"/>
  <c r="Y26" i="6"/>
  <c r="Z26" i="6" s="1"/>
  <c r="X26" i="6"/>
  <c r="T26" i="6"/>
  <c r="U26" i="6" s="1"/>
  <c r="S26" i="6"/>
  <c r="O26" i="6"/>
  <c r="P26" i="6" s="1"/>
  <c r="N26" i="6"/>
  <c r="J26" i="6"/>
  <c r="K26" i="6" s="1"/>
  <c r="I26" i="6"/>
  <c r="E26" i="6"/>
  <c r="F26" i="6" s="1"/>
  <c r="AF26" i="6" s="1"/>
  <c r="AG26" i="6" s="1"/>
  <c r="D26" i="6"/>
  <c r="AD25" i="6"/>
  <c r="AE25" i="6" s="1"/>
  <c r="AC25" i="6"/>
  <c r="Y25" i="6"/>
  <c r="Z25" i="6" s="1"/>
  <c r="X25" i="6"/>
  <c r="T25" i="6"/>
  <c r="U25" i="6" s="1"/>
  <c r="S25" i="6"/>
  <c r="O25" i="6"/>
  <c r="P25" i="6" s="1"/>
  <c r="N25" i="6"/>
  <c r="J25" i="6"/>
  <c r="K25" i="6" s="1"/>
  <c r="I25" i="6"/>
  <c r="E25" i="6"/>
  <c r="F25" i="6" s="1"/>
  <c r="AF25" i="6" s="1"/>
  <c r="AG25" i="6" s="1"/>
  <c r="D25" i="6"/>
  <c r="AD24" i="6"/>
  <c r="AE24" i="6" s="1"/>
  <c r="AC24" i="6"/>
  <c r="Y24" i="6"/>
  <c r="Z24" i="6" s="1"/>
  <c r="X24" i="6"/>
  <c r="T24" i="6"/>
  <c r="U24" i="6" s="1"/>
  <c r="S24" i="6"/>
  <c r="O24" i="6"/>
  <c r="P24" i="6" s="1"/>
  <c r="N24" i="6"/>
  <c r="J24" i="6"/>
  <c r="K24" i="6" s="1"/>
  <c r="I24" i="6"/>
  <c r="E24" i="6"/>
  <c r="F24" i="6" s="1"/>
  <c r="AF24" i="6" s="1"/>
  <c r="AG24" i="6" s="1"/>
  <c r="D24" i="6"/>
  <c r="AD23" i="6"/>
  <c r="AE23" i="6" s="1"/>
  <c r="AC23" i="6"/>
  <c r="Y23" i="6"/>
  <c r="Z23" i="6" s="1"/>
  <c r="X23" i="6"/>
  <c r="T23" i="6"/>
  <c r="U23" i="6" s="1"/>
  <c r="S23" i="6"/>
  <c r="O23" i="6"/>
  <c r="P23" i="6" s="1"/>
  <c r="N23" i="6"/>
  <c r="J23" i="6"/>
  <c r="K23" i="6" s="1"/>
  <c r="I23" i="6"/>
  <c r="E23" i="6"/>
  <c r="F23" i="6" s="1"/>
  <c r="AF23" i="6" s="1"/>
  <c r="AG23" i="6" s="1"/>
  <c r="D23" i="6"/>
  <c r="AD22" i="6"/>
  <c r="AE22" i="6" s="1"/>
  <c r="AC22" i="6"/>
  <c r="Y22" i="6"/>
  <c r="Z22" i="6" s="1"/>
  <c r="X22" i="6"/>
  <c r="T22" i="6"/>
  <c r="U22" i="6" s="1"/>
  <c r="S22" i="6"/>
  <c r="O22" i="6"/>
  <c r="P22" i="6" s="1"/>
  <c r="N22" i="6"/>
  <c r="J22" i="6"/>
  <c r="K22" i="6" s="1"/>
  <c r="I22" i="6"/>
  <c r="E22" i="6"/>
  <c r="F22" i="6" s="1"/>
  <c r="AF22" i="6" s="1"/>
  <c r="AG22" i="6" s="1"/>
  <c r="D22" i="6"/>
  <c r="AD21" i="6"/>
  <c r="AE21" i="6" s="1"/>
  <c r="AC21" i="6"/>
  <c r="Y21" i="6"/>
  <c r="Z21" i="6" s="1"/>
  <c r="X21" i="6"/>
  <c r="T21" i="6"/>
  <c r="U21" i="6" s="1"/>
  <c r="S21" i="6"/>
  <c r="O21" i="6"/>
  <c r="P21" i="6" s="1"/>
  <c r="N21" i="6"/>
  <c r="J21" i="6"/>
  <c r="K21" i="6" s="1"/>
  <c r="I21" i="6"/>
  <c r="E21" i="6"/>
  <c r="F21" i="6" s="1"/>
  <c r="AF21" i="6" s="1"/>
  <c r="AG21" i="6" s="1"/>
  <c r="D21" i="6"/>
  <c r="AD20" i="6"/>
  <c r="AE20" i="6" s="1"/>
  <c r="AC20" i="6"/>
  <c r="Y20" i="6"/>
  <c r="Z20" i="6" s="1"/>
  <c r="X20" i="6"/>
  <c r="T20" i="6"/>
  <c r="U20" i="6" s="1"/>
  <c r="S20" i="6"/>
  <c r="O20" i="6"/>
  <c r="P20" i="6" s="1"/>
  <c r="N20" i="6"/>
  <c r="J20" i="6"/>
  <c r="K20" i="6" s="1"/>
  <c r="I20" i="6"/>
  <c r="E20" i="6"/>
  <c r="F20" i="6" s="1"/>
  <c r="AF20" i="6" s="1"/>
  <c r="AG20" i="6" s="1"/>
  <c r="D20" i="6"/>
  <c r="AD19" i="6"/>
  <c r="AE19" i="6" s="1"/>
  <c r="AC19" i="6"/>
  <c r="Y19" i="6"/>
  <c r="Z19" i="6" s="1"/>
  <c r="X19" i="6"/>
  <c r="T19" i="6"/>
  <c r="U19" i="6" s="1"/>
  <c r="S19" i="6"/>
  <c r="O19" i="6"/>
  <c r="P19" i="6" s="1"/>
  <c r="N19" i="6"/>
  <c r="J19" i="6"/>
  <c r="K19" i="6" s="1"/>
  <c r="I19" i="6"/>
  <c r="E19" i="6"/>
  <c r="F19" i="6" s="1"/>
  <c r="AF19" i="6" s="1"/>
  <c r="AG19" i="6" s="1"/>
  <c r="D19" i="6"/>
  <c r="AD18" i="6"/>
  <c r="AE18" i="6" s="1"/>
  <c r="AC18" i="6"/>
  <c r="Y18" i="6"/>
  <c r="Z18" i="6" s="1"/>
  <c r="X18" i="6"/>
  <c r="T18" i="6"/>
  <c r="U18" i="6" s="1"/>
  <c r="S18" i="6"/>
  <c r="O18" i="6"/>
  <c r="P18" i="6" s="1"/>
  <c r="N18" i="6"/>
  <c r="J18" i="6"/>
  <c r="K18" i="6" s="1"/>
  <c r="I18" i="6"/>
  <c r="E18" i="6"/>
  <c r="F18" i="6" s="1"/>
  <c r="AF18" i="6" s="1"/>
  <c r="AG18" i="6" s="1"/>
  <c r="D18" i="6"/>
  <c r="AD17" i="6"/>
  <c r="AE17" i="6" s="1"/>
  <c r="AC17" i="6"/>
  <c r="Y17" i="6"/>
  <c r="Z17" i="6" s="1"/>
  <c r="X17" i="6"/>
  <c r="T17" i="6"/>
  <c r="U17" i="6" s="1"/>
  <c r="S17" i="6"/>
  <c r="O17" i="6"/>
  <c r="P17" i="6" s="1"/>
  <c r="N17" i="6"/>
  <c r="J17" i="6"/>
  <c r="K17" i="6" s="1"/>
  <c r="I17" i="6"/>
  <c r="E17" i="6"/>
  <c r="F17" i="6" s="1"/>
  <c r="AF17" i="6" s="1"/>
  <c r="AG17" i="6" s="1"/>
  <c r="D17" i="6"/>
  <c r="AD16" i="6"/>
  <c r="AE16" i="6" s="1"/>
  <c r="AC16" i="6"/>
  <c r="Y16" i="6"/>
  <c r="Z16" i="6" s="1"/>
  <c r="X16" i="6"/>
  <c r="T16" i="6"/>
  <c r="U16" i="6" s="1"/>
  <c r="S16" i="6"/>
  <c r="O16" i="6"/>
  <c r="P16" i="6" s="1"/>
  <c r="N16" i="6"/>
  <c r="J16" i="6"/>
  <c r="K16" i="6" s="1"/>
  <c r="I16" i="6"/>
  <c r="E16" i="6"/>
  <c r="F16" i="6" s="1"/>
  <c r="AF16" i="6" s="1"/>
  <c r="AG16" i="6" s="1"/>
  <c r="D16" i="6"/>
  <c r="AD15" i="6"/>
  <c r="AE15" i="6" s="1"/>
  <c r="AC15" i="6"/>
  <c r="Y15" i="6"/>
  <c r="Z15" i="6" s="1"/>
  <c r="X15" i="6"/>
  <c r="T15" i="6"/>
  <c r="U15" i="6" s="1"/>
  <c r="S15" i="6"/>
  <c r="O15" i="6"/>
  <c r="P15" i="6" s="1"/>
  <c r="N15" i="6"/>
  <c r="J15" i="6"/>
  <c r="K15" i="6" s="1"/>
  <c r="I15" i="6"/>
  <c r="E15" i="6"/>
  <c r="F15" i="6" s="1"/>
  <c r="AF15" i="6" s="1"/>
  <c r="AG15" i="6" s="1"/>
  <c r="D15" i="6"/>
  <c r="AD14" i="6"/>
  <c r="AE14" i="6" s="1"/>
  <c r="AC14" i="6"/>
  <c r="Y14" i="6"/>
  <c r="Z14" i="6" s="1"/>
  <c r="X14" i="6"/>
  <c r="T14" i="6"/>
  <c r="U14" i="6" s="1"/>
  <c r="S14" i="6"/>
  <c r="O14" i="6"/>
  <c r="P14" i="6" s="1"/>
  <c r="N14" i="6"/>
  <c r="J14" i="6"/>
  <c r="K14" i="6" s="1"/>
  <c r="I14" i="6"/>
  <c r="E14" i="6"/>
  <c r="F14" i="6" s="1"/>
  <c r="AF14" i="6" s="1"/>
  <c r="AG14" i="6" s="1"/>
  <c r="D14" i="6"/>
  <c r="AD13" i="6"/>
  <c r="AE13" i="6" s="1"/>
  <c r="AC13" i="6"/>
  <c r="Y13" i="6"/>
  <c r="Z13" i="6" s="1"/>
  <c r="X13" i="6"/>
  <c r="T13" i="6"/>
  <c r="U13" i="6" s="1"/>
  <c r="S13" i="6"/>
  <c r="O13" i="6"/>
  <c r="P13" i="6" s="1"/>
  <c r="N13" i="6"/>
  <c r="J13" i="6"/>
  <c r="K13" i="6" s="1"/>
  <c r="I13" i="6"/>
  <c r="E13" i="6"/>
  <c r="F13" i="6" s="1"/>
  <c r="AF13" i="6" s="1"/>
  <c r="AG13" i="6" s="1"/>
  <c r="D13" i="6"/>
  <c r="AD12" i="6"/>
  <c r="AE12" i="6" s="1"/>
  <c r="AC12" i="6"/>
  <c r="Y12" i="6"/>
  <c r="Z12" i="6" s="1"/>
  <c r="X12" i="6"/>
  <c r="T12" i="6"/>
  <c r="U12" i="6" s="1"/>
  <c r="S12" i="6"/>
  <c r="O12" i="6"/>
  <c r="P12" i="6" s="1"/>
  <c r="N12" i="6"/>
  <c r="J12" i="6"/>
  <c r="K12" i="6" s="1"/>
  <c r="I12" i="6"/>
  <c r="E12" i="6"/>
  <c r="F12" i="6" s="1"/>
  <c r="AF12" i="6" s="1"/>
  <c r="AG12" i="6" s="1"/>
  <c r="D12" i="6"/>
  <c r="AD11" i="6"/>
  <c r="AE11" i="6" s="1"/>
  <c r="AC11" i="6"/>
  <c r="Y11" i="6"/>
  <c r="Z11" i="6" s="1"/>
  <c r="X11" i="6"/>
  <c r="T11" i="6"/>
  <c r="U11" i="6" s="1"/>
  <c r="S11" i="6"/>
  <c r="O11" i="6"/>
  <c r="P11" i="6" s="1"/>
  <c r="N11" i="6"/>
  <c r="J11" i="6"/>
  <c r="K11" i="6" s="1"/>
  <c r="I11" i="6"/>
  <c r="E11" i="6"/>
  <c r="F11" i="6" s="1"/>
  <c r="AF11" i="6" s="1"/>
  <c r="AG11" i="6" s="1"/>
  <c r="D11" i="6"/>
  <c r="AD10" i="6"/>
  <c r="AE10" i="6" s="1"/>
  <c r="AC10" i="6"/>
  <c r="Y10" i="6"/>
  <c r="Z10" i="6" s="1"/>
  <c r="X10" i="6"/>
  <c r="T10" i="6"/>
  <c r="U10" i="6" s="1"/>
  <c r="S10" i="6"/>
  <c r="O10" i="6"/>
  <c r="P10" i="6" s="1"/>
  <c r="N10" i="6"/>
  <c r="J10" i="6"/>
  <c r="K10" i="6" s="1"/>
  <c r="I10" i="6"/>
  <c r="E10" i="6"/>
  <c r="F10" i="6" s="1"/>
  <c r="AF10" i="6" s="1"/>
  <c r="AG10" i="6" s="1"/>
  <c r="D10" i="6"/>
  <c r="AD9" i="6"/>
  <c r="AE9" i="6" s="1"/>
  <c r="AC9" i="6"/>
  <c r="Y9" i="6"/>
  <c r="Z9" i="6" s="1"/>
  <c r="X9" i="6"/>
  <c r="T9" i="6"/>
  <c r="U9" i="6" s="1"/>
  <c r="S9" i="6"/>
  <c r="O9" i="6"/>
  <c r="P9" i="6" s="1"/>
  <c r="N9" i="6"/>
  <c r="J9" i="6"/>
  <c r="K9" i="6" s="1"/>
  <c r="I9" i="6"/>
  <c r="E9" i="6"/>
  <c r="F9" i="6" s="1"/>
  <c r="AF9" i="6" s="1"/>
  <c r="AG9" i="6" s="1"/>
  <c r="D9" i="6"/>
  <c r="AD8" i="6"/>
  <c r="AE8" i="6" s="1"/>
  <c r="AC8" i="6"/>
  <c r="Y8" i="6"/>
  <c r="Z8" i="6" s="1"/>
  <c r="X8" i="6"/>
  <c r="T8" i="6"/>
  <c r="U8" i="6" s="1"/>
  <c r="S8" i="6"/>
  <c r="O8" i="6"/>
  <c r="P8" i="6" s="1"/>
  <c r="N8" i="6"/>
  <c r="J8" i="6"/>
  <c r="K8" i="6" s="1"/>
  <c r="I8" i="6"/>
  <c r="E8" i="6"/>
  <c r="F8" i="6" s="1"/>
  <c r="AF8" i="6" s="1"/>
  <c r="AG8" i="6" s="1"/>
  <c r="D8" i="6"/>
  <c r="AD7" i="6"/>
  <c r="AE7" i="6" s="1"/>
  <c r="AC7" i="6"/>
  <c r="Y7" i="6"/>
  <c r="Z7" i="6" s="1"/>
  <c r="X7" i="6"/>
  <c r="T7" i="6"/>
  <c r="U7" i="6" s="1"/>
  <c r="S7" i="6"/>
  <c r="O7" i="6"/>
  <c r="P7" i="6" s="1"/>
  <c r="N7" i="6"/>
  <c r="J7" i="6"/>
  <c r="K7" i="6" s="1"/>
  <c r="I7" i="6"/>
  <c r="E7" i="6"/>
  <c r="F7" i="6" s="1"/>
  <c r="D7" i="6"/>
  <c r="AD6" i="6"/>
  <c r="AE6" i="6" s="1"/>
  <c r="AC6" i="6"/>
  <c r="Y6" i="6"/>
  <c r="Z6" i="6" s="1"/>
  <c r="X6" i="6"/>
  <c r="T6" i="6"/>
  <c r="U6" i="6" s="1"/>
  <c r="S6" i="6"/>
  <c r="O6" i="6"/>
  <c r="P6" i="6" s="1"/>
  <c r="N6" i="6"/>
  <c r="J6" i="6"/>
  <c r="K6" i="6" s="1"/>
  <c r="I6" i="6"/>
  <c r="E6" i="6"/>
  <c r="F6" i="6" s="1"/>
  <c r="AF6" i="6" s="1"/>
  <c r="AG6" i="6" s="1"/>
  <c r="D6" i="6"/>
  <c r="AD5" i="6"/>
  <c r="AE5" i="6" s="1"/>
  <c r="AC5" i="6"/>
  <c r="Y5" i="6"/>
  <c r="Z5" i="6" s="1"/>
  <c r="X5" i="6"/>
  <c r="T5" i="6"/>
  <c r="U5" i="6" s="1"/>
  <c r="S5" i="6"/>
  <c r="O5" i="6"/>
  <c r="P5" i="6" s="1"/>
  <c r="N5" i="6"/>
  <c r="J5" i="6"/>
  <c r="K5" i="6" s="1"/>
  <c r="I5" i="6"/>
  <c r="E5" i="6"/>
  <c r="F5" i="6" s="1"/>
  <c r="AF5" i="6" s="1"/>
  <c r="AG5" i="6" s="1"/>
  <c r="D5" i="6"/>
  <c r="AD4" i="6"/>
  <c r="AE4" i="6" s="1"/>
  <c r="AC4" i="6"/>
  <c r="Y4" i="6"/>
  <c r="Z4" i="6" s="1"/>
  <c r="X4" i="6"/>
  <c r="T4" i="6"/>
  <c r="U4" i="6" s="1"/>
  <c r="S4" i="6"/>
  <c r="O4" i="6"/>
  <c r="P4" i="6" s="1"/>
  <c r="N4" i="6"/>
  <c r="J4" i="6"/>
  <c r="K4" i="6" s="1"/>
  <c r="I4" i="6"/>
  <c r="E4" i="6"/>
  <c r="F4" i="6" s="1"/>
  <c r="AF4" i="6" s="1"/>
  <c r="AG4" i="6" s="1"/>
  <c r="D4" i="6"/>
  <c r="AD34" i="5"/>
  <c r="AE34" i="5" s="1"/>
  <c r="AC34" i="5"/>
  <c r="AD33" i="5"/>
  <c r="AE33" i="5" s="1"/>
  <c r="AC33" i="5"/>
  <c r="X33" i="5"/>
  <c r="Y33" i="5"/>
  <c r="Z33" i="5"/>
  <c r="X34" i="5"/>
  <c r="Y34" i="5"/>
  <c r="Z34" i="5" s="1"/>
  <c r="T34" i="5"/>
  <c r="U34" i="5" s="1"/>
  <c r="S34" i="5"/>
  <c r="T33" i="5"/>
  <c r="U33" i="5" s="1"/>
  <c r="S33" i="5"/>
  <c r="O34" i="5"/>
  <c r="P34" i="5" s="1"/>
  <c r="N34" i="5"/>
  <c r="O33" i="5"/>
  <c r="P33" i="5" s="1"/>
  <c r="N33" i="5"/>
  <c r="J34" i="5"/>
  <c r="K34" i="5" s="1"/>
  <c r="I34" i="5"/>
  <c r="J33" i="5"/>
  <c r="K33" i="5" s="1"/>
  <c r="I33" i="5"/>
  <c r="E34" i="5"/>
  <c r="F34" i="5" s="1"/>
  <c r="D34" i="5"/>
  <c r="E33" i="5"/>
  <c r="F33" i="5" s="1"/>
  <c r="D33" i="5"/>
  <c r="AD32" i="5"/>
  <c r="AE32" i="5" s="1"/>
  <c r="AC32" i="5"/>
  <c r="Y32" i="5"/>
  <c r="Z32" i="5" s="1"/>
  <c r="X32" i="5"/>
  <c r="T32" i="5"/>
  <c r="U32" i="5" s="1"/>
  <c r="S32" i="5"/>
  <c r="O32" i="5"/>
  <c r="P32" i="5" s="1"/>
  <c r="N32" i="5"/>
  <c r="J32" i="5"/>
  <c r="K32" i="5" s="1"/>
  <c r="I32" i="5"/>
  <c r="E32" i="5"/>
  <c r="F32" i="5" s="1"/>
  <c r="D32" i="5"/>
  <c r="AD31" i="5"/>
  <c r="AE31" i="5" s="1"/>
  <c r="AC31" i="5"/>
  <c r="Y31" i="5"/>
  <c r="Z31" i="5" s="1"/>
  <c r="X31" i="5"/>
  <c r="T31" i="5"/>
  <c r="U31" i="5" s="1"/>
  <c r="S31" i="5"/>
  <c r="O31" i="5"/>
  <c r="P31" i="5" s="1"/>
  <c r="N31" i="5"/>
  <c r="J31" i="5"/>
  <c r="K31" i="5" s="1"/>
  <c r="I31" i="5"/>
  <c r="E31" i="5"/>
  <c r="F31" i="5" s="1"/>
  <c r="D31" i="5"/>
  <c r="AD30" i="5"/>
  <c r="AE30" i="5" s="1"/>
  <c r="AC30" i="5"/>
  <c r="Y30" i="5"/>
  <c r="Z30" i="5" s="1"/>
  <c r="X30" i="5"/>
  <c r="T30" i="5"/>
  <c r="U30" i="5" s="1"/>
  <c r="S30" i="5"/>
  <c r="O30" i="5"/>
  <c r="P30" i="5" s="1"/>
  <c r="N30" i="5"/>
  <c r="J30" i="5"/>
  <c r="K30" i="5" s="1"/>
  <c r="I30" i="5"/>
  <c r="E30" i="5"/>
  <c r="F30" i="5" s="1"/>
  <c r="D30" i="5"/>
  <c r="AD29" i="5"/>
  <c r="AE29" i="5" s="1"/>
  <c r="AC29" i="5"/>
  <c r="Y29" i="5"/>
  <c r="Z29" i="5" s="1"/>
  <c r="X29" i="5"/>
  <c r="T29" i="5"/>
  <c r="U29" i="5" s="1"/>
  <c r="S29" i="5"/>
  <c r="O29" i="5"/>
  <c r="P29" i="5" s="1"/>
  <c r="N29" i="5"/>
  <c r="J29" i="5"/>
  <c r="K29" i="5" s="1"/>
  <c r="I29" i="5"/>
  <c r="E29" i="5"/>
  <c r="F29" i="5" s="1"/>
  <c r="D29" i="5"/>
  <c r="AD28" i="5"/>
  <c r="AE28" i="5" s="1"/>
  <c r="AC28" i="5"/>
  <c r="Y28" i="5"/>
  <c r="Z28" i="5" s="1"/>
  <c r="X28" i="5"/>
  <c r="T28" i="5"/>
  <c r="U28" i="5" s="1"/>
  <c r="S28" i="5"/>
  <c r="O28" i="5"/>
  <c r="P28" i="5" s="1"/>
  <c r="N28" i="5"/>
  <c r="J28" i="5"/>
  <c r="K28" i="5" s="1"/>
  <c r="I28" i="5"/>
  <c r="E28" i="5"/>
  <c r="F28" i="5" s="1"/>
  <c r="D28" i="5"/>
  <c r="AD27" i="5"/>
  <c r="AE27" i="5" s="1"/>
  <c r="AC27" i="5"/>
  <c r="Y27" i="5"/>
  <c r="Z27" i="5" s="1"/>
  <c r="X27" i="5"/>
  <c r="T27" i="5"/>
  <c r="U27" i="5" s="1"/>
  <c r="S27" i="5"/>
  <c r="O27" i="5"/>
  <c r="P27" i="5" s="1"/>
  <c r="N27" i="5"/>
  <c r="J27" i="5"/>
  <c r="K27" i="5" s="1"/>
  <c r="I27" i="5"/>
  <c r="E27" i="5"/>
  <c r="F27" i="5" s="1"/>
  <c r="D27" i="5"/>
  <c r="AD26" i="5"/>
  <c r="AE26" i="5" s="1"/>
  <c r="AC26" i="5"/>
  <c r="Y26" i="5"/>
  <c r="Z26" i="5" s="1"/>
  <c r="X26" i="5"/>
  <c r="T26" i="5"/>
  <c r="U26" i="5" s="1"/>
  <c r="S26" i="5"/>
  <c r="O26" i="5"/>
  <c r="P26" i="5" s="1"/>
  <c r="N26" i="5"/>
  <c r="J26" i="5"/>
  <c r="K26" i="5" s="1"/>
  <c r="I26" i="5"/>
  <c r="E26" i="5"/>
  <c r="F26" i="5" s="1"/>
  <c r="D26" i="5"/>
  <c r="AD25" i="5"/>
  <c r="AE25" i="5" s="1"/>
  <c r="AC25" i="5"/>
  <c r="Y25" i="5"/>
  <c r="Z25" i="5" s="1"/>
  <c r="X25" i="5"/>
  <c r="T25" i="5"/>
  <c r="U25" i="5" s="1"/>
  <c r="S25" i="5"/>
  <c r="O25" i="5"/>
  <c r="P25" i="5" s="1"/>
  <c r="N25" i="5"/>
  <c r="J25" i="5"/>
  <c r="K25" i="5" s="1"/>
  <c r="I25" i="5"/>
  <c r="E25" i="5"/>
  <c r="F25" i="5" s="1"/>
  <c r="D25" i="5"/>
  <c r="AD24" i="5"/>
  <c r="AE24" i="5" s="1"/>
  <c r="AC24" i="5"/>
  <c r="Y24" i="5"/>
  <c r="Z24" i="5" s="1"/>
  <c r="X24" i="5"/>
  <c r="T24" i="5"/>
  <c r="U24" i="5" s="1"/>
  <c r="S24" i="5"/>
  <c r="O24" i="5"/>
  <c r="P24" i="5" s="1"/>
  <c r="N24" i="5"/>
  <c r="J24" i="5"/>
  <c r="K24" i="5" s="1"/>
  <c r="I24" i="5"/>
  <c r="E24" i="5"/>
  <c r="F24" i="5" s="1"/>
  <c r="D24" i="5"/>
  <c r="AD23" i="5"/>
  <c r="AE23" i="5" s="1"/>
  <c r="AC23" i="5"/>
  <c r="Y23" i="5"/>
  <c r="Z23" i="5" s="1"/>
  <c r="X23" i="5"/>
  <c r="T23" i="5"/>
  <c r="U23" i="5" s="1"/>
  <c r="S23" i="5"/>
  <c r="O23" i="5"/>
  <c r="P23" i="5" s="1"/>
  <c r="N23" i="5"/>
  <c r="J23" i="5"/>
  <c r="K23" i="5" s="1"/>
  <c r="I23" i="5"/>
  <c r="E23" i="5"/>
  <c r="F23" i="5" s="1"/>
  <c r="D23" i="5"/>
  <c r="AD22" i="5"/>
  <c r="AE22" i="5" s="1"/>
  <c r="AC22" i="5"/>
  <c r="Y22" i="5"/>
  <c r="Z22" i="5" s="1"/>
  <c r="X22" i="5"/>
  <c r="T22" i="5"/>
  <c r="U22" i="5" s="1"/>
  <c r="S22" i="5"/>
  <c r="O22" i="5"/>
  <c r="P22" i="5" s="1"/>
  <c r="N22" i="5"/>
  <c r="J22" i="5"/>
  <c r="K22" i="5" s="1"/>
  <c r="I22" i="5"/>
  <c r="E22" i="5"/>
  <c r="F22" i="5" s="1"/>
  <c r="D22" i="5"/>
  <c r="AD21" i="5"/>
  <c r="AE21" i="5" s="1"/>
  <c r="AC21" i="5"/>
  <c r="Y21" i="5"/>
  <c r="Z21" i="5" s="1"/>
  <c r="X21" i="5"/>
  <c r="T21" i="5"/>
  <c r="U21" i="5" s="1"/>
  <c r="S21" i="5"/>
  <c r="O21" i="5"/>
  <c r="P21" i="5" s="1"/>
  <c r="N21" i="5"/>
  <c r="J21" i="5"/>
  <c r="K21" i="5" s="1"/>
  <c r="I21" i="5"/>
  <c r="E21" i="5"/>
  <c r="F21" i="5" s="1"/>
  <c r="D21" i="5"/>
  <c r="AD20" i="5"/>
  <c r="AE20" i="5" s="1"/>
  <c r="AC20" i="5"/>
  <c r="Y20" i="5"/>
  <c r="Z20" i="5" s="1"/>
  <c r="X20" i="5"/>
  <c r="T20" i="5"/>
  <c r="U20" i="5" s="1"/>
  <c r="S20" i="5"/>
  <c r="O20" i="5"/>
  <c r="P20" i="5" s="1"/>
  <c r="N20" i="5"/>
  <c r="J20" i="5"/>
  <c r="K20" i="5" s="1"/>
  <c r="I20" i="5"/>
  <c r="E20" i="5"/>
  <c r="F20" i="5" s="1"/>
  <c r="D20" i="5"/>
  <c r="AD19" i="5"/>
  <c r="AE19" i="5" s="1"/>
  <c r="AC19" i="5"/>
  <c r="Y19" i="5"/>
  <c r="Z19" i="5" s="1"/>
  <c r="X19" i="5"/>
  <c r="T19" i="5"/>
  <c r="U19" i="5" s="1"/>
  <c r="S19" i="5"/>
  <c r="O19" i="5"/>
  <c r="P19" i="5" s="1"/>
  <c r="N19" i="5"/>
  <c r="J19" i="5"/>
  <c r="K19" i="5" s="1"/>
  <c r="I19" i="5"/>
  <c r="E19" i="5"/>
  <c r="F19" i="5" s="1"/>
  <c r="D19" i="5"/>
  <c r="AD18" i="5"/>
  <c r="AE18" i="5" s="1"/>
  <c r="AC18" i="5"/>
  <c r="Y18" i="5"/>
  <c r="Z18" i="5" s="1"/>
  <c r="X18" i="5"/>
  <c r="T18" i="5"/>
  <c r="U18" i="5" s="1"/>
  <c r="S18" i="5"/>
  <c r="O18" i="5"/>
  <c r="P18" i="5" s="1"/>
  <c r="N18" i="5"/>
  <c r="J18" i="5"/>
  <c r="K18" i="5" s="1"/>
  <c r="I18" i="5"/>
  <c r="E18" i="5"/>
  <c r="F18" i="5" s="1"/>
  <c r="D18" i="5"/>
  <c r="AD17" i="5"/>
  <c r="AE17" i="5" s="1"/>
  <c r="AC17" i="5"/>
  <c r="Y17" i="5"/>
  <c r="Z17" i="5" s="1"/>
  <c r="X17" i="5"/>
  <c r="T17" i="5"/>
  <c r="U17" i="5" s="1"/>
  <c r="S17" i="5"/>
  <c r="O17" i="5"/>
  <c r="P17" i="5" s="1"/>
  <c r="N17" i="5"/>
  <c r="J17" i="5"/>
  <c r="K17" i="5" s="1"/>
  <c r="I17" i="5"/>
  <c r="E17" i="5"/>
  <c r="F17" i="5" s="1"/>
  <c r="D17" i="5"/>
  <c r="AD16" i="5"/>
  <c r="AE16" i="5" s="1"/>
  <c r="AC16" i="5"/>
  <c r="Y16" i="5"/>
  <c r="Z16" i="5" s="1"/>
  <c r="X16" i="5"/>
  <c r="T16" i="5"/>
  <c r="U16" i="5" s="1"/>
  <c r="S16" i="5"/>
  <c r="O16" i="5"/>
  <c r="P16" i="5" s="1"/>
  <c r="N16" i="5"/>
  <c r="J16" i="5"/>
  <c r="K16" i="5" s="1"/>
  <c r="I16" i="5"/>
  <c r="E16" i="5"/>
  <c r="F16" i="5" s="1"/>
  <c r="D16" i="5"/>
  <c r="AD15" i="5"/>
  <c r="AE15" i="5" s="1"/>
  <c r="AC15" i="5"/>
  <c r="Y15" i="5"/>
  <c r="Z15" i="5" s="1"/>
  <c r="X15" i="5"/>
  <c r="T15" i="5"/>
  <c r="U15" i="5" s="1"/>
  <c r="S15" i="5"/>
  <c r="O15" i="5"/>
  <c r="P15" i="5" s="1"/>
  <c r="N15" i="5"/>
  <c r="J15" i="5"/>
  <c r="K15" i="5" s="1"/>
  <c r="I15" i="5"/>
  <c r="E15" i="5"/>
  <c r="F15" i="5" s="1"/>
  <c r="D15" i="5"/>
  <c r="AD14" i="5"/>
  <c r="AE14" i="5" s="1"/>
  <c r="AC14" i="5"/>
  <c r="Y14" i="5"/>
  <c r="Z14" i="5" s="1"/>
  <c r="X14" i="5"/>
  <c r="T14" i="5"/>
  <c r="U14" i="5" s="1"/>
  <c r="S14" i="5"/>
  <c r="O14" i="5"/>
  <c r="P14" i="5" s="1"/>
  <c r="N14" i="5"/>
  <c r="J14" i="5"/>
  <c r="K14" i="5" s="1"/>
  <c r="I14" i="5"/>
  <c r="E14" i="5"/>
  <c r="F14" i="5" s="1"/>
  <c r="D14" i="5"/>
  <c r="AD13" i="5"/>
  <c r="AE13" i="5" s="1"/>
  <c r="AC13" i="5"/>
  <c r="Y13" i="5"/>
  <c r="Z13" i="5" s="1"/>
  <c r="X13" i="5"/>
  <c r="T13" i="5"/>
  <c r="U13" i="5" s="1"/>
  <c r="S13" i="5"/>
  <c r="O13" i="5"/>
  <c r="P13" i="5" s="1"/>
  <c r="N13" i="5"/>
  <c r="J13" i="5"/>
  <c r="K13" i="5" s="1"/>
  <c r="I13" i="5"/>
  <c r="E13" i="5"/>
  <c r="F13" i="5" s="1"/>
  <c r="D13" i="5"/>
  <c r="AD12" i="5"/>
  <c r="AE12" i="5" s="1"/>
  <c r="AC12" i="5"/>
  <c r="Y12" i="5"/>
  <c r="Z12" i="5" s="1"/>
  <c r="X12" i="5"/>
  <c r="T12" i="5"/>
  <c r="U12" i="5" s="1"/>
  <c r="S12" i="5"/>
  <c r="O12" i="5"/>
  <c r="P12" i="5" s="1"/>
  <c r="N12" i="5"/>
  <c r="J12" i="5"/>
  <c r="K12" i="5" s="1"/>
  <c r="I12" i="5"/>
  <c r="E12" i="5"/>
  <c r="F12" i="5" s="1"/>
  <c r="D12" i="5"/>
  <c r="AD11" i="5"/>
  <c r="AE11" i="5" s="1"/>
  <c r="AC11" i="5"/>
  <c r="Y11" i="5"/>
  <c r="Z11" i="5" s="1"/>
  <c r="X11" i="5"/>
  <c r="T11" i="5"/>
  <c r="U11" i="5" s="1"/>
  <c r="S11" i="5"/>
  <c r="O11" i="5"/>
  <c r="P11" i="5" s="1"/>
  <c r="N11" i="5"/>
  <c r="J11" i="5"/>
  <c r="K11" i="5" s="1"/>
  <c r="I11" i="5"/>
  <c r="E11" i="5"/>
  <c r="F11" i="5" s="1"/>
  <c r="D11" i="5"/>
  <c r="AD10" i="5"/>
  <c r="AE10" i="5" s="1"/>
  <c r="AC10" i="5"/>
  <c r="Y10" i="5"/>
  <c r="Z10" i="5" s="1"/>
  <c r="X10" i="5"/>
  <c r="T10" i="5"/>
  <c r="U10" i="5" s="1"/>
  <c r="S10" i="5"/>
  <c r="O10" i="5"/>
  <c r="P10" i="5" s="1"/>
  <c r="N10" i="5"/>
  <c r="J10" i="5"/>
  <c r="K10" i="5" s="1"/>
  <c r="I10" i="5"/>
  <c r="E10" i="5"/>
  <c r="F10" i="5" s="1"/>
  <c r="D10" i="5"/>
  <c r="AD9" i="5"/>
  <c r="AE9" i="5" s="1"/>
  <c r="AC9" i="5"/>
  <c r="Y9" i="5"/>
  <c r="Z9" i="5" s="1"/>
  <c r="X9" i="5"/>
  <c r="T9" i="5"/>
  <c r="U9" i="5" s="1"/>
  <c r="S9" i="5"/>
  <c r="O9" i="5"/>
  <c r="P9" i="5" s="1"/>
  <c r="N9" i="5"/>
  <c r="J9" i="5"/>
  <c r="K9" i="5" s="1"/>
  <c r="I9" i="5"/>
  <c r="E9" i="5"/>
  <c r="F9" i="5" s="1"/>
  <c r="D9" i="5"/>
  <c r="AD8" i="5"/>
  <c r="AE8" i="5" s="1"/>
  <c r="AC8" i="5"/>
  <c r="Y8" i="5"/>
  <c r="Z8" i="5" s="1"/>
  <c r="X8" i="5"/>
  <c r="T8" i="5"/>
  <c r="U8" i="5" s="1"/>
  <c r="S8" i="5"/>
  <c r="O8" i="5"/>
  <c r="P8" i="5" s="1"/>
  <c r="N8" i="5"/>
  <c r="J8" i="5"/>
  <c r="K8" i="5" s="1"/>
  <c r="I8" i="5"/>
  <c r="E8" i="5"/>
  <c r="F8" i="5" s="1"/>
  <c r="D8" i="5"/>
  <c r="AD7" i="5"/>
  <c r="AE7" i="5" s="1"/>
  <c r="AC7" i="5"/>
  <c r="Y7" i="5"/>
  <c r="Z7" i="5" s="1"/>
  <c r="X7" i="5"/>
  <c r="T7" i="5"/>
  <c r="U7" i="5" s="1"/>
  <c r="S7" i="5"/>
  <c r="O7" i="5"/>
  <c r="P7" i="5" s="1"/>
  <c r="N7" i="5"/>
  <c r="J7" i="5"/>
  <c r="K7" i="5" s="1"/>
  <c r="I7" i="5"/>
  <c r="E7" i="5"/>
  <c r="F7" i="5" s="1"/>
  <c r="D7" i="5"/>
  <c r="AD6" i="5"/>
  <c r="AE6" i="5" s="1"/>
  <c r="AC6" i="5"/>
  <c r="Y6" i="5"/>
  <c r="Z6" i="5" s="1"/>
  <c r="X6" i="5"/>
  <c r="T6" i="5"/>
  <c r="U6" i="5" s="1"/>
  <c r="S6" i="5"/>
  <c r="O6" i="5"/>
  <c r="P6" i="5" s="1"/>
  <c r="N6" i="5"/>
  <c r="J6" i="5"/>
  <c r="K6" i="5" s="1"/>
  <c r="I6" i="5"/>
  <c r="E6" i="5"/>
  <c r="F6" i="5" s="1"/>
  <c r="D6" i="5"/>
  <c r="AD5" i="5"/>
  <c r="AE5" i="5" s="1"/>
  <c r="AC5" i="5"/>
  <c r="Y5" i="5"/>
  <c r="Z5" i="5" s="1"/>
  <c r="X5" i="5"/>
  <c r="T5" i="5"/>
  <c r="U5" i="5" s="1"/>
  <c r="S5" i="5"/>
  <c r="O5" i="5"/>
  <c r="P5" i="5" s="1"/>
  <c r="N5" i="5"/>
  <c r="J5" i="5"/>
  <c r="K5" i="5" s="1"/>
  <c r="I5" i="5"/>
  <c r="E5" i="5"/>
  <c r="F5" i="5" s="1"/>
  <c r="D5" i="5"/>
  <c r="AD4" i="5"/>
  <c r="AE4" i="5" s="1"/>
  <c r="AC4" i="5"/>
  <c r="Y4" i="5"/>
  <c r="Z4" i="5" s="1"/>
  <c r="X4" i="5"/>
  <c r="T4" i="5"/>
  <c r="U4" i="5" s="1"/>
  <c r="S4" i="5"/>
  <c r="O4" i="5"/>
  <c r="P4" i="5" s="1"/>
  <c r="N4" i="5"/>
  <c r="J4" i="5"/>
  <c r="K4" i="5" s="1"/>
  <c r="I4" i="5"/>
  <c r="E4" i="5"/>
  <c r="F4" i="5" s="1"/>
  <c r="D4" i="5"/>
  <c r="AD32" i="4"/>
  <c r="AE32" i="4" s="1"/>
  <c r="AC32" i="4"/>
  <c r="Y32" i="4"/>
  <c r="Z32" i="4" s="1"/>
  <c r="X32" i="4"/>
  <c r="T32" i="4"/>
  <c r="U32" i="4" s="1"/>
  <c r="S32" i="4"/>
  <c r="O32" i="4"/>
  <c r="P32" i="4" s="1"/>
  <c r="N32" i="4"/>
  <c r="J32" i="4"/>
  <c r="K32" i="4" s="1"/>
  <c r="I32" i="4"/>
  <c r="E32" i="4"/>
  <c r="F32" i="4" s="1"/>
  <c r="AF32" i="4" s="1"/>
  <c r="AG32" i="4" s="1"/>
  <c r="D32" i="4"/>
  <c r="AD31" i="4"/>
  <c r="AE31" i="4" s="1"/>
  <c r="AC31" i="4"/>
  <c r="Y31" i="4"/>
  <c r="Z31" i="4" s="1"/>
  <c r="X31" i="4"/>
  <c r="T31" i="4"/>
  <c r="U31" i="4" s="1"/>
  <c r="S31" i="4"/>
  <c r="O31" i="4"/>
  <c r="P31" i="4" s="1"/>
  <c r="N31" i="4"/>
  <c r="J31" i="4"/>
  <c r="K31" i="4" s="1"/>
  <c r="I31" i="4"/>
  <c r="E31" i="4"/>
  <c r="F31" i="4" s="1"/>
  <c r="AF31" i="4" s="1"/>
  <c r="AG31" i="4" s="1"/>
  <c r="D31" i="4"/>
  <c r="AD30" i="4"/>
  <c r="AE30" i="4" s="1"/>
  <c r="AC30" i="4"/>
  <c r="Y30" i="4"/>
  <c r="Z30" i="4" s="1"/>
  <c r="X30" i="4"/>
  <c r="T30" i="4"/>
  <c r="U30" i="4" s="1"/>
  <c r="S30" i="4"/>
  <c r="O30" i="4"/>
  <c r="P30" i="4" s="1"/>
  <c r="N30" i="4"/>
  <c r="J30" i="4"/>
  <c r="K30" i="4" s="1"/>
  <c r="I30" i="4"/>
  <c r="E30" i="4"/>
  <c r="F30" i="4" s="1"/>
  <c r="D30" i="4"/>
  <c r="AD29" i="4"/>
  <c r="AE29" i="4" s="1"/>
  <c r="AC29" i="4"/>
  <c r="Y29" i="4"/>
  <c r="Z29" i="4" s="1"/>
  <c r="X29" i="4"/>
  <c r="T29" i="4"/>
  <c r="U29" i="4" s="1"/>
  <c r="S29" i="4"/>
  <c r="O29" i="4"/>
  <c r="P29" i="4" s="1"/>
  <c r="N29" i="4"/>
  <c r="J29" i="4"/>
  <c r="K29" i="4" s="1"/>
  <c r="I29" i="4"/>
  <c r="E29" i="4"/>
  <c r="F29" i="4" s="1"/>
  <c r="AF29" i="4" s="1"/>
  <c r="AG29" i="4" s="1"/>
  <c r="D29" i="4"/>
  <c r="AD28" i="4"/>
  <c r="AE28" i="4" s="1"/>
  <c r="AC28" i="4"/>
  <c r="Y28" i="4"/>
  <c r="Z28" i="4" s="1"/>
  <c r="X28" i="4"/>
  <c r="T28" i="4"/>
  <c r="U28" i="4" s="1"/>
  <c r="S28" i="4"/>
  <c r="O28" i="4"/>
  <c r="P28" i="4" s="1"/>
  <c r="N28" i="4"/>
  <c r="J28" i="4"/>
  <c r="K28" i="4" s="1"/>
  <c r="I28" i="4"/>
  <c r="E28" i="4"/>
  <c r="F28" i="4" s="1"/>
  <c r="AF28" i="4" s="1"/>
  <c r="AG28" i="4" s="1"/>
  <c r="D28" i="4"/>
  <c r="AD27" i="4"/>
  <c r="AE27" i="4" s="1"/>
  <c r="AC27" i="4"/>
  <c r="Y27" i="4"/>
  <c r="Z27" i="4" s="1"/>
  <c r="X27" i="4"/>
  <c r="T27" i="4"/>
  <c r="U27" i="4" s="1"/>
  <c r="S27" i="4"/>
  <c r="O27" i="4"/>
  <c r="P27" i="4" s="1"/>
  <c r="N27" i="4"/>
  <c r="J27" i="4"/>
  <c r="K27" i="4" s="1"/>
  <c r="I27" i="4"/>
  <c r="E27" i="4"/>
  <c r="F27" i="4" s="1"/>
  <c r="AF27" i="4" s="1"/>
  <c r="AG27" i="4" s="1"/>
  <c r="D27" i="4"/>
  <c r="AD26" i="4"/>
  <c r="AE26" i="4" s="1"/>
  <c r="AC26" i="4"/>
  <c r="Y26" i="4"/>
  <c r="Z26" i="4" s="1"/>
  <c r="X26" i="4"/>
  <c r="T26" i="4"/>
  <c r="U26" i="4" s="1"/>
  <c r="S26" i="4"/>
  <c r="O26" i="4"/>
  <c r="P26" i="4" s="1"/>
  <c r="N26" i="4"/>
  <c r="J26" i="4"/>
  <c r="K26" i="4" s="1"/>
  <c r="I26" i="4"/>
  <c r="E26" i="4"/>
  <c r="F26" i="4" s="1"/>
  <c r="AF26" i="4" s="1"/>
  <c r="AG26" i="4" s="1"/>
  <c r="D26" i="4"/>
  <c r="AD25" i="4"/>
  <c r="AE25" i="4" s="1"/>
  <c r="AC25" i="4"/>
  <c r="Y25" i="4"/>
  <c r="Z25" i="4" s="1"/>
  <c r="X25" i="4"/>
  <c r="T25" i="4"/>
  <c r="U25" i="4" s="1"/>
  <c r="S25" i="4"/>
  <c r="O25" i="4"/>
  <c r="P25" i="4" s="1"/>
  <c r="N25" i="4"/>
  <c r="J25" i="4"/>
  <c r="K25" i="4" s="1"/>
  <c r="I25" i="4"/>
  <c r="E25" i="4"/>
  <c r="F25" i="4" s="1"/>
  <c r="AF25" i="4" s="1"/>
  <c r="AG25" i="4" s="1"/>
  <c r="D25" i="4"/>
  <c r="AD24" i="4"/>
  <c r="AE24" i="4" s="1"/>
  <c r="AC24" i="4"/>
  <c r="Y24" i="4"/>
  <c r="Z24" i="4" s="1"/>
  <c r="X24" i="4"/>
  <c r="T24" i="4"/>
  <c r="U24" i="4" s="1"/>
  <c r="S24" i="4"/>
  <c r="O24" i="4"/>
  <c r="P24" i="4" s="1"/>
  <c r="N24" i="4"/>
  <c r="J24" i="4"/>
  <c r="K24" i="4" s="1"/>
  <c r="I24" i="4"/>
  <c r="E24" i="4"/>
  <c r="F24" i="4" s="1"/>
  <c r="AF24" i="4" s="1"/>
  <c r="AG24" i="4" s="1"/>
  <c r="D24" i="4"/>
  <c r="AD23" i="4"/>
  <c r="AE23" i="4" s="1"/>
  <c r="AC23" i="4"/>
  <c r="Y23" i="4"/>
  <c r="Z23" i="4" s="1"/>
  <c r="X23" i="4"/>
  <c r="T23" i="4"/>
  <c r="U23" i="4" s="1"/>
  <c r="S23" i="4"/>
  <c r="O23" i="4"/>
  <c r="P23" i="4" s="1"/>
  <c r="N23" i="4"/>
  <c r="J23" i="4"/>
  <c r="K23" i="4" s="1"/>
  <c r="I23" i="4"/>
  <c r="E23" i="4"/>
  <c r="F23" i="4" s="1"/>
  <c r="AF23" i="4" s="1"/>
  <c r="AG23" i="4" s="1"/>
  <c r="D23" i="4"/>
  <c r="AD22" i="4"/>
  <c r="AE22" i="4" s="1"/>
  <c r="AC22" i="4"/>
  <c r="Y22" i="4"/>
  <c r="Z22" i="4" s="1"/>
  <c r="X22" i="4"/>
  <c r="T22" i="4"/>
  <c r="U22" i="4" s="1"/>
  <c r="S22" i="4"/>
  <c r="O22" i="4"/>
  <c r="P22" i="4" s="1"/>
  <c r="N22" i="4"/>
  <c r="J22" i="4"/>
  <c r="K22" i="4" s="1"/>
  <c r="I22" i="4"/>
  <c r="E22" i="4"/>
  <c r="F22" i="4" s="1"/>
  <c r="AF22" i="4" s="1"/>
  <c r="AG22" i="4" s="1"/>
  <c r="D22" i="4"/>
  <c r="AD21" i="4"/>
  <c r="AE21" i="4" s="1"/>
  <c r="AC21" i="4"/>
  <c r="Y21" i="4"/>
  <c r="Z21" i="4" s="1"/>
  <c r="X21" i="4"/>
  <c r="T21" i="4"/>
  <c r="U21" i="4" s="1"/>
  <c r="S21" i="4"/>
  <c r="O21" i="4"/>
  <c r="P21" i="4" s="1"/>
  <c r="N21" i="4"/>
  <c r="J21" i="4"/>
  <c r="K21" i="4" s="1"/>
  <c r="I21" i="4"/>
  <c r="E21" i="4"/>
  <c r="F21" i="4" s="1"/>
  <c r="AF21" i="4" s="1"/>
  <c r="AG21" i="4" s="1"/>
  <c r="D21" i="4"/>
  <c r="AD20" i="4"/>
  <c r="AE20" i="4" s="1"/>
  <c r="AC20" i="4"/>
  <c r="Y20" i="4"/>
  <c r="Z20" i="4" s="1"/>
  <c r="X20" i="4"/>
  <c r="T20" i="4"/>
  <c r="U20" i="4" s="1"/>
  <c r="S20" i="4"/>
  <c r="O20" i="4"/>
  <c r="P20" i="4" s="1"/>
  <c r="N20" i="4"/>
  <c r="J20" i="4"/>
  <c r="K20" i="4" s="1"/>
  <c r="I20" i="4"/>
  <c r="E20" i="4"/>
  <c r="F20" i="4" s="1"/>
  <c r="AF20" i="4" s="1"/>
  <c r="AG20" i="4" s="1"/>
  <c r="D20" i="4"/>
  <c r="AD19" i="4"/>
  <c r="AE19" i="4" s="1"/>
  <c r="AC19" i="4"/>
  <c r="Y19" i="4"/>
  <c r="Z19" i="4" s="1"/>
  <c r="X19" i="4"/>
  <c r="T19" i="4"/>
  <c r="U19" i="4" s="1"/>
  <c r="S19" i="4"/>
  <c r="O19" i="4"/>
  <c r="P19" i="4" s="1"/>
  <c r="N19" i="4"/>
  <c r="J19" i="4"/>
  <c r="K19" i="4" s="1"/>
  <c r="I19" i="4"/>
  <c r="E19" i="4"/>
  <c r="F19" i="4" s="1"/>
  <c r="AF19" i="4" s="1"/>
  <c r="AG19" i="4" s="1"/>
  <c r="D19" i="4"/>
  <c r="AD18" i="4"/>
  <c r="AE18" i="4" s="1"/>
  <c r="AC18" i="4"/>
  <c r="Y18" i="4"/>
  <c r="Z18" i="4" s="1"/>
  <c r="X18" i="4"/>
  <c r="T18" i="4"/>
  <c r="U18" i="4" s="1"/>
  <c r="S18" i="4"/>
  <c r="O18" i="4"/>
  <c r="P18" i="4" s="1"/>
  <c r="N18" i="4"/>
  <c r="J18" i="4"/>
  <c r="K18" i="4" s="1"/>
  <c r="I18" i="4"/>
  <c r="E18" i="4"/>
  <c r="F18" i="4" s="1"/>
  <c r="AF18" i="4" s="1"/>
  <c r="AG18" i="4" s="1"/>
  <c r="D18" i="4"/>
  <c r="AD17" i="4"/>
  <c r="AE17" i="4" s="1"/>
  <c r="AC17" i="4"/>
  <c r="Y17" i="4"/>
  <c r="Z17" i="4" s="1"/>
  <c r="X17" i="4"/>
  <c r="T17" i="4"/>
  <c r="U17" i="4" s="1"/>
  <c r="S17" i="4"/>
  <c r="O17" i="4"/>
  <c r="P17" i="4" s="1"/>
  <c r="N17" i="4"/>
  <c r="J17" i="4"/>
  <c r="K17" i="4" s="1"/>
  <c r="I17" i="4"/>
  <c r="E17" i="4"/>
  <c r="F17" i="4" s="1"/>
  <c r="AF17" i="4" s="1"/>
  <c r="AG17" i="4" s="1"/>
  <c r="D17" i="4"/>
  <c r="AD16" i="4"/>
  <c r="AE16" i="4" s="1"/>
  <c r="AC16" i="4"/>
  <c r="Y16" i="4"/>
  <c r="Z16" i="4" s="1"/>
  <c r="X16" i="4"/>
  <c r="T16" i="4"/>
  <c r="U16" i="4" s="1"/>
  <c r="S16" i="4"/>
  <c r="O16" i="4"/>
  <c r="P16" i="4" s="1"/>
  <c r="N16" i="4"/>
  <c r="J16" i="4"/>
  <c r="K16" i="4" s="1"/>
  <c r="I16" i="4"/>
  <c r="E16" i="4"/>
  <c r="F16" i="4" s="1"/>
  <c r="AF16" i="4" s="1"/>
  <c r="AG16" i="4" s="1"/>
  <c r="D16" i="4"/>
  <c r="AD15" i="4"/>
  <c r="AE15" i="4" s="1"/>
  <c r="AC15" i="4"/>
  <c r="Y15" i="4"/>
  <c r="Z15" i="4" s="1"/>
  <c r="X15" i="4"/>
  <c r="T15" i="4"/>
  <c r="U15" i="4" s="1"/>
  <c r="S15" i="4"/>
  <c r="O15" i="4"/>
  <c r="P15" i="4" s="1"/>
  <c r="N15" i="4"/>
  <c r="J15" i="4"/>
  <c r="K15" i="4" s="1"/>
  <c r="I15" i="4"/>
  <c r="E15" i="4"/>
  <c r="F15" i="4" s="1"/>
  <c r="AF15" i="4" s="1"/>
  <c r="AG15" i="4" s="1"/>
  <c r="D15" i="4"/>
  <c r="AD14" i="4"/>
  <c r="AE14" i="4" s="1"/>
  <c r="AC14" i="4"/>
  <c r="Y14" i="4"/>
  <c r="Z14" i="4" s="1"/>
  <c r="X14" i="4"/>
  <c r="T14" i="4"/>
  <c r="U14" i="4" s="1"/>
  <c r="S14" i="4"/>
  <c r="O14" i="4"/>
  <c r="P14" i="4" s="1"/>
  <c r="N14" i="4"/>
  <c r="J14" i="4"/>
  <c r="K14" i="4" s="1"/>
  <c r="I14" i="4"/>
  <c r="E14" i="4"/>
  <c r="F14" i="4" s="1"/>
  <c r="AF14" i="4" s="1"/>
  <c r="AG14" i="4" s="1"/>
  <c r="D14" i="4"/>
  <c r="AD13" i="4"/>
  <c r="AE13" i="4" s="1"/>
  <c r="AC13" i="4"/>
  <c r="Y13" i="4"/>
  <c r="Z13" i="4" s="1"/>
  <c r="X13" i="4"/>
  <c r="T13" i="4"/>
  <c r="U13" i="4" s="1"/>
  <c r="S13" i="4"/>
  <c r="O13" i="4"/>
  <c r="P13" i="4" s="1"/>
  <c r="N13" i="4"/>
  <c r="J13" i="4"/>
  <c r="K13" i="4" s="1"/>
  <c r="I13" i="4"/>
  <c r="E13" i="4"/>
  <c r="F13" i="4" s="1"/>
  <c r="AF13" i="4" s="1"/>
  <c r="AG13" i="4" s="1"/>
  <c r="D13" i="4"/>
  <c r="AD12" i="4"/>
  <c r="AE12" i="4" s="1"/>
  <c r="AC12" i="4"/>
  <c r="Y12" i="4"/>
  <c r="Z12" i="4" s="1"/>
  <c r="X12" i="4"/>
  <c r="T12" i="4"/>
  <c r="U12" i="4" s="1"/>
  <c r="S12" i="4"/>
  <c r="O12" i="4"/>
  <c r="P12" i="4" s="1"/>
  <c r="N12" i="4"/>
  <c r="J12" i="4"/>
  <c r="K12" i="4" s="1"/>
  <c r="I12" i="4"/>
  <c r="E12" i="4"/>
  <c r="F12" i="4" s="1"/>
  <c r="AF12" i="4" s="1"/>
  <c r="AG12" i="4" s="1"/>
  <c r="D12" i="4"/>
  <c r="AD11" i="4"/>
  <c r="AE11" i="4" s="1"/>
  <c r="AC11" i="4"/>
  <c r="Y11" i="4"/>
  <c r="Z11" i="4" s="1"/>
  <c r="X11" i="4"/>
  <c r="T11" i="4"/>
  <c r="U11" i="4" s="1"/>
  <c r="S11" i="4"/>
  <c r="O11" i="4"/>
  <c r="P11" i="4" s="1"/>
  <c r="N11" i="4"/>
  <c r="J11" i="4"/>
  <c r="K11" i="4" s="1"/>
  <c r="I11" i="4"/>
  <c r="E11" i="4"/>
  <c r="F11" i="4" s="1"/>
  <c r="AF11" i="4" s="1"/>
  <c r="AG11" i="4" s="1"/>
  <c r="D11" i="4"/>
  <c r="AD10" i="4"/>
  <c r="AE10" i="4" s="1"/>
  <c r="AC10" i="4"/>
  <c r="Y10" i="4"/>
  <c r="Z10" i="4" s="1"/>
  <c r="X10" i="4"/>
  <c r="T10" i="4"/>
  <c r="U10" i="4" s="1"/>
  <c r="S10" i="4"/>
  <c r="O10" i="4"/>
  <c r="P10" i="4" s="1"/>
  <c r="N10" i="4"/>
  <c r="J10" i="4"/>
  <c r="K10" i="4" s="1"/>
  <c r="I10" i="4"/>
  <c r="E10" i="4"/>
  <c r="F10" i="4" s="1"/>
  <c r="AF10" i="4" s="1"/>
  <c r="AG10" i="4" s="1"/>
  <c r="D10" i="4"/>
  <c r="AD9" i="4"/>
  <c r="AE9" i="4" s="1"/>
  <c r="AC9" i="4"/>
  <c r="Y9" i="4"/>
  <c r="Z9" i="4" s="1"/>
  <c r="X9" i="4"/>
  <c r="T9" i="4"/>
  <c r="U9" i="4" s="1"/>
  <c r="S9" i="4"/>
  <c r="O9" i="4"/>
  <c r="P9" i="4" s="1"/>
  <c r="N9" i="4"/>
  <c r="J9" i="4"/>
  <c r="K9" i="4" s="1"/>
  <c r="I9" i="4"/>
  <c r="E9" i="4"/>
  <c r="F9" i="4" s="1"/>
  <c r="D9" i="4"/>
  <c r="AD8" i="4"/>
  <c r="AE8" i="4" s="1"/>
  <c r="AC8" i="4"/>
  <c r="Y8" i="4"/>
  <c r="Z8" i="4" s="1"/>
  <c r="X8" i="4"/>
  <c r="T8" i="4"/>
  <c r="U8" i="4" s="1"/>
  <c r="S8" i="4"/>
  <c r="O8" i="4"/>
  <c r="P8" i="4" s="1"/>
  <c r="N8" i="4"/>
  <c r="J8" i="4"/>
  <c r="K8" i="4" s="1"/>
  <c r="I8" i="4"/>
  <c r="E8" i="4"/>
  <c r="F8" i="4" s="1"/>
  <c r="D8" i="4"/>
  <c r="AD7" i="4"/>
  <c r="AE7" i="4" s="1"/>
  <c r="AC7" i="4"/>
  <c r="Y7" i="4"/>
  <c r="Z7" i="4" s="1"/>
  <c r="X7" i="4"/>
  <c r="T7" i="4"/>
  <c r="U7" i="4" s="1"/>
  <c r="S7" i="4"/>
  <c r="O7" i="4"/>
  <c r="P7" i="4" s="1"/>
  <c r="N7" i="4"/>
  <c r="J7" i="4"/>
  <c r="K7" i="4" s="1"/>
  <c r="I7" i="4"/>
  <c r="E7" i="4"/>
  <c r="F7" i="4" s="1"/>
  <c r="AF7" i="4" s="1"/>
  <c r="AG7" i="4" s="1"/>
  <c r="D7" i="4"/>
  <c r="AD6" i="4"/>
  <c r="AE6" i="4" s="1"/>
  <c r="AC6" i="4"/>
  <c r="Y6" i="4"/>
  <c r="Z6" i="4" s="1"/>
  <c r="X6" i="4"/>
  <c r="T6" i="4"/>
  <c r="U6" i="4" s="1"/>
  <c r="S6" i="4"/>
  <c r="O6" i="4"/>
  <c r="P6" i="4" s="1"/>
  <c r="N6" i="4"/>
  <c r="J6" i="4"/>
  <c r="K6" i="4" s="1"/>
  <c r="I6" i="4"/>
  <c r="E6" i="4"/>
  <c r="F6" i="4" s="1"/>
  <c r="AF6" i="4" s="1"/>
  <c r="AG6" i="4" s="1"/>
  <c r="D6" i="4"/>
  <c r="AD5" i="4"/>
  <c r="AE5" i="4" s="1"/>
  <c r="AC5" i="4"/>
  <c r="Y5" i="4"/>
  <c r="Z5" i="4" s="1"/>
  <c r="X5" i="4"/>
  <c r="T5" i="4"/>
  <c r="U5" i="4" s="1"/>
  <c r="S5" i="4"/>
  <c r="O5" i="4"/>
  <c r="P5" i="4" s="1"/>
  <c r="N5" i="4"/>
  <c r="J5" i="4"/>
  <c r="K5" i="4" s="1"/>
  <c r="I5" i="4"/>
  <c r="E5" i="4"/>
  <c r="F5" i="4" s="1"/>
  <c r="D5" i="4"/>
  <c r="AD4" i="4"/>
  <c r="AE4" i="4" s="1"/>
  <c r="AC4" i="4"/>
  <c r="Y4" i="4"/>
  <c r="Z4" i="4" s="1"/>
  <c r="X4" i="4"/>
  <c r="T4" i="4"/>
  <c r="U4" i="4" s="1"/>
  <c r="S4" i="4"/>
  <c r="O4" i="4"/>
  <c r="P4" i="4" s="1"/>
  <c r="N4" i="4"/>
  <c r="J4" i="4"/>
  <c r="K4" i="4" s="1"/>
  <c r="I4" i="4"/>
  <c r="E4" i="4"/>
  <c r="F4" i="4" s="1"/>
  <c r="D4" i="4"/>
  <c r="AD34" i="1"/>
  <c r="AE34" i="1" s="1"/>
  <c r="AF34" i="1" s="1"/>
  <c r="AC34" i="1"/>
  <c r="AD33" i="1"/>
  <c r="AE33" i="1" s="1"/>
  <c r="AC33" i="1"/>
  <c r="AD32" i="1"/>
  <c r="AE32" i="1" s="1"/>
  <c r="AF32" i="1" s="1"/>
  <c r="AC32" i="1"/>
  <c r="AD31" i="1"/>
  <c r="AE31" i="1" s="1"/>
  <c r="AC31" i="1"/>
  <c r="AD30" i="1"/>
  <c r="AE30" i="1" s="1"/>
  <c r="AC30" i="1"/>
  <c r="AD29" i="1"/>
  <c r="AE29" i="1" s="1"/>
  <c r="AC29" i="1"/>
  <c r="AD28" i="1"/>
  <c r="AE28" i="1" s="1"/>
  <c r="AC28" i="1"/>
  <c r="AD27" i="1"/>
  <c r="AE27" i="1" s="1"/>
  <c r="AC27" i="1"/>
  <c r="AD26" i="1"/>
  <c r="AE26" i="1" s="1"/>
  <c r="AF26" i="1" s="1"/>
  <c r="AC26" i="1"/>
  <c r="AD25" i="1"/>
  <c r="AE25" i="1" s="1"/>
  <c r="AC25" i="1"/>
  <c r="AD24" i="1"/>
  <c r="AE24" i="1" s="1"/>
  <c r="AF24" i="1" s="1"/>
  <c r="AC24" i="1"/>
  <c r="AD23" i="1"/>
  <c r="AE23" i="1" s="1"/>
  <c r="AC23" i="1"/>
  <c r="AD22" i="1"/>
  <c r="AE22" i="1" s="1"/>
  <c r="AC22" i="1"/>
  <c r="AD21" i="1"/>
  <c r="AE21" i="1" s="1"/>
  <c r="AC21" i="1"/>
  <c r="AD20" i="1"/>
  <c r="AE20" i="1" s="1"/>
  <c r="AC20" i="1"/>
  <c r="AD19" i="1"/>
  <c r="AE19" i="1" s="1"/>
  <c r="AC19" i="1"/>
  <c r="AD18" i="1"/>
  <c r="AE18" i="1" s="1"/>
  <c r="AC18" i="1"/>
  <c r="AD17" i="1"/>
  <c r="AE17" i="1" s="1"/>
  <c r="AC17" i="1"/>
  <c r="AD16" i="1"/>
  <c r="AE16" i="1" s="1"/>
  <c r="AF16" i="1" s="1"/>
  <c r="AC16" i="1"/>
  <c r="AD15" i="1"/>
  <c r="AE15" i="1" s="1"/>
  <c r="AC15" i="1"/>
  <c r="AD14" i="1"/>
  <c r="AE14" i="1" s="1"/>
  <c r="AC14" i="1"/>
  <c r="AD13" i="1"/>
  <c r="AE13" i="1" s="1"/>
  <c r="AC13" i="1"/>
  <c r="AD12" i="1"/>
  <c r="AE12" i="1" s="1"/>
  <c r="AC12" i="1"/>
  <c r="AD11" i="1"/>
  <c r="AE11" i="1" s="1"/>
  <c r="AC11" i="1"/>
  <c r="AD10" i="1"/>
  <c r="AE10" i="1" s="1"/>
  <c r="AC10" i="1"/>
  <c r="AD9" i="1"/>
  <c r="AE9" i="1" s="1"/>
  <c r="AC9" i="1"/>
  <c r="AD8" i="1"/>
  <c r="AE8" i="1" s="1"/>
  <c r="AF8" i="1" s="1"/>
  <c r="AC8" i="1"/>
  <c r="AD7" i="1"/>
  <c r="AE7" i="1" s="1"/>
  <c r="AC7" i="1"/>
  <c r="AD6" i="1"/>
  <c r="AE6" i="1" s="1"/>
  <c r="AC6" i="1"/>
  <c r="AD5" i="1"/>
  <c r="AE5" i="1" s="1"/>
  <c r="AC5" i="1"/>
  <c r="AE4" i="1"/>
  <c r="AD4" i="1"/>
  <c r="AC4" i="1"/>
  <c r="X7" i="1"/>
  <c r="Y7" i="1"/>
  <c r="Z7" i="1" s="1"/>
  <c r="X8" i="1"/>
  <c r="Y8" i="1"/>
  <c r="Z8" i="1" s="1"/>
  <c r="X9" i="1"/>
  <c r="Y9" i="1"/>
  <c r="Z9" i="1" s="1"/>
  <c r="X10" i="1"/>
  <c r="Y10" i="1"/>
  <c r="Z10" i="1" s="1"/>
  <c r="X11" i="1"/>
  <c r="Y11" i="1"/>
  <c r="Z11" i="1"/>
  <c r="X12" i="1"/>
  <c r="Y12" i="1"/>
  <c r="Z12" i="1" s="1"/>
  <c r="X13" i="1"/>
  <c r="Y13" i="1"/>
  <c r="Z13" i="1" s="1"/>
  <c r="X14" i="1"/>
  <c r="Y14" i="1"/>
  <c r="Z14" i="1" s="1"/>
  <c r="AF14" i="1" s="1"/>
  <c r="X15" i="1"/>
  <c r="Y15" i="1"/>
  <c r="Z15" i="1" s="1"/>
  <c r="X16" i="1"/>
  <c r="Y16" i="1"/>
  <c r="Z16" i="1" s="1"/>
  <c r="X17" i="1"/>
  <c r="Y17" i="1"/>
  <c r="Z17" i="1" s="1"/>
  <c r="X18" i="1"/>
  <c r="Y18" i="1"/>
  <c r="Z18" i="1" s="1"/>
  <c r="X19" i="1"/>
  <c r="Y19" i="1"/>
  <c r="Z19" i="1"/>
  <c r="X20" i="1"/>
  <c r="Y20" i="1"/>
  <c r="Z20" i="1" s="1"/>
  <c r="X21" i="1"/>
  <c r="Y21" i="1"/>
  <c r="Z21" i="1" s="1"/>
  <c r="X22" i="1"/>
  <c r="Y22" i="1"/>
  <c r="Z22" i="1" s="1"/>
  <c r="AF22" i="1" s="1"/>
  <c r="X23" i="1"/>
  <c r="Y23" i="1"/>
  <c r="Z23" i="1" s="1"/>
  <c r="X24" i="1"/>
  <c r="Y24" i="1"/>
  <c r="Z24" i="1" s="1"/>
  <c r="X25" i="1"/>
  <c r="Y25" i="1"/>
  <c r="Z25" i="1" s="1"/>
  <c r="X26" i="1"/>
  <c r="Y26" i="1"/>
  <c r="Z26" i="1" s="1"/>
  <c r="X27" i="1"/>
  <c r="Y27" i="1"/>
  <c r="Z27" i="1"/>
  <c r="X28" i="1"/>
  <c r="Y28" i="1"/>
  <c r="Z28" i="1" s="1"/>
  <c r="AF28" i="1" s="1"/>
  <c r="X29" i="1"/>
  <c r="Y29" i="1"/>
  <c r="Z29" i="1" s="1"/>
  <c r="X30" i="1"/>
  <c r="Y30" i="1"/>
  <c r="Z30" i="1" s="1"/>
  <c r="AF30" i="1" s="1"/>
  <c r="X31" i="1"/>
  <c r="Y31" i="1"/>
  <c r="Z31" i="1" s="1"/>
  <c r="X32" i="1"/>
  <c r="Y32" i="1"/>
  <c r="Z32" i="1" s="1"/>
  <c r="X33" i="1"/>
  <c r="Y33" i="1"/>
  <c r="Z33" i="1" s="1"/>
  <c r="X34" i="1"/>
  <c r="Y34" i="1"/>
  <c r="Z34" i="1" s="1"/>
  <c r="X5" i="1"/>
  <c r="Y5" i="1"/>
  <c r="Z5" i="1"/>
  <c r="X6" i="1"/>
  <c r="Y6" i="1"/>
  <c r="Z6" i="1" s="1"/>
  <c r="AF6" i="1" s="1"/>
  <c r="Y4" i="1"/>
  <c r="Z4" i="1" s="1"/>
  <c r="X4" i="1"/>
  <c r="S5" i="1"/>
  <c r="T5" i="1"/>
  <c r="U5" i="1" s="1"/>
  <c r="S6" i="1"/>
  <c r="T6" i="1"/>
  <c r="U6" i="1" s="1"/>
  <c r="S7" i="1"/>
  <c r="T7" i="1"/>
  <c r="U7" i="1" s="1"/>
  <c r="S8" i="1"/>
  <c r="T8" i="1"/>
  <c r="U8" i="1" s="1"/>
  <c r="S9" i="1"/>
  <c r="T9" i="1"/>
  <c r="U9" i="1"/>
  <c r="S10" i="1"/>
  <c r="T10" i="1"/>
  <c r="U10" i="1" s="1"/>
  <c r="AF10" i="1" s="1"/>
  <c r="S11" i="1"/>
  <c r="T11" i="1"/>
  <c r="U11" i="1" s="1"/>
  <c r="S12" i="1"/>
  <c r="T12" i="1"/>
  <c r="U12" i="1" s="1"/>
  <c r="AF12" i="1" s="1"/>
  <c r="S13" i="1"/>
  <c r="T13" i="1"/>
  <c r="U13" i="1" s="1"/>
  <c r="S14" i="1"/>
  <c r="T14" i="1"/>
  <c r="U14" i="1" s="1"/>
  <c r="S15" i="1"/>
  <c r="T15" i="1"/>
  <c r="U15" i="1" s="1"/>
  <c r="S16" i="1"/>
  <c r="T16" i="1"/>
  <c r="U16" i="1" s="1"/>
  <c r="S17" i="1"/>
  <c r="T17" i="1"/>
  <c r="U17" i="1"/>
  <c r="S18" i="1"/>
  <c r="T18" i="1"/>
  <c r="U18" i="1" s="1"/>
  <c r="AF18" i="1" s="1"/>
  <c r="S19" i="1"/>
  <c r="T19" i="1"/>
  <c r="U19" i="1" s="1"/>
  <c r="S20" i="1"/>
  <c r="T20" i="1"/>
  <c r="U20" i="1" s="1"/>
  <c r="AF20" i="1" s="1"/>
  <c r="S21" i="1"/>
  <c r="T21" i="1"/>
  <c r="U21" i="1" s="1"/>
  <c r="S22" i="1"/>
  <c r="T22" i="1"/>
  <c r="U22" i="1" s="1"/>
  <c r="S23" i="1"/>
  <c r="T23" i="1"/>
  <c r="U23" i="1" s="1"/>
  <c r="S24" i="1"/>
  <c r="T24" i="1"/>
  <c r="U24" i="1" s="1"/>
  <c r="S25" i="1"/>
  <c r="T25" i="1"/>
  <c r="U25" i="1" s="1"/>
  <c r="S26" i="1"/>
  <c r="T26" i="1"/>
  <c r="U26" i="1" s="1"/>
  <c r="S27" i="1"/>
  <c r="T27" i="1"/>
  <c r="U27" i="1" s="1"/>
  <c r="S28" i="1"/>
  <c r="T28" i="1"/>
  <c r="U28" i="1" s="1"/>
  <c r="S29" i="1"/>
  <c r="T29" i="1"/>
  <c r="U29" i="1" s="1"/>
  <c r="S30" i="1"/>
  <c r="T30" i="1"/>
  <c r="U30" i="1" s="1"/>
  <c r="S31" i="1"/>
  <c r="T31" i="1"/>
  <c r="U31" i="1" s="1"/>
  <c r="S32" i="1"/>
  <c r="T32" i="1"/>
  <c r="U32" i="1" s="1"/>
  <c r="S33" i="1"/>
  <c r="T33" i="1"/>
  <c r="U33" i="1" s="1"/>
  <c r="S34" i="1"/>
  <c r="T34" i="1"/>
  <c r="U34" i="1" s="1"/>
  <c r="T4" i="1"/>
  <c r="U4" i="1" s="1"/>
  <c r="S4" i="1"/>
  <c r="N5" i="1"/>
  <c r="O5" i="1"/>
  <c r="P5" i="1" s="1"/>
  <c r="N6" i="1"/>
  <c r="O6" i="1"/>
  <c r="P6" i="1" s="1"/>
  <c r="N7" i="1"/>
  <c r="O7" i="1"/>
  <c r="P7" i="1" s="1"/>
  <c r="N8" i="1"/>
  <c r="O8" i="1"/>
  <c r="P8" i="1" s="1"/>
  <c r="N9" i="1"/>
  <c r="O9" i="1"/>
  <c r="P9" i="1" s="1"/>
  <c r="N10" i="1"/>
  <c r="O10" i="1"/>
  <c r="P10" i="1" s="1"/>
  <c r="N11" i="1"/>
  <c r="O11" i="1"/>
  <c r="P11" i="1" s="1"/>
  <c r="N12" i="1"/>
  <c r="O12" i="1"/>
  <c r="P12" i="1" s="1"/>
  <c r="N13" i="1"/>
  <c r="O13" i="1"/>
  <c r="P13" i="1" s="1"/>
  <c r="N14" i="1"/>
  <c r="O14" i="1"/>
  <c r="P14" i="1" s="1"/>
  <c r="N15" i="1"/>
  <c r="O15" i="1"/>
  <c r="P15" i="1" s="1"/>
  <c r="N16" i="1"/>
  <c r="O16" i="1"/>
  <c r="P16" i="1" s="1"/>
  <c r="N17" i="1"/>
  <c r="O17" i="1"/>
  <c r="P17" i="1" s="1"/>
  <c r="N18" i="1"/>
  <c r="O18" i="1"/>
  <c r="P18" i="1" s="1"/>
  <c r="N19" i="1"/>
  <c r="O19" i="1"/>
  <c r="P19" i="1" s="1"/>
  <c r="N20" i="1"/>
  <c r="O20" i="1"/>
  <c r="P20" i="1" s="1"/>
  <c r="N21" i="1"/>
  <c r="O21" i="1"/>
  <c r="P21" i="1" s="1"/>
  <c r="N22" i="1"/>
  <c r="O22" i="1"/>
  <c r="P22" i="1" s="1"/>
  <c r="N23" i="1"/>
  <c r="O23" i="1"/>
  <c r="P23" i="1" s="1"/>
  <c r="N24" i="1"/>
  <c r="O24" i="1"/>
  <c r="P24" i="1" s="1"/>
  <c r="N25" i="1"/>
  <c r="O25" i="1"/>
  <c r="P25" i="1" s="1"/>
  <c r="N26" i="1"/>
  <c r="O26" i="1"/>
  <c r="P26" i="1" s="1"/>
  <c r="N27" i="1"/>
  <c r="O27" i="1"/>
  <c r="P27" i="1" s="1"/>
  <c r="N28" i="1"/>
  <c r="O28" i="1"/>
  <c r="P28" i="1" s="1"/>
  <c r="N29" i="1"/>
  <c r="O29" i="1"/>
  <c r="P29" i="1" s="1"/>
  <c r="N30" i="1"/>
  <c r="O30" i="1"/>
  <c r="P30" i="1" s="1"/>
  <c r="N31" i="1"/>
  <c r="O31" i="1"/>
  <c r="P31" i="1" s="1"/>
  <c r="N32" i="1"/>
  <c r="O32" i="1"/>
  <c r="P32" i="1" s="1"/>
  <c r="N33" i="1"/>
  <c r="O33" i="1"/>
  <c r="P33" i="1" s="1"/>
  <c r="N34" i="1"/>
  <c r="O34" i="1"/>
  <c r="P34" i="1" s="1"/>
  <c r="O4" i="1"/>
  <c r="P4" i="1" s="1"/>
  <c r="N4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4" i="1"/>
  <c r="K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E37" i="1"/>
  <c r="F37" i="1" s="1"/>
  <c r="E36" i="1"/>
  <c r="F36" i="1" s="1"/>
  <c r="E35" i="1"/>
  <c r="F35" i="1" s="1"/>
  <c r="E34" i="1"/>
  <c r="F34" i="1" s="1"/>
  <c r="E33" i="1"/>
  <c r="F33" i="1" s="1"/>
  <c r="AF33" i="1" s="1"/>
  <c r="E32" i="1"/>
  <c r="F32" i="1" s="1"/>
  <c r="E31" i="1"/>
  <c r="F31" i="1" s="1"/>
  <c r="AF31" i="1" s="1"/>
  <c r="E30" i="1"/>
  <c r="F30" i="1" s="1"/>
  <c r="E29" i="1"/>
  <c r="F29" i="1" s="1"/>
  <c r="AF29" i="1" s="1"/>
  <c r="E28" i="1"/>
  <c r="F28" i="1" s="1"/>
  <c r="E27" i="1"/>
  <c r="F27" i="1" s="1"/>
  <c r="AF27" i="1" s="1"/>
  <c r="E26" i="1"/>
  <c r="F26" i="1" s="1"/>
  <c r="E25" i="1"/>
  <c r="F25" i="1" s="1"/>
  <c r="AF25" i="1" s="1"/>
  <c r="E24" i="1"/>
  <c r="F24" i="1" s="1"/>
  <c r="E23" i="1"/>
  <c r="F23" i="1" s="1"/>
  <c r="AF23" i="1" s="1"/>
  <c r="E22" i="1"/>
  <c r="F22" i="1" s="1"/>
  <c r="E21" i="1"/>
  <c r="F21" i="1" s="1"/>
  <c r="AF21" i="1" s="1"/>
  <c r="E20" i="1"/>
  <c r="F20" i="1" s="1"/>
  <c r="E19" i="1"/>
  <c r="F19" i="1" s="1"/>
  <c r="AF19" i="1" s="1"/>
  <c r="E18" i="1"/>
  <c r="F18" i="1" s="1"/>
  <c r="E17" i="1"/>
  <c r="F17" i="1" s="1"/>
  <c r="AF17" i="1" s="1"/>
  <c r="E16" i="1"/>
  <c r="F16" i="1" s="1"/>
  <c r="E15" i="1"/>
  <c r="F15" i="1" s="1"/>
  <c r="AF15" i="1" s="1"/>
  <c r="E14" i="1"/>
  <c r="F14" i="1" s="1"/>
  <c r="E13" i="1"/>
  <c r="F13" i="1" s="1"/>
  <c r="AF13" i="1" s="1"/>
  <c r="E12" i="1"/>
  <c r="F12" i="1" s="1"/>
  <c r="E11" i="1"/>
  <c r="F11" i="1" s="1"/>
  <c r="AF11" i="1" s="1"/>
  <c r="E10" i="1"/>
  <c r="F10" i="1" s="1"/>
  <c r="E9" i="1"/>
  <c r="F9" i="1" s="1"/>
  <c r="AF9" i="1" s="1"/>
  <c r="E8" i="1"/>
  <c r="F8" i="1" s="1"/>
  <c r="E7" i="1"/>
  <c r="F7" i="1" s="1"/>
  <c r="AF7" i="1" s="1"/>
  <c r="E6" i="1"/>
  <c r="F6" i="1" s="1"/>
  <c r="E5" i="1"/>
  <c r="F5" i="1" s="1"/>
  <c r="AF5" i="1" s="1"/>
  <c r="AG5" i="1" s="1"/>
  <c r="E4" i="1"/>
  <c r="F4" i="1" s="1"/>
  <c r="AF4" i="1" s="1"/>
  <c r="AG4" i="1" s="1"/>
  <c r="AF35" i="5" l="1"/>
  <c r="AG35" i="5" s="1"/>
  <c r="AH25" i="3"/>
  <c r="AI25" i="3" s="1"/>
  <c r="AH61" i="3"/>
  <c r="AI61" i="3" s="1"/>
  <c r="AH63" i="3"/>
  <c r="AI63" i="3" s="1"/>
  <c r="AH13" i="3"/>
  <c r="AI13" i="3" s="1"/>
  <c r="AH56" i="3"/>
  <c r="AI56" i="3" s="1"/>
  <c r="AH93" i="3"/>
  <c r="AI93" i="3" s="1"/>
  <c r="AH107" i="3"/>
  <c r="AI107" i="3" s="1"/>
  <c r="AH66" i="3"/>
  <c r="AI66" i="3" s="1"/>
  <c r="AH68" i="3"/>
  <c r="AI68" i="3" s="1"/>
  <c r="AH70" i="3"/>
  <c r="AI70" i="3" s="1"/>
  <c r="AH72" i="3"/>
  <c r="AI72" i="3" s="1"/>
  <c r="AH74" i="3"/>
  <c r="AI74" i="3" s="1"/>
  <c r="AH76" i="3"/>
  <c r="AI76" i="3" s="1"/>
  <c r="AH78" i="3"/>
  <c r="AI78" i="3" s="1"/>
  <c r="AH80" i="3"/>
  <c r="AI80" i="3" s="1"/>
  <c r="AH82" i="3"/>
  <c r="AI82" i="3" s="1"/>
  <c r="AH84" i="3"/>
  <c r="AI84" i="3" s="1"/>
  <c r="AH86" i="3"/>
  <c r="AI86" i="3" s="1"/>
  <c r="AH88" i="3"/>
  <c r="AI88" i="3" s="1"/>
  <c r="AH90" i="3"/>
  <c r="AI90" i="3" s="1"/>
  <c r="AH92" i="3"/>
  <c r="AI92" i="3" s="1"/>
  <c r="AH37" i="3"/>
  <c r="AI37" i="3" s="1"/>
  <c r="AH39" i="3"/>
  <c r="AI39" i="3" s="1"/>
  <c r="AH41" i="3"/>
  <c r="AI41" i="3" s="1"/>
  <c r="AH43" i="3"/>
  <c r="AI43" i="3" s="1"/>
  <c r="AH45" i="3"/>
  <c r="AI45" i="3" s="1"/>
  <c r="AH47" i="3"/>
  <c r="AI47" i="3" s="1"/>
  <c r="AH49" i="3"/>
  <c r="AI49" i="3" s="1"/>
  <c r="AH51" i="3"/>
  <c r="AI51" i="3" s="1"/>
  <c r="AH53" i="3"/>
  <c r="AI53" i="3" s="1"/>
  <c r="AH97" i="3"/>
  <c r="AI97" i="3" s="1"/>
  <c r="AH67" i="3"/>
  <c r="AI67" i="3" s="1"/>
  <c r="AH69" i="3"/>
  <c r="AI69" i="3" s="1"/>
  <c r="AH71" i="3"/>
  <c r="AI71" i="3" s="1"/>
  <c r="AH73" i="3"/>
  <c r="AI73" i="3" s="1"/>
  <c r="AH75" i="3"/>
  <c r="AI75" i="3" s="1"/>
  <c r="AH77" i="3"/>
  <c r="AI77" i="3" s="1"/>
  <c r="AH79" i="3"/>
  <c r="AI79" i="3" s="1"/>
  <c r="AH81" i="3"/>
  <c r="AI81" i="3" s="1"/>
  <c r="AH83" i="3"/>
  <c r="AI83" i="3" s="1"/>
  <c r="AH85" i="3"/>
  <c r="AI85" i="3" s="1"/>
  <c r="AH87" i="3"/>
  <c r="AI87" i="3" s="1"/>
  <c r="AH89" i="3"/>
  <c r="AI89" i="3" s="1"/>
  <c r="AH91" i="3"/>
  <c r="AI91" i="3" s="1"/>
  <c r="AH38" i="3"/>
  <c r="AI38" i="3" s="1"/>
  <c r="AH40" i="3"/>
  <c r="AI40" i="3" s="1"/>
  <c r="AH42" i="3"/>
  <c r="AI42" i="3" s="1"/>
  <c r="AH44" i="3"/>
  <c r="AI44" i="3" s="1"/>
  <c r="AH46" i="3"/>
  <c r="AI46" i="3" s="1"/>
  <c r="AH48" i="3"/>
  <c r="AI48" i="3" s="1"/>
  <c r="AH50" i="3"/>
  <c r="AI50" i="3" s="1"/>
  <c r="AH52" i="3"/>
  <c r="AI52" i="3" s="1"/>
  <c r="AH54" i="3"/>
  <c r="AI54" i="3" s="1"/>
  <c r="AH8" i="3"/>
  <c r="AI8" i="3" s="1"/>
  <c r="AH9" i="3"/>
  <c r="AI9" i="3" s="1"/>
  <c r="AH22" i="3"/>
  <c r="AI22" i="3" s="1"/>
  <c r="AF34" i="7"/>
  <c r="AG34" i="7" s="1"/>
  <c r="AF5" i="7"/>
  <c r="AG5" i="7" s="1"/>
  <c r="AF7" i="7"/>
  <c r="AG7" i="7" s="1"/>
  <c r="AF9" i="7"/>
  <c r="AG9" i="7" s="1"/>
  <c r="AF11" i="7"/>
  <c r="AG11" i="7" s="1"/>
  <c r="AF13" i="7"/>
  <c r="AG13" i="7" s="1"/>
  <c r="AF15" i="7"/>
  <c r="AG15" i="7" s="1"/>
  <c r="AF17" i="7"/>
  <c r="AG17" i="7" s="1"/>
  <c r="AF19" i="7"/>
  <c r="AG19" i="7" s="1"/>
  <c r="AF21" i="7"/>
  <c r="AG21" i="7" s="1"/>
  <c r="AF23" i="7"/>
  <c r="AG23" i="7" s="1"/>
  <c r="AF25" i="7"/>
  <c r="AG25" i="7" s="1"/>
  <c r="AF27" i="7"/>
  <c r="AG27" i="7" s="1"/>
  <c r="AF29" i="7"/>
  <c r="AG29" i="7" s="1"/>
  <c r="AF31" i="7"/>
  <c r="AG31" i="7" s="1"/>
  <c r="AF33" i="7"/>
  <c r="AG33" i="7" s="1"/>
  <c r="AF4" i="7"/>
  <c r="AG4" i="7" s="1"/>
  <c r="AF6" i="7"/>
  <c r="AG6" i="7" s="1"/>
  <c r="AF8" i="7"/>
  <c r="AG8" i="7" s="1"/>
  <c r="AF10" i="7"/>
  <c r="AG10" i="7" s="1"/>
  <c r="AF12" i="7"/>
  <c r="AG12" i="7" s="1"/>
  <c r="AF14" i="7"/>
  <c r="AG14" i="7" s="1"/>
  <c r="AF16" i="7"/>
  <c r="AG16" i="7" s="1"/>
  <c r="AF18" i="7"/>
  <c r="AG18" i="7" s="1"/>
  <c r="AF20" i="7"/>
  <c r="AG20" i="7" s="1"/>
  <c r="AF22" i="7"/>
  <c r="AG22" i="7" s="1"/>
  <c r="AF24" i="7"/>
  <c r="AG24" i="7" s="1"/>
  <c r="AF26" i="7"/>
  <c r="AG26" i="7" s="1"/>
  <c r="AF28" i="7"/>
  <c r="AG28" i="7" s="1"/>
  <c r="AF30" i="7"/>
  <c r="AG30" i="7" s="1"/>
  <c r="AF32" i="7"/>
  <c r="AG32" i="7" s="1"/>
  <c r="AF7" i="6"/>
  <c r="AG7" i="6" s="1"/>
  <c r="AF27" i="6"/>
  <c r="AG27" i="6" s="1"/>
  <c r="AF33" i="5"/>
  <c r="AG33" i="5" s="1"/>
  <c r="AF34" i="5"/>
  <c r="AG34" i="5" s="1"/>
  <c r="AF26" i="5"/>
  <c r="AG26" i="5" s="1"/>
  <c r="AF4" i="5"/>
  <c r="AG4" i="5" s="1"/>
  <c r="AF5" i="5"/>
  <c r="AG5" i="5" s="1"/>
  <c r="AF6" i="5"/>
  <c r="AG6" i="5" s="1"/>
  <c r="AF7" i="5"/>
  <c r="AG7" i="5" s="1"/>
  <c r="AF8" i="5"/>
  <c r="AG8" i="5" s="1"/>
  <c r="AF10" i="5"/>
  <c r="AG10" i="5" s="1"/>
  <c r="AF11" i="5"/>
  <c r="AG11" i="5" s="1"/>
  <c r="AF12" i="5"/>
  <c r="AG12" i="5" s="1"/>
  <c r="AF13" i="5"/>
  <c r="AG13" i="5" s="1"/>
  <c r="AF14" i="5"/>
  <c r="AG14" i="5" s="1"/>
  <c r="AF15" i="5"/>
  <c r="AG15" i="5" s="1"/>
  <c r="AF16" i="5"/>
  <c r="AG16" i="5" s="1"/>
  <c r="AF18" i="5"/>
  <c r="AG18" i="5" s="1"/>
  <c r="AF20" i="5"/>
  <c r="AG20" i="5" s="1"/>
  <c r="AF22" i="5"/>
  <c r="AG22" i="5" s="1"/>
  <c r="AF24" i="5"/>
  <c r="AG24" i="5" s="1"/>
  <c r="AF28" i="5"/>
  <c r="AG28" i="5" s="1"/>
  <c r="AF30" i="5"/>
  <c r="AG30" i="5" s="1"/>
  <c r="AF32" i="5"/>
  <c r="AG32" i="5" s="1"/>
  <c r="AF9" i="5"/>
  <c r="AG9" i="5" s="1"/>
  <c r="AF17" i="5"/>
  <c r="AG17" i="5" s="1"/>
  <c r="AF19" i="5"/>
  <c r="AG19" i="5" s="1"/>
  <c r="AF21" i="5"/>
  <c r="AG21" i="5" s="1"/>
  <c r="AF23" i="5"/>
  <c r="AG23" i="5" s="1"/>
  <c r="AF25" i="5"/>
  <c r="AG25" i="5" s="1"/>
  <c r="AF27" i="5"/>
  <c r="AG27" i="5" s="1"/>
  <c r="AF29" i="5"/>
  <c r="AG29" i="5" s="1"/>
  <c r="AF31" i="5"/>
  <c r="AG31" i="5" s="1"/>
  <c r="AF5" i="4"/>
  <c r="AG5" i="4" s="1"/>
  <c r="AF9" i="4"/>
  <c r="AG9" i="4" s="1"/>
  <c r="AF8" i="4"/>
  <c r="AG8" i="4" s="1"/>
  <c r="AF4" i="4"/>
  <c r="AG4" i="4" s="1"/>
  <c r="AF30" i="4"/>
  <c r="AG30" i="4" s="1"/>
  <c r="AG6" i="1"/>
  <c r="AG8" i="1"/>
  <c r="AG10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</calcChain>
</file>

<file path=xl/sharedStrings.xml><?xml version="1.0" encoding="utf-8"?>
<sst xmlns="http://schemas.openxmlformats.org/spreadsheetml/2006/main" count="1897" uniqueCount="643">
  <si>
    <t>1610.1018</t>
  </si>
  <si>
    <t>Rahmat Wahyudi</t>
  </si>
  <si>
    <t>1610.1019</t>
  </si>
  <si>
    <t>Agung Ramadhani</t>
  </si>
  <si>
    <t>1610.1020</t>
  </si>
  <si>
    <t>Maulana Septiadi</t>
  </si>
  <si>
    <t>1610.1021</t>
  </si>
  <si>
    <t>Bayu Ilham Subarkah</t>
  </si>
  <si>
    <t>1610.1022</t>
  </si>
  <si>
    <t>Raditya Prima</t>
  </si>
  <si>
    <t>1610.1024</t>
  </si>
  <si>
    <t>Abdul Hafiz Aziz Musya</t>
  </si>
  <si>
    <t>1610.1025</t>
  </si>
  <si>
    <t>Irfan Zakie Habibie</t>
  </si>
  <si>
    <t>1610.1026</t>
  </si>
  <si>
    <t>Restu Imada Aryofik</t>
  </si>
  <si>
    <t>1610.1027</t>
  </si>
  <si>
    <t>Muhammad Iqbal Rosiadi</t>
  </si>
  <si>
    <t>1610.1028</t>
  </si>
  <si>
    <t>Muhammad Luthfi Noer</t>
  </si>
  <si>
    <t>1610.1029</t>
  </si>
  <si>
    <t>Zein Afkar El Faruqi Nugroho</t>
  </si>
  <si>
    <t>1610.1030</t>
  </si>
  <si>
    <t>Muhammad Habib Ashshiddiq</t>
  </si>
  <si>
    <t>1610.1031</t>
  </si>
  <si>
    <t>Alwi Abi Azhar</t>
  </si>
  <si>
    <t>1610.1032</t>
  </si>
  <si>
    <t>Radityo Wahyu Senoputro</t>
  </si>
  <si>
    <t>1610.1033</t>
  </si>
  <si>
    <t>Hamdi Ismail Shidiq</t>
  </si>
  <si>
    <t>1610.1034</t>
  </si>
  <si>
    <t>Ahmad Ghifari</t>
  </si>
  <si>
    <t>1610.1035</t>
  </si>
  <si>
    <t>Muhammad Ghifariyadi</t>
  </si>
  <si>
    <t>1610.1036</t>
  </si>
  <si>
    <t>Thufeil Muhammad Tyansah</t>
  </si>
  <si>
    <t>1610.1037</t>
  </si>
  <si>
    <t>Muhammad Al Raffi</t>
  </si>
  <si>
    <t>1610.1038</t>
  </si>
  <si>
    <t>Muhammad Mudrik Robbani</t>
  </si>
  <si>
    <t>1610.1039</t>
  </si>
  <si>
    <t>Ariq Isyrof Asyrofi</t>
  </si>
  <si>
    <t>1610.1040</t>
  </si>
  <si>
    <t>Ehza Nurhuda</t>
  </si>
  <si>
    <t>1610.1041</t>
  </si>
  <si>
    <t>Muhammad Bahrudin Yusuf</t>
  </si>
  <si>
    <t>1610.1042</t>
  </si>
  <si>
    <t>Rafly Eka P</t>
  </si>
  <si>
    <t>1610.1043</t>
  </si>
  <si>
    <t>Tangkas Afiq Afandi</t>
  </si>
  <si>
    <t>1610.1044</t>
  </si>
  <si>
    <t>Muhammad Indrawan</t>
  </si>
  <si>
    <t>1610.1045</t>
  </si>
  <si>
    <t>Reyanda Riva Medliano</t>
  </si>
  <si>
    <t>1610.1046</t>
  </si>
  <si>
    <t>Komarudin</t>
  </si>
  <si>
    <t>1610.1047</t>
  </si>
  <si>
    <t>Aris Maki</t>
  </si>
  <si>
    <t>1610.1048</t>
  </si>
  <si>
    <t>Moch Iqbal Wiratama</t>
  </si>
  <si>
    <t>1610.1050</t>
  </si>
  <si>
    <t>Refah Yilmaz Brilliantama</t>
  </si>
  <si>
    <t>1610.1051</t>
  </si>
  <si>
    <t>Muhammad Farid Bin Zulkiflie</t>
  </si>
  <si>
    <t>1610.1052</t>
  </si>
  <si>
    <t>Mohd Fadhil Bin Zulkifli</t>
  </si>
  <si>
    <t>1610.1053</t>
  </si>
  <si>
    <t>Muaz Bin Abd Rahman</t>
  </si>
  <si>
    <t>APLIKOM</t>
  </si>
  <si>
    <t>Jumlah</t>
  </si>
  <si>
    <t>IPS 1</t>
  </si>
  <si>
    <t>Nama</t>
  </si>
  <si>
    <t>NIM</t>
  </si>
  <si>
    <t>Kelas F - AKADEMIK</t>
  </si>
  <si>
    <t>Score</t>
  </si>
  <si>
    <t>E</t>
  </si>
  <si>
    <t>Grade</t>
  </si>
  <si>
    <t>Mutu</t>
  </si>
  <si>
    <t>M*SKS</t>
  </si>
  <si>
    <t>PENGANTAR BISNIS EKONOMI</t>
  </si>
  <si>
    <t>DIRASAH ISLAMIAH</t>
  </si>
  <si>
    <t>BAHASA INDONESIA</t>
  </si>
  <si>
    <t>SEJARAH PER. KEPEMIMP. ISLAM</t>
  </si>
  <si>
    <t xml:space="preserve">STATISTIK </t>
  </si>
  <si>
    <t>Kelas G - AKADEMIK</t>
  </si>
  <si>
    <t>1610.1054</t>
  </si>
  <si>
    <t>Mochammad Lutfi Syami</t>
  </si>
  <si>
    <t>1610.1055</t>
  </si>
  <si>
    <t>Mohamad Ilham Trinanda</t>
  </si>
  <si>
    <t>1610.1056</t>
  </si>
  <si>
    <t>Farhan Fuadi</t>
  </si>
  <si>
    <t>1610.1057</t>
  </si>
  <si>
    <t>Muhammad Idris</t>
  </si>
  <si>
    <t>1610.1059</t>
  </si>
  <si>
    <t>Ahmad Saeful Jihad</t>
  </si>
  <si>
    <t>1610.1060</t>
  </si>
  <si>
    <t>Abimanyu Andika Putra</t>
  </si>
  <si>
    <t>1610.1061</t>
  </si>
  <si>
    <t>Aldei Priantama Hermawan</t>
  </si>
  <si>
    <t>1610.1062</t>
  </si>
  <si>
    <t>Haikal Maulana Alif</t>
  </si>
  <si>
    <t>1610.1063</t>
  </si>
  <si>
    <t>Abdurahman Adlan Nazhif</t>
  </si>
  <si>
    <t>1610.1064</t>
  </si>
  <si>
    <t>Gandi Ghafarullah</t>
  </si>
  <si>
    <t>1610.1065</t>
  </si>
  <si>
    <t>Abdullah Al Ala</t>
  </si>
  <si>
    <t>1610.1066</t>
  </si>
  <si>
    <t>Ahmad Shidqi Khalel</t>
  </si>
  <si>
    <t>1610.1067</t>
  </si>
  <si>
    <t>M Iqbal Z</t>
  </si>
  <si>
    <t>1610.1068</t>
  </si>
  <si>
    <t>Ahmad Faruq Faidlurrahman Alanshory</t>
  </si>
  <si>
    <t>1610.1069</t>
  </si>
  <si>
    <t>Javier Muhammad</t>
  </si>
  <si>
    <t>1610.1070</t>
  </si>
  <si>
    <t>M Azmie Fadhlurrahman</t>
  </si>
  <si>
    <t>1610.1071</t>
  </si>
  <si>
    <t>Febby Fachlevi</t>
  </si>
  <si>
    <t>1610.1072</t>
  </si>
  <si>
    <t>Faqih Salamy</t>
  </si>
  <si>
    <t>1610.1073</t>
  </si>
  <si>
    <t>Rony Insan Fadilah</t>
  </si>
  <si>
    <t>1610.1074</t>
  </si>
  <si>
    <t>Aa Musyaffa Abid Azmi</t>
  </si>
  <si>
    <t>1610.1075</t>
  </si>
  <si>
    <t>M. Farhan Prabowo</t>
  </si>
  <si>
    <t>1610.1076</t>
  </si>
  <si>
    <t>Aprian Mahmudi</t>
  </si>
  <si>
    <t>1610.1077</t>
  </si>
  <si>
    <t>M. Roby Satriadi</t>
  </si>
  <si>
    <t>1610.1078</t>
  </si>
  <si>
    <t>M Alghifari Anwar</t>
  </si>
  <si>
    <t>1610.1079</t>
  </si>
  <si>
    <t>Muhammad Iqbal As-shiddiqi</t>
  </si>
  <si>
    <t>1610.1080</t>
  </si>
  <si>
    <t>Mohamad Arip Mutaqin</t>
  </si>
  <si>
    <t>1610.1081</t>
  </si>
  <si>
    <t>M. Farhan Abdurrahman</t>
  </si>
  <si>
    <t>1610.1082</t>
  </si>
  <si>
    <t>Alvin Muhamad Idwan</t>
  </si>
  <si>
    <t>1610.1083</t>
  </si>
  <si>
    <t>Yahya Nur Falah</t>
  </si>
  <si>
    <t>Kelas H - AKADEMIK</t>
  </si>
  <si>
    <t>1610.1084</t>
  </si>
  <si>
    <t>Abdurahman Dedra Pratama</t>
  </si>
  <si>
    <t>1610.1085</t>
  </si>
  <si>
    <t>Suhardi Insan Kamil</t>
  </si>
  <si>
    <t>1610.1086</t>
  </si>
  <si>
    <t>1610.1087</t>
  </si>
  <si>
    <t>M. Salman Zuhdi</t>
  </si>
  <si>
    <t>1610.1088</t>
  </si>
  <si>
    <t>Rama Akbar Taufik</t>
  </si>
  <si>
    <t>1610.1089</t>
  </si>
  <si>
    <t>Muammar Paiz</t>
  </si>
  <si>
    <t>1610.1090</t>
  </si>
  <si>
    <t>Rifki Haikal</t>
  </si>
  <si>
    <t>1610.1091</t>
  </si>
  <si>
    <t>Ahmad Taqiyyan Wa'dalloh</t>
  </si>
  <si>
    <t>1610.1092</t>
  </si>
  <si>
    <t>Waqi Hafwan</t>
  </si>
  <si>
    <t>1610.1093</t>
  </si>
  <si>
    <t>Muhammad Fakhri</t>
  </si>
  <si>
    <t>1610.1095</t>
  </si>
  <si>
    <t>Muhammad Fahmi</t>
  </si>
  <si>
    <t>1610.1096</t>
  </si>
  <si>
    <t>Irfan Ahmad Firzanarko</t>
  </si>
  <si>
    <t>1610.1097</t>
  </si>
  <si>
    <t>Hamzah Rabbany</t>
  </si>
  <si>
    <t>1610.1098</t>
  </si>
  <si>
    <t>Syahdi Ichwansyah Rahardjo</t>
  </si>
  <si>
    <t>1610.1100</t>
  </si>
  <si>
    <t>Muhammad Mardani</t>
  </si>
  <si>
    <t>1610.1101</t>
  </si>
  <si>
    <t>Muhammad Syauqi Ramadhan</t>
  </si>
  <si>
    <t>1610.1102</t>
  </si>
  <si>
    <t>Iqbal Aslam Hanifa</t>
  </si>
  <si>
    <t>1610.1103</t>
  </si>
  <si>
    <t>Fathan Fakhrul Arifin</t>
  </si>
  <si>
    <t>1610.1156</t>
  </si>
  <si>
    <t>Muh. Darwiwing</t>
  </si>
  <si>
    <t>1610.1157</t>
  </si>
  <si>
    <t>Dicky Firmansyah</t>
  </si>
  <si>
    <t>1610.1158</t>
  </si>
  <si>
    <t>Yustifa Qowiyun Aziz</t>
  </si>
  <si>
    <t>1610.1159</t>
  </si>
  <si>
    <t>Bahari Wahyu Tama</t>
  </si>
  <si>
    <t>1610.1160</t>
  </si>
  <si>
    <t>Lalu Muhammad Tariq Ilham</t>
  </si>
  <si>
    <t>1610.1161</t>
  </si>
  <si>
    <t>Muhammad Khairu Adam</t>
  </si>
  <si>
    <t>1610.1163</t>
  </si>
  <si>
    <t>Ivan Fadilla Almisri</t>
  </si>
  <si>
    <t>1610.1165</t>
  </si>
  <si>
    <t>Jordi Muhammad Alkhafi</t>
  </si>
  <si>
    <t>1610.1166</t>
  </si>
  <si>
    <t>Dzulfahmi Alfaizi</t>
  </si>
  <si>
    <t>1610.1171</t>
  </si>
  <si>
    <t>Bagus Jani Ekarici</t>
  </si>
  <si>
    <t>1610.4002</t>
  </si>
  <si>
    <t>Muhammad Naufal Hilmi</t>
  </si>
  <si>
    <t>1610.4003</t>
  </si>
  <si>
    <t>Adhen Fikar Alfathan</t>
  </si>
  <si>
    <t>1610.4004</t>
  </si>
  <si>
    <t>Lazuardi Fathina Azmi</t>
  </si>
  <si>
    <t>Muhammad Ihsan Arisetia</t>
  </si>
  <si>
    <t>Kelas I - AKADEMIK</t>
  </si>
  <si>
    <t>1610.2014</t>
  </si>
  <si>
    <t>Nabil Burhanni Sulthan</t>
  </si>
  <si>
    <t>1610.2015</t>
  </si>
  <si>
    <t>Abdul Hafid Suherlan</t>
  </si>
  <si>
    <t>1610.2016</t>
  </si>
  <si>
    <t>P. Fauzan Rizki A.</t>
  </si>
  <si>
    <t>1610.2017</t>
  </si>
  <si>
    <t>Adam Arief Putra</t>
  </si>
  <si>
    <t>1610.2018</t>
  </si>
  <si>
    <t>Tegar Reanarky</t>
  </si>
  <si>
    <t>1610.2019</t>
  </si>
  <si>
    <t>Muhammad Akmal Iftikhor</t>
  </si>
  <si>
    <t>1610.2020</t>
  </si>
  <si>
    <t>Muhammad Mirfaq Muzannif Afridi</t>
  </si>
  <si>
    <t>1610.2022</t>
  </si>
  <si>
    <t>M. Sultan Alfauzan</t>
  </si>
  <si>
    <t>1610.2024</t>
  </si>
  <si>
    <t>Krisna Ferlambang Kaesa</t>
  </si>
  <si>
    <t>1610.2025</t>
  </si>
  <si>
    <t>Muhammad Ihsan Nur</t>
  </si>
  <si>
    <t>1610.2026</t>
  </si>
  <si>
    <t>Syahrul Fauzan</t>
  </si>
  <si>
    <t>1610.2027</t>
  </si>
  <si>
    <t>Maulana Itsar Farrastyo</t>
  </si>
  <si>
    <t>1610.2028</t>
  </si>
  <si>
    <t>Reinaldi Risyad</t>
  </si>
  <si>
    <t>1610.2030</t>
  </si>
  <si>
    <t>Kemal Idris</t>
  </si>
  <si>
    <t>1610.2031</t>
  </si>
  <si>
    <t>Zendin Ahmad Muzakki</t>
  </si>
  <si>
    <t>1610.2032</t>
  </si>
  <si>
    <t>Irfan Nur Islam</t>
  </si>
  <si>
    <t>1610.2033</t>
  </si>
  <si>
    <t>Ivan Jovian</t>
  </si>
  <si>
    <t>1610.2034</t>
  </si>
  <si>
    <t>Duggy Aghniya Shahana</t>
  </si>
  <si>
    <t>1610.2035</t>
  </si>
  <si>
    <t>Muhammad Aunul Muwaffaq Bin Mahsyar</t>
  </si>
  <si>
    <t>1610.2036</t>
  </si>
  <si>
    <t>Farkhan Ardika</t>
  </si>
  <si>
    <t>1610.2037</t>
  </si>
  <si>
    <t>M Hasbi Ash Shiddiq</t>
  </si>
  <si>
    <t>1610.2038</t>
  </si>
  <si>
    <t>Muhammad Ihsan Hidayaturrahman</t>
  </si>
  <si>
    <t>1610.2039</t>
  </si>
  <si>
    <t>Muhammad Hafidz Addieny</t>
  </si>
  <si>
    <t>1610.2041</t>
  </si>
  <si>
    <t>Achmad Muqtadir</t>
  </si>
  <si>
    <t>1610.2042</t>
  </si>
  <si>
    <t>Cahya Muhammad</t>
  </si>
  <si>
    <t>1610.2043</t>
  </si>
  <si>
    <t>Edwin Aulia Rizky</t>
  </si>
  <si>
    <t>1610.2044</t>
  </si>
  <si>
    <t>Bramantyo Sekti Bagaskara</t>
  </si>
  <si>
    <t>1610.2045</t>
  </si>
  <si>
    <t>Muhammad Naufal Muayyad</t>
  </si>
  <si>
    <t>1610.2084</t>
  </si>
  <si>
    <t>Ahmad Khalifa</t>
  </si>
  <si>
    <t>1610.2086</t>
  </si>
  <si>
    <t>Muhammad Afif</t>
  </si>
  <si>
    <t>1610.2046</t>
  </si>
  <si>
    <t>Moh. Khatami Huda</t>
  </si>
  <si>
    <t>1610.2047</t>
  </si>
  <si>
    <t>Muhammad Fauzan Anwar</t>
  </si>
  <si>
    <t>1610.2048</t>
  </si>
  <si>
    <t>M. Alfatio Jihad Akbar</t>
  </si>
  <si>
    <t>1610.2049</t>
  </si>
  <si>
    <t>Muhammad Zikrul Fahmi</t>
  </si>
  <si>
    <t>1610.2050</t>
  </si>
  <si>
    <t>Mochammad Fadhil</t>
  </si>
  <si>
    <t>1610.2080</t>
  </si>
  <si>
    <t>M. Arijuddin Dani</t>
  </si>
  <si>
    <t>1610.2081</t>
  </si>
  <si>
    <t>Thufailmubarak</t>
  </si>
  <si>
    <t>1610.2090</t>
  </si>
  <si>
    <t>Hamzan Wadi</t>
  </si>
  <si>
    <t>1610.3005</t>
  </si>
  <si>
    <t>M. Agung Mudzakir</t>
  </si>
  <si>
    <t>1610.3006</t>
  </si>
  <si>
    <t>Qodri Muhamad</t>
  </si>
  <si>
    <t>1610.3007</t>
  </si>
  <si>
    <t>M. Zacky Mubarok</t>
  </si>
  <si>
    <t>1610.3008</t>
  </si>
  <si>
    <t>Muhammad Bilal</t>
  </si>
  <si>
    <t>1610.3009</t>
  </si>
  <si>
    <t>Ghifari Najjmurrahman</t>
  </si>
  <si>
    <t>1610.3010</t>
  </si>
  <si>
    <t>Obi Sobriyana</t>
  </si>
  <si>
    <t>1610.3011</t>
  </si>
  <si>
    <t>Ahmad Misluha</t>
  </si>
  <si>
    <t>1610.3012</t>
  </si>
  <si>
    <t>Haykal Wijaya Putra</t>
  </si>
  <si>
    <t>1610.3013</t>
  </si>
  <si>
    <t>Muhammad Yusuf Ibrahim</t>
  </si>
  <si>
    <t>1610.3014</t>
  </si>
  <si>
    <t>Bagas Irvan Haris</t>
  </si>
  <si>
    <t>1610.3015</t>
  </si>
  <si>
    <t>Muhammad Raihan</t>
  </si>
  <si>
    <t>1610.3016</t>
  </si>
  <si>
    <t>Muhammad Hanafi</t>
  </si>
  <si>
    <t>1610.3017</t>
  </si>
  <si>
    <t>Randy Ramadhan</t>
  </si>
  <si>
    <t>1610.3018</t>
  </si>
  <si>
    <t>Lalu Dwiki Satria Wangsa</t>
  </si>
  <si>
    <t>1610.3020</t>
  </si>
  <si>
    <t>Yusuf Rasvi Putro</t>
  </si>
  <si>
    <t>1610.3021</t>
  </si>
  <si>
    <t>Syaiful Hamdi</t>
  </si>
  <si>
    <t>1610.3022</t>
  </si>
  <si>
    <t>Hafiz Akbar Muhammad</t>
  </si>
  <si>
    <t>1610.3023</t>
  </si>
  <si>
    <t>Naufal Asyraf</t>
  </si>
  <si>
    <t>1610.3024</t>
  </si>
  <si>
    <t>Muhammad Alfianoor</t>
  </si>
  <si>
    <t>1610.3025</t>
  </si>
  <si>
    <t>Rofif Ahmad Wafi</t>
  </si>
  <si>
    <t>1610.3026</t>
  </si>
  <si>
    <t>Athif Aulia</t>
  </si>
  <si>
    <t>1610.3027</t>
  </si>
  <si>
    <t>Gunawan Muslim</t>
  </si>
  <si>
    <t>1610.3028</t>
  </si>
  <si>
    <t>Muhammad Mulki Kawibawa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</si>
  <si>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</si>
  <si>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</si>
  <si>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</si>
  <si>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</si>
  <si>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</si>
  <si>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</si>
  <si>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</si>
  <si>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</si>
  <si>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</si>
  <si>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</si>
  <si>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Kelas</t>
  </si>
  <si>
    <t>Nama Lengkap</t>
  </si>
  <si>
    <t>Muhammad Farid Bin Zulkifle (ext)</t>
  </si>
  <si>
    <t>Mohd Fadhil Bin Zulkifli (ext)</t>
  </si>
  <si>
    <t>Muaz Bin Abd Rahman (ext)</t>
  </si>
  <si>
    <t>Keterangan</t>
  </si>
  <si>
    <t>mhswid</t>
  </si>
  <si>
    <t>nama</t>
  </si>
  <si>
    <t>khsid</t>
  </si>
  <si>
    <t>ip</t>
  </si>
  <si>
    <t>ips</t>
  </si>
  <si>
    <t>0.00</t>
  </si>
  <si>
    <t>Ayu Zulfiatunnufus</t>
  </si>
  <si>
    <t>Muhammad Dhamiri Nuri Thahir</t>
  </si>
  <si>
    <t>Danialiefah Ramadhanur Islami</t>
  </si>
  <si>
    <t>Khairunnisa Ramadhani Salsabila Dzakiyyah Sutrisno</t>
  </si>
  <si>
    <t>Dhea Valensya Amelia Zilfikri</t>
  </si>
  <si>
    <t>Taufik Amin</t>
  </si>
  <si>
    <t>Abdullah Yusuf Permana</t>
  </si>
  <si>
    <t>Najia Saida</t>
  </si>
  <si>
    <t>0.51</t>
  </si>
  <si>
    <t>0.60</t>
  </si>
  <si>
    <t>0.75</t>
  </si>
  <si>
    <t>0.99</t>
  </si>
  <si>
    <t>1.11</t>
  </si>
  <si>
    <t>1.13</t>
  </si>
  <si>
    <t>1.20</t>
  </si>
  <si>
    <t>1.33</t>
  </si>
  <si>
    <t>1.34</t>
  </si>
  <si>
    <t>1.37</t>
  </si>
  <si>
    <t>Nona Anjariani</t>
  </si>
  <si>
    <t>1.38</t>
  </si>
  <si>
    <t>1.44</t>
  </si>
  <si>
    <t>1.48</t>
  </si>
  <si>
    <t>Syah Syiffa</t>
  </si>
  <si>
    <t>1.54</t>
  </si>
  <si>
    <t>1.55</t>
  </si>
  <si>
    <t>Dina Fitriana</t>
  </si>
  <si>
    <t>1.59</t>
  </si>
  <si>
    <t>Laila Karima</t>
  </si>
  <si>
    <t>Mona Fatihatu Rahmah</t>
  </si>
  <si>
    <t>1.69</t>
  </si>
  <si>
    <t>Nadia Lazuardani Zahra</t>
  </si>
  <si>
    <t>1.71</t>
  </si>
  <si>
    <t>Aliyah Muthmainah</t>
  </si>
  <si>
    <t>1.73</t>
  </si>
  <si>
    <t>1.78</t>
  </si>
  <si>
    <t>1.81</t>
  </si>
  <si>
    <t>1.89</t>
  </si>
  <si>
    <t>1.91</t>
  </si>
  <si>
    <t>2.03</t>
  </si>
  <si>
    <t>Revyka Medina Rachim</t>
  </si>
  <si>
    <t>2.06</t>
  </si>
  <si>
    <t>Delvia Alfita</t>
  </si>
  <si>
    <t>2.08</t>
  </si>
  <si>
    <t>Mutia Alif Cahyani</t>
  </si>
  <si>
    <t>2.09</t>
  </si>
  <si>
    <t>2.10</t>
  </si>
  <si>
    <t>2.11</t>
  </si>
  <si>
    <t>Sabda Azkia Mentari</t>
  </si>
  <si>
    <t>2.13</t>
  </si>
  <si>
    <t>2.14</t>
  </si>
  <si>
    <t>Hilfa Zalika</t>
  </si>
  <si>
    <t>2.15</t>
  </si>
  <si>
    <t>Riza Aristi</t>
  </si>
  <si>
    <t>2.18</t>
  </si>
  <si>
    <t>Fatin Huwaida</t>
  </si>
  <si>
    <t>2.19</t>
  </si>
  <si>
    <t>2.21</t>
  </si>
  <si>
    <t>Sophia Nadira</t>
  </si>
  <si>
    <t>2.23</t>
  </si>
  <si>
    <t>2.25</t>
  </si>
  <si>
    <t>Nurhamida Hayati</t>
  </si>
  <si>
    <t>2.28</t>
  </si>
  <si>
    <t>2.29</t>
  </si>
  <si>
    <t>2.31</t>
  </si>
  <si>
    <t>2.34</t>
  </si>
  <si>
    <t>Neneng Nurul Hidayah</t>
  </si>
  <si>
    <t>2.36</t>
  </si>
  <si>
    <t>2.37</t>
  </si>
  <si>
    <t>2.38</t>
  </si>
  <si>
    <t>2.41</t>
  </si>
  <si>
    <t>2.47</t>
  </si>
  <si>
    <t>2.48</t>
  </si>
  <si>
    <t>Sarah Nadia Afiffah</t>
  </si>
  <si>
    <t>2.50</t>
  </si>
  <si>
    <t>2.51</t>
  </si>
  <si>
    <t>Annisa Dity</t>
  </si>
  <si>
    <t>2.53</t>
  </si>
  <si>
    <t>2.54</t>
  </si>
  <si>
    <t>2.58</t>
  </si>
  <si>
    <t>2.59</t>
  </si>
  <si>
    <t>Rizkia Nur Kholishah</t>
  </si>
  <si>
    <t>2.60</t>
  </si>
  <si>
    <t>Azizah Elonas Syafitri</t>
  </si>
  <si>
    <t>2.61</t>
  </si>
  <si>
    <t>2.63</t>
  </si>
  <si>
    <t>2.65</t>
  </si>
  <si>
    <t>2.67</t>
  </si>
  <si>
    <t>2.68</t>
  </si>
  <si>
    <t>Nadyah Hanifah</t>
  </si>
  <si>
    <t>2.69</t>
  </si>
  <si>
    <t>Ghea Moureta</t>
  </si>
  <si>
    <t>2.71</t>
  </si>
  <si>
    <t>Khonsa Rafida Diny</t>
  </si>
  <si>
    <t>2.74</t>
  </si>
  <si>
    <t>2.76</t>
  </si>
  <si>
    <t>Yuni Sahara</t>
  </si>
  <si>
    <t>2.78</t>
  </si>
  <si>
    <t>Salma Wafia</t>
  </si>
  <si>
    <t>2.79</t>
  </si>
  <si>
    <t>Brenda Whiniar Fhidade</t>
  </si>
  <si>
    <t>2.81</t>
  </si>
  <si>
    <t>2.82</t>
  </si>
  <si>
    <t>2.84</t>
  </si>
  <si>
    <t>2.85</t>
  </si>
  <si>
    <t>Putri Balqia</t>
  </si>
  <si>
    <t>2.88</t>
  </si>
  <si>
    <t>Khaira Junata</t>
  </si>
  <si>
    <t>2.89</t>
  </si>
  <si>
    <t>Tri Alfiani</t>
  </si>
  <si>
    <t>Vierra Rizky Uttami</t>
  </si>
  <si>
    <t>2.90</t>
  </si>
  <si>
    <t>2.92</t>
  </si>
  <si>
    <t>2.93</t>
  </si>
  <si>
    <t>2.94</t>
  </si>
  <si>
    <t>Han-han Siti Khodijah</t>
  </si>
  <si>
    <t>Annisa Septiarsya Witri Citra Nariswari</t>
  </si>
  <si>
    <t>2.95</t>
  </si>
  <si>
    <t>Fadillah Tri Muharni</t>
  </si>
  <si>
    <t>2.97</t>
  </si>
  <si>
    <t>2.99</t>
  </si>
  <si>
    <t>Atiqah</t>
  </si>
  <si>
    <t>Fathi Khairunisa</t>
  </si>
  <si>
    <t>Eisha Ayu Fakhira</t>
  </si>
  <si>
    <t>3.01</t>
  </si>
  <si>
    <t>3.03</t>
  </si>
  <si>
    <t>3.04</t>
  </si>
  <si>
    <t>Intan Pakarti</t>
  </si>
  <si>
    <t>3.05</t>
  </si>
  <si>
    <t>Pratidina</t>
  </si>
  <si>
    <t>Madania Amna</t>
  </si>
  <si>
    <t>3.06</t>
  </si>
  <si>
    <t>Nesya Ayussnita</t>
  </si>
  <si>
    <t>3.07</t>
  </si>
  <si>
    <t>3.08</t>
  </si>
  <si>
    <t>3.09</t>
  </si>
  <si>
    <t>3.11</t>
  </si>
  <si>
    <t>3.14</t>
  </si>
  <si>
    <t>3.16</t>
  </si>
  <si>
    <t>Nadia Salsabila</t>
  </si>
  <si>
    <t>3.18</t>
  </si>
  <si>
    <t>3.19</t>
  </si>
  <si>
    <t>Chintya Febriani F.R</t>
  </si>
  <si>
    <t>Rahmi Khoirunisa</t>
  </si>
  <si>
    <t>3.21</t>
  </si>
  <si>
    <t>3.24</t>
  </si>
  <si>
    <t>Nadia Syifana Ikbar</t>
  </si>
  <si>
    <t>3.25</t>
  </si>
  <si>
    <t>Fadhilah Ramadhani</t>
  </si>
  <si>
    <t>3.26</t>
  </si>
  <si>
    <t>3.27</t>
  </si>
  <si>
    <t>3.29</t>
  </si>
  <si>
    <t>Koriatin</t>
  </si>
  <si>
    <t>3.31</t>
  </si>
  <si>
    <t>Riski Falinda</t>
  </si>
  <si>
    <t>Alifia Putri Husnul Khotimah</t>
  </si>
  <si>
    <t>3.33</t>
  </si>
  <si>
    <t>Hilyatil Fauziya Triattamimi</t>
  </si>
  <si>
    <t>Siti Rohmayanti</t>
  </si>
  <si>
    <t>3.36</t>
  </si>
  <si>
    <t>3.37</t>
  </si>
  <si>
    <t>Nurmalia Amanudin</t>
  </si>
  <si>
    <t>3.38</t>
  </si>
  <si>
    <t>Nadia Mulfaizah</t>
  </si>
  <si>
    <t>Humairah A</t>
  </si>
  <si>
    <t>3.40</t>
  </si>
  <si>
    <t>3.41</t>
  </si>
  <si>
    <t>Cut Nyak Hanun</t>
  </si>
  <si>
    <t>3.42</t>
  </si>
  <si>
    <t>3.44</t>
  </si>
  <si>
    <t>Salma Tsuraya Salsabila</t>
  </si>
  <si>
    <t>Kamalasari</t>
  </si>
  <si>
    <t>3.46</t>
  </si>
  <si>
    <t>Salsabilla Arsha</t>
  </si>
  <si>
    <t>Bq Ayudia Sumanggi</t>
  </si>
  <si>
    <t>Vindi Putri Kurnia Illahi</t>
  </si>
  <si>
    <t>Firda Aulia</t>
  </si>
  <si>
    <t>3.48</t>
  </si>
  <si>
    <t>Syaviah Robiatul Adawiah</t>
  </si>
  <si>
    <t>Novia Rismayanty</t>
  </si>
  <si>
    <t>3.49</t>
  </si>
  <si>
    <t>Farras Syafiqah</t>
  </si>
  <si>
    <t>Sissy Fanny Susanty</t>
  </si>
  <si>
    <t>3.51</t>
  </si>
  <si>
    <t>Muthya Novalina</t>
  </si>
  <si>
    <t>3.53</t>
  </si>
  <si>
    <t>Nada Raudhatul Mawa</t>
  </si>
  <si>
    <t>Difla Ulil Ilvi Khasanah</t>
  </si>
  <si>
    <t>Sakinah</t>
  </si>
  <si>
    <t>3.55</t>
  </si>
  <si>
    <t>Nida Nadidah Agustin</t>
  </si>
  <si>
    <t>Fachrunnisa Aini</t>
  </si>
  <si>
    <t>3.56</t>
  </si>
  <si>
    <t>Ria Umniati Khonsa</t>
  </si>
  <si>
    <t>3.57</t>
  </si>
  <si>
    <t>Munira Pratiti Satriyasyifa</t>
  </si>
  <si>
    <t>3.58</t>
  </si>
  <si>
    <t>Nabilah Azzahroh</t>
  </si>
  <si>
    <t>3.59</t>
  </si>
  <si>
    <t>Miranti Dzakiyah Chaniago</t>
  </si>
  <si>
    <t>Faya Shaliha Fajarfauzie</t>
  </si>
  <si>
    <t>Monika Indah Sari</t>
  </si>
  <si>
    <t>Nur Atikah</t>
  </si>
  <si>
    <t>Farah Eleina</t>
  </si>
  <si>
    <t>3.61</t>
  </si>
  <si>
    <t>Indah Permata Khair</t>
  </si>
  <si>
    <t>3.63</t>
  </si>
  <si>
    <t>Nurhuda Abdullah</t>
  </si>
  <si>
    <t>Magda Hariri</t>
  </si>
  <si>
    <t>3.64</t>
  </si>
  <si>
    <t>Siti Anggianisah</t>
  </si>
  <si>
    <t>Annisa Amalia</t>
  </si>
  <si>
    <t>Vinca Aliefiyani</t>
  </si>
  <si>
    <t>3.66</t>
  </si>
  <si>
    <t>Nadiyah Al Zain</t>
  </si>
  <si>
    <t>3.68</t>
  </si>
  <si>
    <t>Aghna Taqiya Farkhasari</t>
  </si>
  <si>
    <t>Maulida Astikah</t>
  </si>
  <si>
    <t>Aisyah Khoerunnisa N</t>
  </si>
  <si>
    <t>MUHAMMAD IHSAN ARISETIA</t>
  </si>
  <si>
    <t>Aulia Syafira</t>
  </si>
  <si>
    <t>Fathin Furaizha Afanti</t>
  </si>
  <si>
    <t>3.69</t>
  </si>
  <si>
    <t>Sekar Kusumaningrum</t>
  </si>
  <si>
    <t>3.70</t>
  </si>
  <si>
    <t>Adellia Putriningtyas</t>
  </si>
  <si>
    <t>3.71</t>
  </si>
  <si>
    <t>Afifah Fahimah</t>
  </si>
  <si>
    <t>3.72</t>
  </si>
  <si>
    <t>Aisyah Saidah</t>
  </si>
  <si>
    <t>Julian Maharani</t>
  </si>
  <si>
    <t>3.73</t>
  </si>
  <si>
    <t>Dearsya Herdayanti</t>
  </si>
  <si>
    <t>Lia Rahmah Danti</t>
  </si>
  <si>
    <t>3.74</t>
  </si>
  <si>
    <t>Azzahrah Izzatul Muslimah</t>
  </si>
  <si>
    <t>Andi Sarifa Ainun Amieni</t>
  </si>
  <si>
    <t>3.76</t>
  </si>
  <si>
    <t>Nada Nurul Karimah</t>
  </si>
  <si>
    <t>Nabilah Shalihah</t>
  </si>
  <si>
    <t>3.78</t>
  </si>
  <si>
    <t>Aisyah Putri Ireta</t>
  </si>
  <si>
    <t>Nur Fikriani Fiqih Al Ihsan</t>
  </si>
  <si>
    <t>3.80</t>
  </si>
  <si>
    <t>Adela Purnama</t>
  </si>
  <si>
    <t>3.81</t>
  </si>
  <si>
    <t>Soraya Aulia</t>
  </si>
  <si>
    <t>3.83</t>
  </si>
  <si>
    <t>3.85</t>
  </si>
  <si>
    <t>Nada Fauzia</t>
  </si>
  <si>
    <t>Nurhawary</t>
  </si>
  <si>
    <t>Annisatul Lulu</t>
  </si>
  <si>
    <t>3.86</t>
  </si>
  <si>
    <t>Cut Tasha Tamimi</t>
  </si>
  <si>
    <t>Wa Ode Porimata Putri Syahrudin</t>
  </si>
  <si>
    <t>3.87</t>
  </si>
  <si>
    <t>Siti Aisyah</t>
  </si>
  <si>
    <t>Melati Indah Fiskasari</t>
  </si>
  <si>
    <t>Dwi Agi Afrian</t>
  </si>
  <si>
    <t>Qisthi Wajanatin Alfafa</t>
  </si>
  <si>
    <t>3.88</t>
  </si>
  <si>
    <t>Zely Nabilah F</t>
  </si>
  <si>
    <t>3.89</t>
  </si>
  <si>
    <t>Rahmawati Supadmi</t>
  </si>
  <si>
    <t>3.91</t>
  </si>
  <si>
    <t>Ima Afifah Mina</t>
  </si>
  <si>
    <t>3.94</t>
  </si>
  <si>
    <t>Rahil</t>
  </si>
  <si>
    <t>Widya Arifa Nurul Haz</t>
  </si>
  <si>
    <t>Zahrah Zahidah</t>
  </si>
  <si>
    <t>Dara Adzkia</t>
  </si>
  <si>
    <t>Tarini</t>
  </si>
  <si>
    <t>3.96</t>
  </si>
  <si>
    <t>Sayyidah Aisyah</t>
  </si>
  <si>
    <t>Emonika</t>
  </si>
  <si>
    <t>Ainal Bayyinah</t>
  </si>
  <si>
    <t>Nurul Ayu Fadhillah</t>
  </si>
  <si>
    <t>Intan Suciningtiyas Fadli</t>
  </si>
  <si>
    <t>4.00</t>
  </si>
  <si>
    <t>Amroh Nabiilah Yumna Aaisyah</t>
  </si>
  <si>
    <t>Athiyyah Zhafirah</t>
  </si>
  <si>
    <t>Rima Fara Putri</t>
  </si>
  <si>
    <t>Amanda Dwi Kartikasari</t>
  </si>
  <si>
    <t>Nur Azizah Kurniawati</t>
  </si>
  <si>
    <t>Dewi Robbani</t>
  </si>
  <si>
    <t>No</t>
  </si>
  <si>
    <t>Rizal Maulana M.</t>
  </si>
  <si>
    <t>Muhammad Farid Bin Zulkifle - Malaysia</t>
  </si>
  <si>
    <t>Mohd Fadhil Bin Zulkifli - Malaysia</t>
  </si>
  <si>
    <t>Muaz Bin Abd Rahman - Malaysia</t>
  </si>
  <si>
    <t>Rizal Maulana</t>
  </si>
  <si>
    <t>2.98</t>
  </si>
  <si>
    <t>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</si>
</sst>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charset val="1"/>
      <scheme val="minor"/>
    </font>
    <font>
      <sz val="10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1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/>
    <xf numFmtId="0" fontId="1" fillId="0" borderId="4" xfId="0" applyFont="1" applyFill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left" indent="1"/>
    </xf>
    <xf numFmtId="0" fontId="1" fillId="0" borderId="3" xfId="0" applyFont="1" applyFill="1" applyBorder="1" applyAlignment="1" applyProtection="1">
      <alignment horizontal="left" indent="1"/>
    </xf>
    <xf numFmtId="0" fontId="1" fillId="0" borderId="8" xfId="0" applyFont="1" applyFill="1" applyBorder="1" applyAlignment="1" applyProtection="1">
      <alignment horizontal="left" inden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 applyBorder="1" applyAlignment="1" applyProtection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left" indent="1"/>
    </xf>
    <xf numFmtId="164" fontId="1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2" xfId="0" applyFont="1" applyFill="1" applyBorder="1" applyAlignment="1" applyProtection="1">
      <alignment horizontal="center"/>
    </xf>
    <xf numFmtId="0" fontId="1" fillId="0" borderId="13" xfId="0" applyFont="1" applyFill="1" applyBorder="1" applyAlignment="1" applyProtection="1">
      <alignment horizontal="center"/>
    </xf>
    <xf numFmtId="0" fontId="1" fillId="0" borderId="14" xfId="0" applyFont="1" applyFill="1" applyBorder="1" applyAlignment="1" applyProtection="1">
      <alignment horizontal="left" indent="1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indent="1"/>
    </xf>
    <xf numFmtId="164" fontId="1" fillId="0" borderId="2" xfId="0" applyNumberFormat="1" applyFont="1" applyFill="1" applyBorder="1" applyAlignment="1" applyProtection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" fillId="0" borderId="2" xfId="0" applyFont="1" applyBorder="1"/>
    <xf numFmtId="164" fontId="0" fillId="0" borderId="2" xfId="0" applyNumberFormat="1" applyFill="1" applyBorder="1" applyAlignment="1" applyProtection="1">
      <alignment horizontal="center"/>
    </xf>
    <xf numFmtId="164" fontId="1" fillId="2" borderId="2" xfId="0" applyNumberFormat="1" applyFont="1" applyFill="1" applyBorder="1" applyAlignment="1" applyProtection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 indent="1"/>
    </xf>
    <xf numFmtId="0" fontId="1" fillId="3" borderId="5" xfId="0" applyFont="1" applyFill="1" applyBorder="1" applyAlignment="1">
      <alignment horizontal="left" indent="1"/>
    </xf>
    <xf numFmtId="0" fontId="2" fillId="0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left" indent="1"/>
    </xf>
    <xf numFmtId="0" fontId="8" fillId="5" borderId="16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8" fillId="2" borderId="16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 indent="1"/>
    </xf>
    <xf numFmtId="0" fontId="7" fillId="0" borderId="0" xfId="0" applyFont="1" applyAlignment="1">
      <alignment horizontal="center" vertical="center"/>
    </xf>
    <xf numFmtId="0" fontId="8" fillId="5" borderId="17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left" indent="1"/>
    </xf>
    <xf numFmtId="0" fontId="8" fillId="5" borderId="20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left" indent="1"/>
    </xf>
    <xf numFmtId="0" fontId="8" fillId="5" borderId="2" xfId="0" applyFont="1" applyFill="1" applyBorder="1" applyAlignment="1">
      <alignment horizontal="center"/>
    </xf>
    <xf numFmtId="0" fontId="1" fillId="0" borderId="2" xfId="0" applyFont="1" applyFill="1" applyBorder="1" applyAlignment="1" applyProtection="1">
      <alignment horizontal="left" indent="1"/>
    </xf>
    <xf numFmtId="0" fontId="2" fillId="0" borderId="0" xfId="0" applyFont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left" indent="1"/>
    </xf>
    <xf numFmtId="0" fontId="8" fillId="5" borderId="21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0" fillId="0" borderId="0" xfId="0" applyFill="1" applyBorder="1"/>
    <xf numFmtId="0" fontId="8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left" indent="1"/>
    </xf>
    <xf numFmtId="0" fontId="8" fillId="3" borderId="16" xfId="0" applyFont="1" applyFill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0" fontId="3" fillId="0" borderId="6" xfId="0" applyFont="1" applyBorder="1" applyAlignment="1">
      <alignment horizontal="left" indent="1"/>
    </xf>
    <xf numFmtId="0" fontId="3" fillId="0" borderId="7" xfId="0" applyFont="1" applyBorder="1" applyAlignment="1">
      <alignment horizontal="left" indent="1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2" fontId="2" fillId="7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opLeftCell="F1" zoomScale="85" zoomScaleNormal="85" workbookViewId="0">
      <pane ySplit="2" topLeftCell="A3" activePane="bottomLeft" state="frozen"/>
      <selection pane="bottomLeft" activeCell="AG4" sqref="AG4"/>
    </sheetView>
  </sheetViews>
  <sheetFormatPr defaultRowHeight="15.75" x14ac:dyDescent="0.3"/>
  <cols>
    <col min="1" max="1" width="12.140625" style="2" customWidth="1"/>
    <col min="2" max="2" width="26.85546875" customWidth="1"/>
    <col min="3" max="3" width="6.5703125" style="23" bestFit="1" customWidth="1"/>
    <col min="4" max="4" width="6.5703125" style="20" bestFit="1" customWidth="1"/>
    <col min="5" max="5" width="5.85546875" style="20" bestFit="1" customWidth="1"/>
    <col min="6" max="6" width="7" style="20" bestFit="1" customWidth="1"/>
    <col min="7" max="7" width="1" style="20" customWidth="1"/>
    <col min="8" max="10" width="6" style="20" customWidth="1"/>
    <col min="11" max="11" width="7" style="20" bestFit="1" customWidth="1"/>
    <col min="12" max="12" width="1.42578125" customWidth="1"/>
    <col min="13" max="14" width="6.5703125" bestFit="1" customWidth="1"/>
    <col min="15" max="15" width="5.7109375" customWidth="1"/>
    <col min="16" max="16" width="6.42578125" bestFit="1" customWidth="1"/>
    <col min="17" max="17" width="1.5703125" customWidth="1"/>
    <col min="18" max="19" width="6.5703125" bestFit="1" customWidth="1"/>
    <col min="20" max="20" width="5.5703125" bestFit="1" customWidth="1"/>
    <col min="21" max="21" width="6.5703125" bestFit="1" customWidth="1"/>
    <col min="22" max="22" width="1.7109375" customWidth="1"/>
    <col min="23" max="25" width="6.42578125" customWidth="1"/>
    <col min="26" max="26" width="7.42578125" customWidth="1"/>
    <col min="27" max="27" width="2.28515625" customWidth="1"/>
    <col min="28" max="29" width="6.5703125" bestFit="1" customWidth="1"/>
    <col min="30" max="30" width="5.42578125" customWidth="1"/>
    <col min="31" max="31" width="6.5703125" bestFit="1" customWidth="1"/>
    <col min="33" max="33" width="9.140625" style="2"/>
  </cols>
  <sheetData>
    <row r="1" spans="1:33" x14ac:dyDescent="0.3">
      <c r="A1" s="137" t="s">
        <v>72</v>
      </c>
      <c r="B1" s="137" t="s">
        <v>71</v>
      </c>
      <c r="C1" s="136" t="s">
        <v>81</v>
      </c>
      <c r="D1" s="136"/>
      <c r="E1" s="136"/>
      <c r="F1" s="136"/>
      <c r="G1" s="21"/>
      <c r="H1" s="136" t="s">
        <v>80</v>
      </c>
      <c r="I1" s="136"/>
      <c r="J1" s="136"/>
      <c r="K1" s="136"/>
      <c r="L1" s="17"/>
      <c r="M1" s="138" t="s">
        <v>68</v>
      </c>
      <c r="N1" s="139"/>
      <c r="O1" s="139"/>
      <c r="P1" s="140"/>
      <c r="Q1" s="27"/>
      <c r="R1" s="138" t="s">
        <v>79</v>
      </c>
      <c r="S1" s="139"/>
      <c r="T1" s="139"/>
      <c r="U1" s="140"/>
      <c r="V1" s="17"/>
      <c r="W1" s="138" t="s">
        <v>82</v>
      </c>
      <c r="X1" s="139"/>
      <c r="Y1" s="139"/>
      <c r="Z1" s="140"/>
      <c r="AA1" s="27"/>
      <c r="AB1" s="141" t="s">
        <v>83</v>
      </c>
      <c r="AC1" s="142"/>
      <c r="AD1" s="142"/>
      <c r="AE1" s="143"/>
      <c r="AF1" s="3" t="s">
        <v>69</v>
      </c>
      <c r="AG1" s="3" t="s">
        <v>70</v>
      </c>
    </row>
    <row r="2" spans="1:33" x14ac:dyDescent="0.3">
      <c r="A2" s="137"/>
      <c r="B2" s="137"/>
      <c r="C2" s="22" t="s">
        <v>74</v>
      </c>
      <c r="D2" s="22" t="s">
        <v>76</v>
      </c>
      <c r="E2" s="22" t="s">
        <v>77</v>
      </c>
      <c r="F2" s="22" t="s">
        <v>78</v>
      </c>
      <c r="G2" s="21"/>
      <c r="H2" s="22" t="s">
        <v>74</v>
      </c>
      <c r="I2" s="22" t="s">
        <v>76</v>
      </c>
      <c r="J2" s="22" t="s">
        <v>77</v>
      </c>
      <c r="K2" s="22" t="s">
        <v>78</v>
      </c>
      <c r="L2" s="15"/>
      <c r="M2" s="22" t="s">
        <v>74</v>
      </c>
      <c r="N2" s="22" t="s">
        <v>76</v>
      </c>
      <c r="O2" s="22" t="s">
        <v>77</v>
      </c>
      <c r="P2" s="22" t="s">
        <v>78</v>
      </c>
      <c r="Q2" s="25"/>
      <c r="R2" s="22" t="s">
        <v>74</v>
      </c>
      <c r="S2" s="22" t="s">
        <v>76</v>
      </c>
      <c r="T2" s="22" t="s">
        <v>77</v>
      </c>
      <c r="U2" s="22" t="s">
        <v>78</v>
      </c>
      <c r="V2" s="25"/>
      <c r="W2" s="22" t="s">
        <v>74</v>
      </c>
      <c r="X2" s="22" t="s">
        <v>76</v>
      </c>
      <c r="Y2" s="22" t="s">
        <v>77</v>
      </c>
      <c r="Z2" s="22" t="s">
        <v>78</v>
      </c>
      <c r="AA2" s="25"/>
      <c r="AB2" s="22" t="s">
        <v>74</v>
      </c>
      <c r="AC2" s="22" t="s">
        <v>76</v>
      </c>
      <c r="AD2" s="22" t="s">
        <v>77</v>
      </c>
      <c r="AE2" s="22" t="s">
        <v>78</v>
      </c>
      <c r="AF2" s="15"/>
      <c r="AG2" s="16"/>
    </row>
    <row r="3" spans="1:33" ht="21" x14ac:dyDescent="0.35">
      <c r="A3" s="133" t="s">
        <v>73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5"/>
    </row>
    <row r="4" spans="1:33" x14ac:dyDescent="0.3">
      <c r="A4" s="11" t="s">
        <v>0</v>
      </c>
      <c r="B4" s="14" t="s">
        <v>1</v>
      </c>
      <c r="C4" s="31">
        <v>85.399999999999991</v>
      </c>
      <c r="D4" s="31" t="str">
        <f>IF(C4&gt;=85,"A",IF(C4&gt;=80,"A-",IF(C4&gt;=75,"B+",IF(C4&gt;=70,"B",IF(C4&gt;=65,"B-",IF(C4&gt;=60,"C+",IF(C4&gt;=55,"C",IF(C4&gt;=50,"D","E"))))))))</f>
        <v>A</v>
      </c>
      <c r="E4" s="31" t="str">
        <f>IF(C4&gt;=85,"4",IF(C4&gt;=80,"3,7",IF(C4&gt;=75,"3,3",IF(C4&gt;=70,"3",IF(C4&gt;=65,"2,7",IF(C4&gt;=60,"2,3",IF(C4&gt;=55,"2",IF(C4&gt;=50,"1","0"))))))))</f>
        <v>4</v>
      </c>
      <c r="F4" s="32">
        <f>E4*2</f>
        <v>8</v>
      </c>
      <c r="G4" s="33"/>
      <c r="H4" s="33">
        <v>88.2</v>
      </c>
      <c r="I4" s="31" t="str">
        <f>IF(H4&gt;=85,"A",IF(H4&gt;=80,"A-",IF(H4&gt;=75,"B+",IF(H4&gt;=70,"B",IF(H4&gt;=65,"B-",IF(H4&gt;=60,"C+",IF(H4&gt;=55,"C",IF(H4&gt;=50,"D","E"))))))))</f>
        <v>A</v>
      </c>
      <c r="J4" s="31" t="str">
        <f>IF(H4&gt;=85,"4",IF(H4&gt;=80,"3,7",IF(H4&gt;=75,"3,3",IF(H4&gt;=70,"3",IF(H4&gt;=65,"2,7",IF(H4&gt;=60,"2,3",IF(H4&gt;=55,"2",IF(H4&gt;=50,"1","0"))))))))</f>
        <v>4</v>
      </c>
      <c r="K4" s="33">
        <f>J4*3</f>
        <v>12</v>
      </c>
      <c r="L4" s="34"/>
      <c r="M4" s="33">
        <v>71.400000000000006</v>
      </c>
      <c r="N4" s="31" t="str">
        <f>IF(M4&gt;=85,"A",IF(M4&gt;=80,"A-",IF(M4&gt;=75,"B+",IF(M4&gt;=70,"B",IF(M4&gt;=65,"B-",IF(M4&gt;=60,"C+",IF(M4&gt;=55,"C",IF(M4&gt;=50,"D","E"))))))))</f>
        <v>B</v>
      </c>
      <c r="O4" s="31" t="str">
        <f>IF(M4&gt;=85,"4",IF(M4&gt;=80,"3,7",IF(M4&gt;=75,"3,3",IF(M4&gt;=70,"3",IF(M4&gt;=65,"2,7",IF(M4&gt;=60,"2,3",IF(M4&gt;=55,"2",IF(M4&gt;=50,"1","0"))))))))</f>
        <v>3</v>
      </c>
      <c r="P4" s="10">
        <f>O4*3</f>
        <v>9</v>
      </c>
      <c r="Q4" s="35"/>
      <c r="R4" s="36">
        <v>66.198999999999998</v>
      </c>
      <c r="S4" s="31" t="str">
        <f>IF(R4&gt;=85,"A",IF(R4&gt;=80,"A-",IF(R4&gt;=75,"B+",IF(R4&gt;=70,"B",IF(R4&gt;=65,"B-",IF(R4&gt;=60,"C+",IF(R4&gt;=55,"C",IF(R4&gt;=50,"D","E"))))))))</f>
        <v>B-</v>
      </c>
      <c r="T4" s="31" t="str">
        <f>IF(R4&gt;=85,"4",IF(R4&gt;=80,"3,7",IF(R4&gt;=75,"3,3",IF(R4&gt;=70,"3",IF(R4&gt;=65,"2,7",IF(R4&gt;=60,"2,3",IF(R4&gt;=55,"2",IF(R4&gt;=50,"1","0"))))))))</f>
        <v>2,7</v>
      </c>
      <c r="U4" s="10">
        <f>T4*3</f>
        <v>8.1000000000000014</v>
      </c>
      <c r="V4" s="10"/>
      <c r="W4" s="31">
        <v>74</v>
      </c>
      <c r="X4" s="31" t="str">
        <f>IF(W4&gt;=85,"A",IF(W4&gt;=80,"A-",IF(W4&gt;=75,"B+",IF(W4&gt;=70,"B",IF(W4&gt;=65,"B-",IF(W4&gt;=60,"C+",IF(W4&gt;=55,"C",IF(W4&gt;=50,"D","E"))))))))</f>
        <v>B</v>
      </c>
      <c r="Y4" s="31" t="str">
        <f>IF(W4&gt;=85,"4",IF(W4&gt;=80,"3,7",IF(W4&gt;=75,"3,3",IF(W4&gt;=70,"3",IF(W4&gt;=65,"2,7",IF(W4&gt;=60,"2,3",IF(W4&gt;=55,"2",IF(W4&gt;=50,"1","0"))))))))</f>
        <v>3</v>
      </c>
      <c r="Z4" s="10">
        <f>Y4*2</f>
        <v>6</v>
      </c>
      <c r="AA4" s="10"/>
      <c r="AB4" s="37">
        <v>48.3</v>
      </c>
      <c r="AC4" s="31" t="str">
        <f>IF(AB4&gt;=85,"A",IF(AB4&gt;=80,"A-",IF(AB4&gt;=75,"B+",IF(AB4&gt;=70,"B",IF(AB4&gt;=65,"B-",IF(AB4&gt;=60,"C+",IF(AB4&gt;=55,"C",IF(AB4&gt;=50,"D","E"))))))))</f>
        <v>E</v>
      </c>
      <c r="AD4" s="31" t="str">
        <f>IF(AB4&gt;=85,"4",IF(AB4&gt;=80,"3,7",IF(AB4&gt;=75,"3,3",IF(AB4&gt;=70,"3",IF(AB4&gt;=65,"2,7",IF(AB4&gt;=60,"2,3",IF(AB4&gt;=55,"2",IF(AB4&gt;=50,"1","0"))))))))</f>
        <v>0</v>
      </c>
      <c r="AE4" s="10">
        <f>AD4*3</f>
        <v>0</v>
      </c>
      <c r="AF4" s="38">
        <f>F4+K4+P4+U4+Z4+AE4</f>
        <v>43.1</v>
      </c>
      <c r="AG4" s="7">
        <f>AF4/16</f>
        <v>2.6937500000000001</v>
      </c>
    </row>
    <row r="5" spans="1:33" x14ac:dyDescent="0.3">
      <c r="A5" s="9" t="s">
        <v>2</v>
      </c>
      <c r="B5" s="12" t="s">
        <v>3</v>
      </c>
      <c r="C5" s="31">
        <v>45.599999999999994</v>
      </c>
      <c r="D5" s="31" t="str">
        <f t="shared" ref="D5:D37" si="0">IF(C5&gt;=85,"A",IF(C5&gt;=80,"A-",IF(C5&gt;=75,"B+",IF(C5&gt;=70,"B",IF(C5&gt;=65,"B-",IF(C5&gt;=60,"C+",IF(C5&gt;=55,"C",IF(C5&gt;=50,"D","E"))))))))</f>
        <v>E</v>
      </c>
      <c r="E5" s="31" t="str">
        <f t="shared" ref="E5:E37" si="1">IF(C5&gt;=85,"4",IF(C5&gt;=80,"3,7",IF(C5&gt;=75,"3,3",IF(C5&gt;=70,"3",IF(C5&gt;=65,"2,7",IF(C5&gt;=60,"2,3",IF(C5&gt;=55,"2",IF(C5&gt;=50,"1","0"))))))))</f>
        <v>0</v>
      </c>
      <c r="F5" s="32">
        <f t="shared" ref="F5:F37" si="2">E5*2</f>
        <v>0</v>
      </c>
      <c r="G5" s="40"/>
      <c r="H5" s="40">
        <v>90.3</v>
      </c>
      <c r="I5" s="31" t="str">
        <f t="shared" ref="I5:I34" si="3">IF(H5&gt;=85,"A",IF(H5&gt;=80,"A-",IF(H5&gt;=75,"B+",IF(H5&gt;=70,"B",IF(H5&gt;=65,"B-",IF(H5&gt;=60,"C+",IF(H5&gt;=55,"C",IF(H5&gt;=50,"D","E"))))))))</f>
        <v>A</v>
      </c>
      <c r="J5" s="31" t="str">
        <f t="shared" ref="J5:J34" si="4">IF(H5&gt;=85,"4",IF(H5&gt;=80,"3,7",IF(H5&gt;=75,"3,3",IF(H5&gt;=70,"3",IF(H5&gt;=65,"2,7",IF(H5&gt;=60,"2,3",IF(H5&gt;=55,"2",IF(H5&gt;=50,"1","0"))))))))</f>
        <v>4</v>
      </c>
      <c r="K5" s="33">
        <f t="shared" ref="K5:K34" si="5">J5*3</f>
        <v>12</v>
      </c>
      <c r="L5" s="34"/>
      <c r="M5" s="33">
        <v>55.3</v>
      </c>
      <c r="N5" s="31" t="str">
        <f t="shared" ref="N5:N34" si="6">IF(M5&gt;=85,"A",IF(M5&gt;=80,"A-",IF(M5&gt;=75,"B+",IF(M5&gt;=70,"B",IF(M5&gt;=65,"B-",IF(M5&gt;=60,"C+",IF(M5&gt;=55,"C",IF(M5&gt;=50,"D","E"))))))))</f>
        <v>C</v>
      </c>
      <c r="O5" s="31" t="str">
        <f t="shared" ref="O5:O34" si="7">IF(M5&gt;=85,"4",IF(M5&gt;=80,"3,7",IF(M5&gt;=75,"3,3",IF(M5&gt;=70,"3",IF(M5&gt;=65,"2,7",IF(M5&gt;=60,"2,3",IF(M5&gt;=55,"2",IF(M5&gt;=50,"1","0"))))))))</f>
        <v>2</v>
      </c>
      <c r="P5" s="10">
        <f t="shared" ref="P5:P34" si="8">O5*3</f>
        <v>6</v>
      </c>
      <c r="Q5" s="35"/>
      <c r="R5" s="36">
        <v>47.4</v>
      </c>
      <c r="S5" s="31" t="str">
        <f t="shared" ref="S5:S34" si="9">IF(R5&gt;=85,"A",IF(R5&gt;=80,"A-",IF(R5&gt;=75,"B+",IF(R5&gt;=70,"B",IF(R5&gt;=65,"B-",IF(R5&gt;=60,"C+",IF(R5&gt;=55,"C",IF(R5&gt;=50,"D","E"))))))))</f>
        <v>E</v>
      </c>
      <c r="T5" s="31" t="str">
        <f t="shared" ref="T5:T34" si="10">IF(R5&gt;=85,"4",IF(R5&gt;=80,"3,7",IF(R5&gt;=75,"3,3",IF(R5&gt;=70,"3",IF(R5&gt;=65,"2,7",IF(R5&gt;=60,"2,3",IF(R5&gt;=55,"2",IF(R5&gt;=50,"1","0"))))))))</f>
        <v>0</v>
      </c>
      <c r="U5" s="10">
        <f t="shared" ref="U5:U34" si="11">T5*3</f>
        <v>0</v>
      </c>
      <c r="V5" s="10"/>
      <c r="W5" s="31">
        <v>21</v>
      </c>
      <c r="X5" s="31" t="str">
        <f t="shared" ref="X5:X34" si="12">IF(W5&gt;=85,"A",IF(W5&gt;=80,"A-",IF(W5&gt;=75,"B+",IF(W5&gt;=70,"B",IF(W5&gt;=65,"B-",IF(W5&gt;=60,"C+",IF(W5&gt;=55,"C",IF(W5&gt;=50,"D","E"))))))))</f>
        <v>E</v>
      </c>
      <c r="Y5" s="31" t="str">
        <f t="shared" ref="Y5:Y7" si="13">IF(W5&gt;=85,"4",IF(W5&gt;=80,"3,7",IF(W5&gt;=75,"3,3",IF(W5&gt;=70,"3",IF(W5&gt;=65,"2,7",IF(W5&gt;=60,"2,3",IF(W5&gt;=55,"2",IF(W5&gt;=50,"1","0"))))))))</f>
        <v>0</v>
      </c>
      <c r="Z5" s="10">
        <f t="shared" ref="Z5:Z34" si="14">Y5*2</f>
        <v>0</v>
      </c>
      <c r="AA5" s="10"/>
      <c r="AB5" s="37">
        <v>42.649999999999991</v>
      </c>
      <c r="AC5" s="31" t="str">
        <f t="shared" ref="AC5:AC34" si="15">IF(AB5&gt;=85,"A",IF(AB5&gt;=80,"A-",IF(AB5&gt;=75,"B+",IF(AB5&gt;=70,"B",IF(AB5&gt;=65,"B-",IF(AB5&gt;=60,"C+",IF(AB5&gt;=55,"C",IF(AB5&gt;=50,"D","E"))))))))</f>
        <v>E</v>
      </c>
      <c r="AD5" s="31" t="str">
        <f t="shared" ref="AD5:AD34" si="16">IF(AB5&gt;=85,"4",IF(AB5&gt;=80,"3,7",IF(AB5&gt;=75,"3,3",IF(AB5&gt;=70,"3",IF(AB5&gt;=65,"2,7",IF(AB5&gt;=60,"2,3",IF(AB5&gt;=55,"2",IF(AB5&gt;=50,"1","0"))))))))</f>
        <v>0</v>
      </c>
      <c r="AE5" s="10">
        <f t="shared" ref="AE5:AE34" si="17">AD5*3</f>
        <v>0</v>
      </c>
      <c r="AF5" s="38">
        <f t="shared" ref="AF5:AF34" si="18">F5+K5+P5+U5+Z5+AE5</f>
        <v>18</v>
      </c>
      <c r="AG5" s="7">
        <f>AF5/16</f>
        <v>1.125</v>
      </c>
    </row>
    <row r="6" spans="1:33" x14ac:dyDescent="0.3">
      <c r="A6" s="1" t="s">
        <v>4</v>
      </c>
      <c r="B6" s="13" t="s">
        <v>5</v>
      </c>
      <c r="C6" s="31">
        <v>83.6</v>
      </c>
      <c r="D6" s="31" t="str">
        <f t="shared" si="0"/>
        <v>A-</v>
      </c>
      <c r="E6" s="31" t="str">
        <f t="shared" si="1"/>
        <v>3,7</v>
      </c>
      <c r="F6" s="32">
        <f t="shared" si="2"/>
        <v>7.4</v>
      </c>
      <c r="G6" s="40"/>
      <c r="H6" s="40">
        <v>89.1</v>
      </c>
      <c r="I6" s="31" t="str">
        <f t="shared" si="3"/>
        <v>A</v>
      </c>
      <c r="J6" s="31" t="str">
        <f t="shared" si="4"/>
        <v>4</v>
      </c>
      <c r="K6" s="32">
        <f t="shared" si="5"/>
        <v>12</v>
      </c>
      <c r="L6" s="34"/>
      <c r="M6" s="33">
        <v>58.9</v>
      </c>
      <c r="N6" s="31" t="str">
        <f t="shared" si="6"/>
        <v>C</v>
      </c>
      <c r="O6" s="31" t="str">
        <f t="shared" si="7"/>
        <v>2</v>
      </c>
      <c r="P6" s="10">
        <f t="shared" si="8"/>
        <v>6</v>
      </c>
      <c r="Q6" s="35"/>
      <c r="R6" s="36">
        <v>66.400000000000006</v>
      </c>
      <c r="S6" s="31" t="str">
        <f t="shared" si="9"/>
        <v>B-</v>
      </c>
      <c r="T6" s="31" t="str">
        <f t="shared" si="10"/>
        <v>2,7</v>
      </c>
      <c r="U6" s="10">
        <f t="shared" si="11"/>
        <v>8.1000000000000014</v>
      </c>
      <c r="V6" s="10"/>
      <c r="W6" s="31">
        <v>83</v>
      </c>
      <c r="X6" s="31" t="str">
        <f t="shared" si="12"/>
        <v>A-</v>
      </c>
      <c r="Y6" s="31" t="str">
        <f t="shared" si="13"/>
        <v>3,7</v>
      </c>
      <c r="Z6" s="10">
        <f t="shared" si="14"/>
        <v>7.4</v>
      </c>
      <c r="AA6" s="10"/>
      <c r="AB6" s="37">
        <v>61.8</v>
      </c>
      <c r="AC6" s="31" t="str">
        <f t="shared" si="15"/>
        <v>C+</v>
      </c>
      <c r="AD6" s="31" t="str">
        <f t="shared" si="16"/>
        <v>2,3</v>
      </c>
      <c r="AE6" s="10">
        <f t="shared" si="17"/>
        <v>6.8999999999999995</v>
      </c>
      <c r="AF6" s="38">
        <f t="shared" si="18"/>
        <v>47.8</v>
      </c>
      <c r="AG6" s="7">
        <f t="shared" ref="AG6:AG34" si="19">AF6/16</f>
        <v>2.9874999999999998</v>
      </c>
    </row>
    <row r="7" spans="1:33" x14ac:dyDescent="0.3">
      <c r="A7" s="1" t="s">
        <v>6</v>
      </c>
      <c r="B7" s="13" t="s">
        <v>7</v>
      </c>
      <c r="C7" s="31">
        <v>85.2</v>
      </c>
      <c r="D7" s="31" t="str">
        <f t="shared" si="0"/>
        <v>A</v>
      </c>
      <c r="E7" s="31" t="str">
        <f t="shared" si="1"/>
        <v>4</v>
      </c>
      <c r="F7" s="32">
        <f t="shared" si="2"/>
        <v>8</v>
      </c>
      <c r="G7" s="33"/>
      <c r="H7" s="33">
        <v>85</v>
      </c>
      <c r="I7" s="31" t="str">
        <f t="shared" si="3"/>
        <v>A</v>
      </c>
      <c r="J7" s="31" t="str">
        <f t="shared" si="4"/>
        <v>4</v>
      </c>
      <c r="K7" s="32">
        <f t="shared" si="5"/>
        <v>12</v>
      </c>
      <c r="L7" s="34"/>
      <c r="M7" s="33">
        <v>67.7</v>
      </c>
      <c r="N7" s="31" t="str">
        <f t="shared" si="6"/>
        <v>B-</v>
      </c>
      <c r="O7" s="31" t="str">
        <f t="shared" si="7"/>
        <v>2,7</v>
      </c>
      <c r="P7" s="10">
        <f t="shared" si="8"/>
        <v>8.1000000000000014</v>
      </c>
      <c r="Q7" s="35"/>
      <c r="R7" s="36">
        <v>61.198999999999998</v>
      </c>
      <c r="S7" s="31" t="str">
        <f t="shared" si="9"/>
        <v>C+</v>
      </c>
      <c r="T7" s="31" t="str">
        <f t="shared" si="10"/>
        <v>2,3</v>
      </c>
      <c r="U7" s="10">
        <f t="shared" si="11"/>
        <v>6.8999999999999995</v>
      </c>
      <c r="V7" s="10"/>
      <c r="W7" s="31">
        <v>70</v>
      </c>
      <c r="X7" s="31" t="str">
        <f t="shared" si="12"/>
        <v>B</v>
      </c>
      <c r="Y7" s="31" t="str">
        <f t="shared" si="13"/>
        <v>3</v>
      </c>
      <c r="Z7" s="10">
        <f t="shared" si="14"/>
        <v>6</v>
      </c>
      <c r="AA7" s="10"/>
      <c r="AB7" s="37">
        <v>56.599999999999994</v>
      </c>
      <c r="AC7" s="31" t="str">
        <f t="shared" si="15"/>
        <v>C</v>
      </c>
      <c r="AD7" s="31" t="str">
        <f t="shared" si="16"/>
        <v>2</v>
      </c>
      <c r="AE7" s="10">
        <f t="shared" si="17"/>
        <v>6</v>
      </c>
      <c r="AF7" s="38">
        <f t="shared" si="18"/>
        <v>47</v>
      </c>
      <c r="AG7" s="7">
        <f t="shared" si="19"/>
        <v>2.9375</v>
      </c>
    </row>
    <row r="8" spans="1:33" x14ac:dyDescent="0.3">
      <c r="A8" s="1" t="s">
        <v>8</v>
      </c>
      <c r="B8" s="13" t="s">
        <v>9</v>
      </c>
      <c r="C8" s="31">
        <v>43.2</v>
      </c>
      <c r="D8" s="31" t="str">
        <f t="shared" si="0"/>
        <v>E</v>
      </c>
      <c r="E8" s="31" t="str">
        <f t="shared" si="1"/>
        <v>0</v>
      </c>
      <c r="F8" s="32">
        <f t="shared" si="2"/>
        <v>0</v>
      </c>
      <c r="G8" s="33"/>
      <c r="H8" s="33">
        <v>12</v>
      </c>
      <c r="I8" s="31" t="str">
        <f t="shared" si="3"/>
        <v>E</v>
      </c>
      <c r="J8" s="31" t="str">
        <f t="shared" si="4"/>
        <v>0</v>
      </c>
      <c r="K8" s="32">
        <f t="shared" si="5"/>
        <v>0</v>
      </c>
      <c r="L8" s="34"/>
      <c r="M8" s="33">
        <v>44.099999999999994</v>
      </c>
      <c r="N8" s="31" t="str">
        <f t="shared" si="6"/>
        <v>E</v>
      </c>
      <c r="O8" s="31" t="str">
        <f t="shared" si="7"/>
        <v>0</v>
      </c>
      <c r="P8" s="10">
        <f t="shared" si="8"/>
        <v>0</v>
      </c>
      <c r="Q8" s="35"/>
      <c r="R8" s="36">
        <v>33.6</v>
      </c>
      <c r="S8" s="31" t="str">
        <f t="shared" si="9"/>
        <v>E</v>
      </c>
      <c r="T8" s="31" t="str">
        <f t="shared" si="10"/>
        <v>0</v>
      </c>
      <c r="U8" s="10">
        <f t="shared" si="11"/>
        <v>0</v>
      </c>
      <c r="V8" s="10"/>
      <c r="W8" s="31">
        <v>49</v>
      </c>
      <c r="X8" s="31" t="str">
        <f t="shared" si="12"/>
        <v>E</v>
      </c>
      <c r="Y8" s="31" t="str">
        <f t="shared" ref="Y8:Y34" si="20">IF(W8&gt;=85,"4",IF(W8&gt;=80,"3,7",IF(W8&gt;=75,"3,3",IF(W8&gt;=70,"3",IF(W8&gt;=65,"2,7",IF(W8&gt;=60,"2,3",IF(W8&gt;=55,"2",IF(W8&gt;=50,"1","0"))))))))</f>
        <v>0</v>
      </c>
      <c r="Z8" s="10">
        <f t="shared" si="14"/>
        <v>0</v>
      </c>
      <c r="AA8" s="10"/>
      <c r="AB8" s="37">
        <v>23.149999999999995</v>
      </c>
      <c r="AC8" s="31" t="str">
        <f t="shared" si="15"/>
        <v>E</v>
      </c>
      <c r="AD8" s="31" t="str">
        <f t="shared" si="16"/>
        <v>0</v>
      </c>
      <c r="AE8" s="10">
        <f t="shared" si="17"/>
        <v>0</v>
      </c>
      <c r="AF8" s="38">
        <f t="shared" si="18"/>
        <v>0</v>
      </c>
      <c r="AG8" s="7">
        <f t="shared" si="19"/>
        <v>0</v>
      </c>
    </row>
    <row r="9" spans="1:33" x14ac:dyDescent="0.3">
      <c r="A9" s="1" t="s">
        <v>10</v>
      </c>
      <c r="B9" s="13" t="s">
        <v>11</v>
      </c>
      <c r="C9" s="31">
        <v>23.4</v>
      </c>
      <c r="D9" s="31" t="str">
        <f t="shared" si="0"/>
        <v>E</v>
      </c>
      <c r="E9" s="31" t="str">
        <f t="shared" si="1"/>
        <v>0</v>
      </c>
      <c r="F9" s="32">
        <f t="shared" si="2"/>
        <v>0</v>
      </c>
      <c r="G9" s="40"/>
      <c r="H9" s="40">
        <v>12</v>
      </c>
      <c r="I9" s="31" t="str">
        <f t="shared" si="3"/>
        <v>E</v>
      </c>
      <c r="J9" s="31" t="str">
        <f t="shared" si="4"/>
        <v>0</v>
      </c>
      <c r="K9" s="32">
        <f t="shared" si="5"/>
        <v>0</v>
      </c>
      <c r="L9" s="34"/>
      <c r="M9" s="33">
        <v>43.5</v>
      </c>
      <c r="N9" s="31" t="str">
        <f t="shared" si="6"/>
        <v>E</v>
      </c>
      <c r="O9" s="31" t="str">
        <f t="shared" si="7"/>
        <v>0</v>
      </c>
      <c r="P9" s="10">
        <f t="shared" si="8"/>
        <v>0</v>
      </c>
      <c r="Q9" s="35"/>
      <c r="R9" s="36">
        <v>45.6</v>
      </c>
      <c r="S9" s="31" t="str">
        <f t="shared" si="9"/>
        <v>E</v>
      </c>
      <c r="T9" s="31" t="str">
        <f t="shared" si="10"/>
        <v>0</v>
      </c>
      <c r="U9" s="10">
        <f t="shared" si="11"/>
        <v>0</v>
      </c>
      <c r="V9" s="10"/>
      <c r="W9" s="31">
        <v>12</v>
      </c>
      <c r="X9" s="31" t="str">
        <f t="shared" si="12"/>
        <v>E</v>
      </c>
      <c r="Y9" s="31" t="str">
        <f t="shared" si="20"/>
        <v>0</v>
      </c>
      <c r="Z9" s="10">
        <f t="shared" si="14"/>
        <v>0</v>
      </c>
      <c r="AA9" s="10"/>
      <c r="AB9" s="37">
        <v>31.549999999999997</v>
      </c>
      <c r="AC9" s="31" t="str">
        <f t="shared" si="15"/>
        <v>E</v>
      </c>
      <c r="AD9" s="31" t="str">
        <f t="shared" si="16"/>
        <v>0</v>
      </c>
      <c r="AE9" s="10">
        <f t="shared" si="17"/>
        <v>0</v>
      </c>
      <c r="AF9" s="38">
        <f t="shared" si="18"/>
        <v>0</v>
      </c>
      <c r="AG9" s="7">
        <f t="shared" si="19"/>
        <v>0</v>
      </c>
    </row>
    <row r="10" spans="1:33" x14ac:dyDescent="0.3">
      <c r="A10" s="1" t="s">
        <v>12</v>
      </c>
      <c r="B10" s="13" t="s">
        <v>13</v>
      </c>
      <c r="C10" s="31">
        <v>80</v>
      </c>
      <c r="D10" s="31" t="str">
        <f t="shared" si="0"/>
        <v>A-</v>
      </c>
      <c r="E10" s="31" t="str">
        <f t="shared" si="1"/>
        <v>3,7</v>
      </c>
      <c r="F10" s="32">
        <f t="shared" si="2"/>
        <v>7.4</v>
      </c>
      <c r="G10" s="40"/>
      <c r="H10" s="40">
        <v>89.3</v>
      </c>
      <c r="I10" s="31" t="str">
        <f t="shared" si="3"/>
        <v>A</v>
      </c>
      <c r="J10" s="31" t="str">
        <f t="shared" si="4"/>
        <v>4</v>
      </c>
      <c r="K10" s="32">
        <f t="shared" si="5"/>
        <v>12</v>
      </c>
      <c r="L10" s="34"/>
      <c r="M10" s="33">
        <v>43.8</v>
      </c>
      <c r="N10" s="31" t="str">
        <f t="shared" si="6"/>
        <v>E</v>
      </c>
      <c r="O10" s="31" t="str">
        <f t="shared" si="7"/>
        <v>0</v>
      </c>
      <c r="P10" s="10">
        <f t="shared" si="8"/>
        <v>0</v>
      </c>
      <c r="Q10" s="35"/>
      <c r="R10" s="36">
        <v>58.801000000000002</v>
      </c>
      <c r="S10" s="31" t="str">
        <f t="shared" si="9"/>
        <v>C</v>
      </c>
      <c r="T10" s="31" t="str">
        <f t="shared" si="10"/>
        <v>2</v>
      </c>
      <c r="U10" s="10">
        <f t="shared" si="11"/>
        <v>6</v>
      </c>
      <c r="V10" s="10"/>
      <c r="W10" s="31">
        <v>16.5</v>
      </c>
      <c r="X10" s="31" t="str">
        <f t="shared" si="12"/>
        <v>E</v>
      </c>
      <c r="Y10" s="31" t="str">
        <f t="shared" si="20"/>
        <v>0</v>
      </c>
      <c r="Z10" s="10">
        <f t="shared" si="14"/>
        <v>0</v>
      </c>
      <c r="AA10" s="10"/>
      <c r="AB10" s="37">
        <v>24.349999999999998</v>
      </c>
      <c r="AC10" s="31" t="str">
        <f t="shared" si="15"/>
        <v>E</v>
      </c>
      <c r="AD10" s="31" t="str">
        <f t="shared" si="16"/>
        <v>0</v>
      </c>
      <c r="AE10" s="10">
        <f t="shared" si="17"/>
        <v>0</v>
      </c>
      <c r="AF10" s="38">
        <f t="shared" si="18"/>
        <v>25.4</v>
      </c>
      <c r="AG10" s="7">
        <f t="shared" si="19"/>
        <v>1.5874999999999999</v>
      </c>
    </row>
    <row r="11" spans="1:33" x14ac:dyDescent="0.3">
      <c r="A11" s="1" t="s">
        <v>14</v>
      </c>
      <c r="B11" s="13" t="s">
        <v>15</v>
      </c>
      <c r="C11" s="31">
        <v>85.6</v>
      </c>
      <c r="D11" s="31" t="str">
        <f t="shared" si="0"/>
        <v>A</v>
      </c>
      <c r="E11" s="31" t="str">
        <f t="shared" si="1"/>
        <v>4</v>
      </c>
      <c r="F11" s="32">
        <f t="shared" si="2"/>
        <v>8</v>
      </c>
      <c r="G11" s="40"/>
      <c r="H11" s="40">
        <v>79.400000000000006</v>
      </c>
      <c r="I11" s="31" t="str">
        <f t="shared" si="3"/>
        <v>B+</v>
      </c>
      <c r="J11" s="31" t="str">
        <f t="shared" si="4"/>
        <v>3,3</v>
      </c>
      <c r="K11" s="32">
        <f t="shared" si="5"/>
        <v>9.8999999999999986</v>
      </c>
      <c r="L11" s="34"/>
      <c r="M11" s="33">
        <v>62.1</v>
      </c>
      <c r="N11" s="31" t="str">
        <f t="shared" si="6"/>
        <v>C+</v>
      </c>
      <c r="O11" s="31" t="str">
        <f t="shared" si="7"/>
        <v>2,3</v>
      </c>
      <c r="P11" s="10">
        <f t="shared" si="8"/>
        <v>6.8999999999999995</v>
      </c>
      <c r="Q11" s="35"/>
      <c r="R11" s="36">
        <v>60.1</v>
      </c>
      <c r="S11" s="31" t="str">
        <f t="shared" si="9"/>
        <v>C+</v>
      </c>
      <c r="T11" s="31" t="str">
        <f t="shared" si="10"/>
        <v>2,3</v>
      </c>
      <c r="U11" s="10">
        <f t="shared" si="11"/>
        <v>6.8999999999999995</v>
      </c>
      <c r="V11" s="10"/>
      <c r="W11" s="31">
        <v>77.5</v>
      </c>
      <c r="X11" s="31" t="str">
        <f t="shared" si="12"/>
        <v>B+</v>
      </c>
      <c r="Y11" s="31" t="str">
        <f t="shared" si="20"/>
        <v>3,3</v>
      </c>
      <c r="Z11" s="10">
        <f t="shared" si="14"/>
        <v>6.6</v>
      </c>
      <c r="AA11" s="10"/>
      <c r="AB11" s="37">
        <v>52.75</v>
      </c>
      <c r="AC11" s="31" t="str">
        <f t="shared" si="15"/>
        <v>D</v>
      </c>
      <c r="AD11" s="31" t="str">
        <f t="shared" si="16"/>
        <v>1</v>
      </c>
      <c r="AE11" s="10">
        <f t="shared" si="17"/>
        <v>3</v>
      </c>
      <c r="AF11" s="38">
        <f t="shared" si="18"/>
        <v>41.3</v>
      </c>
      <c r="AG11" s="7">
        <f t="shared" si="19"/>
        <v>2.5812499999999998</v>
      </c>
    </row>
    <row r="12" spans="1:33" x14ac:dyDescent="0.3">
      <c r="A12" s="1" t="s">
        <v>16</v>
      </c>
      <c r="B12" s="13" t="s">
        <v>17</v>
      </c>
      <c r="C12" s="31">
        <v>85.1</v>
      </c>
      <c r="D12" s="31" t="str">
        <f t="shared" si="0"/>
        <v>A</v>
      </c>
      <c r="E12" s="31" t="str">
        <f t="shared" si="1"/>
        <v>4</v>
      </c>
      <c r="F12" s="32">
        <f t="shared" si="2"/>
        <v>8</v>
      </c>
      <c r="G12" s="40"/>
      <c r="H12" s="40">
        <v>73.099999999999994</v>
      </c>
      <c r="I12" s="31" t="str">
        <f t="shared" si="3"/>
        <v>B</v>
      </c>
      <c r="J12" s="31" t="str">
        <f t="shared" si="4"/>
        <v>3</v>
      </c>
      <c r="K12" s="32">
        <f t="shared" si="5"/>
        <v>9</v>
      </c>
      <c r="L12" s="34"/>
      <c r="M12" s="33">
        <v>72.599999999999994</v>
      </c>
      <c r="N12" s="31" t="str">
        <f t="shared" si="6"/>
        <v>B</v>
      </c>
      <c r="O12" s="31" t="str">
        <f t="shared" si="7"/>
        <v>3</v>
      </c>
      <c r="P12" s="10">
        <f t="shared" si="8"/>
        <v>9</v>
      </c>
      <c r="Q12" s="35"/>
      <c r="R12" s="36">
        <v>65.099999999999994</v>
      </c>
      <c r="S12" s="31" t="str">
        <f t="shared" si="9"/>
        <v>B-</v>
      </c>
      <c r="T12" s="31" t="str">
        <f t="shared" si="10"/>
        <v>2,7</v>
      </c>
      <c r="U12" s="10">
        <f t="shared" si="11"/>
        <v>8.1000000000000014</v>
      </c>
      <c r="V12" s="10"/>
      <c r="W12" s="31">
        <v>56</v>
      </c>
      <c r="X12" s="31" t="str">
        <f t="shared" si="12"/>
        <v>C</v>
      </c>
      <c r="Y12" s="31" t="str">
        <f t="shared" si="20"/>
        <v>2</v>
      </c>
      <c r="Z12" s="10">
        <f t="shared" si="14"/>
        <v>4</v>
      </c>
      <c r="AA12" s="10"/>
      <c r="AB12" s="37">
        <v>44.699999999999996</v>
      </c>
      <c r="AC12" s="31" t="str">
        <f t="shared" si="15"/>
        <v>E</v>
      </c>
      <c r="AD12" s="31" t="str">
        <f t="shared" si="16"/>
        <v>0</v>
      </c>
      <c r="AE12" s="10">
        <f t="shared" si="17"/>
        <v>0</v>
      </c>
      <c r="AF12" s="38">
        <f t="shared" si="18"/>
        <v>38.1</v>
      </c>
      <c r="AG12" s="7">
        <f t="shared" si="19"/>
        <v>2.3812500000000001</v>
      </c>
    </row>
    <row r="13" spans="1:33" x14ac:dyDescent="0.3">
      <c r="A13" s="1" t="s">
        <v>18</v>
      </c>
      <c r="B13" s="13" t="s">
        <v>19</v>
      </c>
      <c r="C13" s="31">
        <v>86.4</v>
      </c>
      <c r="D13" s="31" t="str">
        <f t="shared" si="0"/>
        <v>A</v>
      </c>
      <c r="E13" s="31" t="str">
        <f t="shared" si="1"/>
        <v>4</v>
      </c>
      <c r="F13" s="32">
        <f t="shared" si="2"/>
        <v>8</v>
      </c>
      <c r="G13" s="40"/>
      <c r="H13" s="40">
        <v>86.4</v>
      </c>
      <c r="I13" s="31" t="str">
        <f t="shared" si="3"/>
        <v>A</v>
      </c>
      <c r="J13" s="31" t="str">
        <f t="shared" si="4"/>
        <v>4</v>
      </c>
      <c r="K13" s="32">
        <f t="shared" si="5"/>
        <v>12</v>
      </c>
      <c r="L13" s="34"/>
      <c r="M13" s="33">
        <v>92.5</v>
      </c>
      <c r="N13" s="31" t="str">
        <f t="shared" si="6"/>
        <v>A</v>
      </c>
      <c r="O13" s="31" t="str">
        <f t="shared" si="7"/>
        <v>4</v>
      </c>
      <c r="P13" s="10">
        <f t="shared" si="8"/>
        <v>12</v>
      </c>
      <c r="Q13" s="35"/>
      <c r="R13" s="36">
        <v>87.998999999999995</v>
      </c>
      <c r="S13" s="31" t="str">
        <f t="shared" si="9"/>
        <v>A</v>
      </c>
      <c r="T13" s="31" t="str">
        <f t="shared" si="10"/>
        <v>4</v>
      </c>
      <c r="U13" s="10">
        <f t="shared" si="11"/>
        <v>12</v>
      </c>
      <c r="V13" s="10"/>
      <c r="W13" s="31">
        <v>71.5</v>
      </c>
      <c r="X13" s="31" t="str">
        <f t="shared" si="12"/>
        <v>B</v>
      </c>
      <c r="Y13" s="31" t="str">
        <f t="shared" si="20"/>
        <v>3</v>
      </c>
      <c r="Z13" s="10">
        <f t="shared" si="14"/>
        <v>6</v>
      </c>
      <c r="AA13" s="10"/>
      <c r="AB13" s="37">
        <v>79.649999999999991</v>
      </c>
      <c r="AC13" s="31" t="str">
        <f t="shared" si="15"/>
        <v>B+</v>
      </c>
      <c r="AD13" s="31" t="str">
        <f t="shared" si="16"/>
        <v>3,3</v>
      </c>
      <c r="AE13" s="10">
        <f t="shared" si="17"/>
        <v>9.8999999999999986</v>
      </c>
      <c r="AF13" s="38">
        <f t="shared" si="18"/>
        <v>59.9</v>
      </c>
      <c r="AG13" s="7">
        <f t="shared" si="19"/>
        <v>3.7437499999999999</v>
      </c>
    </row>
    <row r="14" spans="1:33" x14ac:dyDescent="0.3">
      <c r="A14" s="1" t="s">
        <v>20</v>
      </c>
      <c r="B14" s="13" t="s">
        <v>21</v>
      </c>
      <c r="C14" s="31">
        <v>83.5</v>
      </c>
      <c r="D14" s="31" t="str">
        <f t="shared" si="0"/>
        <v>A-</v>
      </c>
      <c r="E14" s="31" t="str">
        <f t="shared" si="1"/>
        <v>3,7</v>
      </c>
      <c r="F14" s="32">
        <f t="shared" si="2"/>
        <v>7.4</v>
      </c>
      <c r="G14" s="40"/>
      <c r="H14" s="40">
        <v>86.3</v>
      </c>
      <c r="I14" s="31" t="str">
        <f t="shared" si="3"/>
        <v>A</v>
      </c>
      <c r="J14" s="31" t="str">
        <f t="shared" si="4"/>
        <v>4</v>
      </c>
      <c r="K14" s="32">
        <f t="shared" si="5"/>
        <v>12</v>
      </c>
      <c r="L14" s="34"/>
      <c r="M14" s="33">
        <v>88.300000000000011</v>
      </c>
      <c r="N14" s="31" t="str">
        <f t="shared" si="6"/>
        <v>A</v>
      </c>
      <c r="O14" s="31" t="str">
        <f t="shared" si="7"/>
        <v>4</v>
      </c>
      <c r="P14" s="10">
        <f t="shared" si="8"/>
        <v>12</v>
      </c>
      <c r="Q14" s="35"/>
      <c r="R14" s="36">
        <v>62.798999999999992</v>
      </c>
      <c r="S14" s="31" t="str">
        <f t="shared" si="9"/>
        <v>C+</v>
      </c>
      <c r="T14" s="31" t="str">
        <f t="shared" si="10"/>
        <v>2,3</v>
      </c>
      <c r="U14" s="10">
        <f t="shared" si="11"/>
        <v>6.8999999999999995</v>
      </c>
      <c r="V14" s="10"/>
      <c r="W14" s="31">
        <v>68</v>
      </c>
      <c r="X14" s="31" t="str">
        <f t="shared" si="12"/>
        <v>B-</v>
      </c>
      <c r="Y14" s="31" t="str">
        <f t="shared" si="20"/>
        <v>2,7</v>
      </c>
      <c r="Z14" s="10">
        <f t="shared" si="14"/>
        <v>5.4</v>
      </c>
      <c r="AA14" s="10"/>
      <c r="AB14" s="37">
        <v>50.55</v>
      </c>
      <c r="AC14" s="31" t="str">
        <f t="shared" si="15"/>
        <v>D</v>
      </c>
      <c r="AD14" s="31" t="str">
        <f t="shared" si="16"/>
        <v>1</v>
      </c>
      <c r="AE14" s="10">
        <f t="shared" si="17"/>
        <v>3</v>
      </c>
      <c r="AF14" s="38">
        <f t="shared" si="18"/>
        <v>46.699999999999996</v>
      </c>
      <c r="AG14" s="7">
        <f t="shared" si="19"/>
        <v>2.9187499999999997</v>
      </c>
    </row>
    <row r="15" spans="1:33" x14ac:dyDescent="0.3">
      <c r="A15" s="1" t="s">
        <v>22</v>
      </c>
      <c r="B15" s="13" t="s">
        <v>23</v>
      </c>
      <c r="C15" s="31">
        <v>85.7</v>
      </c>
      <c r="D15" s="31" t="str">
        <f t="shared" si="0"/>
        <v>A</v>
      </c>
      <c r="E15" s="31" t="str">
        <f t="shared" si="1"/>
        <v>4</v>
      </c>
      <c r="F15" s="32">
        <f t="shared" si="2"/>
        <v>8</v>
      </c>
      <c r="G15" s="40"/>
      <c r="H15" s="40">
        <v>90.1</v>
      </c>
      <c r="I15" s="31" t="str">
        <f t="shared" si="3"/>
        <v>A</v>
      </c>
      <c r="J15" s="31" t="str">
        <f t="shared" si="4"/>
        <v>4</v>
      </c>
      <c r="K15" s="32">
        <f t="shared" si="5"/>
        <v>12</v>
      </c>
      <c r="L15" s="34"/>
      <c r="M15" s="33">
        <v>82.100000000000009</v>
      </c>
      <c r="N15" s="31" t="str">
        <f t="shared" si="6"/>
        <v>A-</v>
      </c>
      <c r="O15" s="31" t="str">
        <f t="shared" si="7"/>
        <v>3,7</v>
      </c>
      <c r="P15" s="10">
        <f t="shared" si="8"/>
        <v>11.100000000000001</v>
      </c>
      <c r="Q15" s="35"/>
      <c r="R15" s="36">
        <v>71.7</v>
      </c>
      <c r="S15" s="31" t="str">
        <f t="shared" si="9"/>
        <v>B</v>
      </c>
      <c r="T15" s="31" t="str">
        <f t="shared" si="10"/>
        <v>3</v>
      </c>
      <c r="U15" s="10">
        <f t="shared" si="11"/>
        <v>9</v>
      </c>
      <c r="V15" s="10"/>
      <c r="W15" s="31">
        <v>74</v>
      </c>
      <c r="X15" s="31" t="str">
        <f t="shared" si="12"/>
        <v>B</v>
      </c>
      <c r="Y15" s="31" t="str">
        <f t="shared" si="20"/>
        <v>3</v>
      </c>
      <c r="Z15" s="10">
        <f t="shared" si="14"/>
        <v>6</v>
      </c>
      <c r="AA15" s="10"/>
      <c r="AB15" s="37">
        <v>85.5</v>
      </c>
      <c r="AC15" s="31" t="str">
        <f t="shared" si="15"/>
        <v>A</v>
      </c>
      <c r="AD15" s="31" t="str">
        <f t="shared" si="16"/>
        <v>4</v>
      </c>
      <c r="AE15" s="10">
        <f t="shared" si="17"/>
        <v>12</v>
      </c>
      <c r="AF15" s="38">
        <f t="shared" si="18"/>
        <v>58.1</v>
      </c>
      <c r="AG15" s="7">
        <f t="shared" si="19"/>
        <v>3.6312500000000001</v>
      </c>
    </row>
    <row r="16" spans="1:33" x14ac:dyDescent="0.3">
      <c r="A16" s="1" t="s">
        <v>24</v>
      </c>
      <c r="B16" s="13" t="s">
        <v>25</v>
      </c>
      <c r="C16" s="31">
        <v>85.5</v>
      </c>
      <c r="D16" s="31" t="str">
        <f t="shared" si="0"/>
        <v>A</v>
      </c>
      <c r="E16" s="31" t="str">
        <f t="shared" si="1"/>
        <v>4</v>
      </c>
      <c r="F16" s="32">
        <f t="shared" si="2"/>
        <v>8</v>
      </c>
      <c r="G16" s="40"/>
      <c r="H16" s="40">
        <v>92</v>
      </c>
      <c r="I16" s="31" t="str">
        <f t="shared" si="3"/>
        <v>A</v>
      </c>
      <c r="J16" s="31" t="str">
        <f t="shared" si="4"/>
        <v>4</v>
      </c>
      <c r="K16" s="32">
        <f t="shared" si="5"/>
        <v>12</v>
      </c>
      <c r="L16" s="34"/>
      <c r="M16" s="33">
        <v>72.3</v>
      </c>
      <c r="N16" s="31" t="str">
        <f t="shared" si="6"/>
        <v>B</v>
      </c>
      <c r="O16" s="31" t="str">
        <f t="shared" si="7"/>
        <v>3</v>
      </c>
      <c r="P16" s="10">
        <f t="shared" si="8"/>
        <v>9</v>
      </c>
      <c r="Q16" s="35"/>
      <c r="R16" s="36">
        <v>89.6</v>
      </c>
      <c r="S16" s="31" t="str">
        <f t="shared" si="9"/>
        <v>A</v>
      </c>
      <c r="T16" s="31" t="str">
        <f t="shared" si="10"/>
        <v>4</v>
      </c>
      <c r="U16" s="10">
        <f t="shared" si="11"/>
        <v>12</v>
      </c>
      <c r="V16" s="10"/>
      <c r="W16" s="31">
        <v>87</v>
      </c>
      <c r="X16" s="31" t="str">
        <f t="shared" si="12"/>
        <v>A</v>
      </c>
      <c r="Y16" s="31" t="str">
        <f t="shared" si="20"/>
        <v>4</v>
      </c>
      <c r="Z16" s="10">
        <f t="shared" si="14"/>
        <v>8</v>
      </c>
      <c r="AA16" s="10"/>
      <c r="AB16" s="37">
        <v>84.9</v>
      </c>
      <c r="AC16" s="31" t="str">
        <f t="shared" si="15"/>
        <v>A-</v>
      </c>
      <c r="AD16" s="31" t="str">
        <f t="shared" si="16"/>
        <v>3,7</v>
      </c>
      <c r="AE16" s="10">
        <f t="shared" si="17"/>
        <v>11.100000000000001</v>
      </c>
      <c r="AF16" s="38">
        <f t="shared" si="18"/>
        <v>60.1</v>
      </c>
      <c r="AG16" s="7">
        <f t="shared" si="19"/>
        <v>3.7562500000000001</v>
      </c>
    </row>
    <row r="17" spans="1:33" x14ac:dyDescent="0.3">
      <c r="A17" s="1" t="s">
        <v>26</v>
      </c>
      <c r="B17" s="13" t="s">
        <v>27</v>
      </c>
      <c r="C17" s="31">
        <v>85.4</v>
      </c>
      <c r="D17" s="31" t="str">
        <f t="shared" si="0"/>
        <v>A</v>
      </c>
      <c r="E17" s="31" t="str">
        <f t="shared" si="1"/>
        <v>4</v>
      </c>
      <c r="F17" s="32">
        <f t="shared" si="2"/>
        <v>8</v>
      </c>
      <c r="G17" s="40"/>
      <c r="H17" s="40">
        <v>93.1</v>
      </c>
      <c r="I17" s="31" t="str">
        <f t="shared" si="3"/>
        <v>A</v>
      </c>
      <c r="J17" s="31" t="str">
        <f t="shared" si="4"/>
        <v>4</v>
      </c>
      <c r="K17" s="32">
        <f t="shared" si="5"/>
        <v>12</v>
      </c>
      <c r="L17" s="34"/>
      <c r="M17" s="33">
        <v>92.8</v>
      </c>
      <c r="N17" s="31" t="str">
        <f t="shared" si="6"/>
        <v>A</v>
      </c>
      <c r="O17" s="31" t="str">
        <f t="shared" si="7"/>
        <v>4</v>
      </c>
      <c r="P17" s="10">
        <f t="shared" si="8"/>
        <v>12</v>
      </c>
      <c r="Q17" s="35"/>
      <c r="R17" s="36">
        <v>90.998999999999995</v>
      </c>
      <c r="S17" s="31" t="str">
        <f t="shared" si="9"/>
        <v>A</v>
      </c>
      <c r="T17" s="31" t="str">
        <f t="shared" si="10"/>
        <v>4</v>
      </c>
      <c r="U17" s="10">
        <f t="shared" si="11"/>
        <v>12</v>
      </c>
      <c r="V17" s="10"/>
      <c r="W17" s="31">
        <v>87.800000000000011</v>
      </c>
      <c r="X17" s="31" t="str">
        <f t="shared" si="12"/>
        <v>A</v>
      </c>
      <c r="Y17" s="31" t="str">
        <f t="shared" si="20"/>
        <v>4</v>
      </c>
      <c r="Z17" s="10">
        <f t="shared" si="14"/>
        <v>8</v>
      </c>
      <c r="AA17" s="10"/>
      <c r="AB17" s="37">
        <v>93.5</v>
      </c>
      <c r="AC17" s="31" t="str">
        <f t="shared" si="15"/>
        <v>A</v>
      </c>
      <c r="AD17" s="31" t="str">
        <f t="shared" si="16"/>
        <v>4</v>
      </c>
      <c r="AE17" s="10">
        <f t="shared" si="17"/>
        <v>12</v>
      </c>
      <c r="AF17" s="38">
        <f t="shared" si="18"/>
        <v>64</v>
      </c>
      <c r="AG17" s="7">
        <f t="shared" si="19"/>
        <v>4</v>
      </c>
    </row>
    <row r="18" spans="1:33" x14ac:dyDescent="0.3">
      <c r="A18" s="1" t="s">
        <v>28</v>
      </c>
      <c r="B18" s="13" t="s">
        <v>29</v>
      </c>
      <c r="C18" s="31">
        <v>85.1</v>
      </c>
      <c r="D18" s="31" t="str">
        <f t="shared" si="0"/>
        <v>A</v>
      </c>
      <c r="E18" s="31" t="str">
        <f t="shared" si="1"/>
        <v>4</v>
      </c>
      <c r="F18" s="32">
        <f t="shared" si="2"/>
        <v>8</v>
      </c>
      <c r="G18" s="40"/>
      <c r="H18" s="40">
        <v>83.300000000000011</v>
      </c>
      <c r="I18" s="31" t="str">
        <f t="shared" si="3"/>
        <v>A-</v>
      </c>
      <c r="J18" s="31" t="str">
        <f t="shared" si="4"/>
        <v>3,7</v>
      </c>
      <c r="K18" s="32">
        <f t="shared" si="5"/>
        <v>11.100000000000001</v>
      </c>
      <c r="L18" s="34"/>
      <c r="M18" s="33">
        <v>87.5</v>
      </c>
      <c r="N18" s="31" t="str">
        <f t="shared" si="6"/>
        <v>A</v>
      </c>
      <c r="O18" s="31" t="str">
        <f t="shared" si="7"/>
        <v>4</v>
      </c>
      <c r="P18" s="10">
        <f t="shared" si="8"/>
        <v>12</v>
      </c>
      <c r="Q18" s="35"/>
      <c r="R18" s="36">
        <v>64.198999999999998</v>
      </c>
      <c r="S18" s="31" t="str">
        <f t="shared" si="9"/>
        <v>C+</v>
      </c>
      <c r="T18" s="31" t="str">
        <f t="shared" si="10"/>
        <v>2,3</v>
      </c>
      <c r="U18" s="10">
        <f t="shared" si="11"/>
        <v>6.8999999999999995</v>
      </c>
      <c r="V18" s="10"/>
      <c r="W18" s="31">
        <v>71.5</v>
      </c>
      <c r="X18" s="31" t="str">
        <f t="shared" si="12"/>
        <v>B</v>
      </c>
      <c r="Y18" s="31" t="str">
        <f t="shared" si="20"/>
        <v>3</v>
      </c>
      <c r="Z18" s="10">
        <f t="shared" si="14"/>
        <v>6</v>
      </c>
      <c r="AA18" s="10"/>
      <c r="AB18" s="37">
        <v>82.4</v>
      </c>
      <c r="AC18" s="31" t="str">
        <f t="shared" si="15"/>
        <v>A-</v>
      </c>
      <c r="AD18" s="31" t="str">
        <f t="shared" si="16"/>
        <v>3,7</v>
      </c>
      <c r="AE18" s="10">
        <f t="shared" si="17"/>
        <v>11.100000000000001</v>
      </c>
      <c r="AF18" s="38">
        <f t="shared" si="18"/>
        <v>55.1</v>
      </c>
      <c r="AG18" s="7">
        <f t="shared" si="19"/>
        <v>3.4437500000000001</v>
      </c>
    </row>
    <row r="19" spans="1:33" x14ac:dyDescent="0.3">
      <c r="A19" s="1" t="s">
        <v>30</v>
      </c>
      <c r="B19" s="13" t="s">
        <v>31</v>
      </c>
      <c r="C19" s="31">
        <v>85.2</v>
      </c>
      <c r="D19" s="31" t="str">
        <f t="shared" si="0"/>
        <v>A</v>
      </c>
      <c r="E19" s="31" t="str">
        <f t="shared" si="1"/>
        <v>4</v>
      </c>
      <c r="F19" s="32">
        <f t="shared" si="2"/>
        <v>8</v>
      </c>
      <c r="G19" s="40"/>
      <c r="H19" s="40">
        <v>85.3</v>
      </c>
      <c r="I19" s="31" t="str">
        <f t="shared" si="3"/>
        <v>A</v>
      </c>
      <c r="J19" s="31" t="str">
        <f t="shared" si="4"/>
        <v>4</v>
      </c>
      <c r="K19" s="32">
        <f t="shared" si="5"/>
        <v>12</v>
      </c>
      <c r="L19" s="34"/>
      <c r="M19" s="33">
        <v>82.800000000000011</v>
      </c>
      <c r="N19" s="31" t="str">
        <f t="shared" si="6"/>
        <v>A-</v>
      </c>
      <c r="O19" s="31" t="str">
        <f t="shared" si="7"/>
        <v>3,7</v>
      </c>
      <c r="P19" s="10">
        <f t="shared" si="8"/>
        <v>11.100000000000001</v>
      </c>
      <c r="Q19" s="35"/>
      <c r="R19" s="36">
        <v>61.798999999999992</v>
      </c>
      <c r="S19" s="31" t="str">
        <f t="shared" si="9"/>
        <v>C+</v>
      </c>
      <c r="T19" s="31" t="str">
        <f t="shared" si="10"/>
        <v>2,3</v>
      </c>
      <c r="U19" s="10">
        <f t="shared" si="11"/>
        <v>6.8999999999999995</v>
      </c>
      <c r="V19" s="10"/>
      <c r="W19" s="31">
        <v>77</v>
      </c>
      <c r="X19" s="31" t="str">
        <f t="shared" si="12"/>
        <v>B+</v>
      </c>
      <c r="Y19" s="31" t="str">
        <f t="shared" si="20"/>
        <v>3,3</v>
      </c>
      <c r="Z19" s="10">
        <f t="shared" si="14"/>
        <v>6.6</v>
      </c>
      <c r="AA19" s="10"/>
      <c r="AB19" s="37">
        <v>75.55</v>
      </c>
      <c r="AC19" s="31" t="str">
        <f t="shared" si="15"/>
        <v>B+</v>
      </c>
      <c r="AD19" s="31" t="str">
        <f t="shared" si="16"/>
        <v>3,3</v>
      </c>
      <c r="AE19" s="10">
        <f t="shared" si="17"/>
        <v>9.8999999999999986</v>
      </c>
      <c r="AF19" s="38">
        <f t="shared" si="18"/>
        <v>54.5</v>
      </c>
      <c r="AG19" s="7">
        <f t="shared" si="19"/>
        <v>3.40625</v>
      </c>
    </row>
    <row r="20" spans="1:33" x14ac:dyDescent="0.3">
      <c r="A20" s="1" t="s">
        <v>32</v>
      </c>
      <c r="B20" s="13" t="s">
        <v>33</v>
      </c>
      <c r="C20" s="31">
        <v>85.1</v>
      </c>
      <c r="D20" s="31" t="str">
        <f t="shared" si="0"/>
        <v>A</v>
      </c>
      <c r="E20" s="31" t="str">
        <f t="shared" si="1"/>
        <v>4</v>
      </c>
      <c r="F20" s="32">
        <f t="shared" si="2"/>
        <v>8</v>
      </c>
      <c r="G20" s="40"/>
      <c r="H20" s="40">
        <v>92.7</v>
      </c>
      <c r="I20" s="31" t="str">
        <f t="shared" si="3"/>
        <v>A</v>
      </c>
      <c r="J20" s="31" t="str">
        <f t="shared" si="4"/>
        <v>4</v>
      </c>
      <c r="K20" s="32">
        <f t="shared" si="5"/>
        <v>12</v>
      </c>
      <c r="L20" s="34"/>
      <c r="M20" s="33">
        <v>89.2</v>
      </c>
      <c r="N20" s="31" t="str">
        <f t="shared" si="6"/>
        <v>A</v>
      </c>
      <c r="O20" s="31" t="str">
        <f t="shared" si="7"/>
        <v>4</v>
      </c>
      <c r="P20" s="10">
        <f t="shared" si="8"/>
        <v>12</v>
      </c>
      <c r="Q20" s="35"/>
      <c r="R20" s="36">
        <v>84.698999999999998</v>
      </c>
      <c r="S20" s="31" t="str">
        <f t="shared" si="9"/>
        <v>A-</v>
      </c>
      <c r="T20" s="31" t="str">
        <f t="shared" si="10"/>
        <v>3,7</v>
      </c>
      <c r="U20" s="10">
        <f t="shared" si="11"/>
        <v>11.100000000000001</v>
      </c>
      <c r="V20" s="10"/>
      <c r="W20" s="31">
        <v>80</v>
      </c>
      <c r="X20" s="31" t="str">
        <f t="shared" si="12"/>
        <v>A-</v>
      </c>
      <c r="Y20" s="31" t="str">
        <f t="shared" si="20"/>
        <v>3,7</v>
      </c>
      <c r="Z20" s="10">
        <f t="shared" si="14"/>
        <v>7.4</v>
      </c>
      <c r="AA20" s="10"/>
      <c r="AB20" s="37">
        <v>73.099999999999994</v>
      </c>
      <c r="AC20" s="31" t="str">
        <f t="shared" si="15"/>
        <v>B</v>
      </c>
      <c r="AD20" s="31" t="str">
        <f t="shared" si="16"/>
        <v>3</v>
      </c>
      <c r="AE20" s="10">
        <f t="shared" si="17"/>
        <v>9</v>
      </c>
      <c r="AF20" s="38">
        <f t="shared" si="18"/>
        <v>59.5</v>
      </c>
      <c r="AG20" s="7">
        <f t="shared" si="19"/>
        <v>3.71875</v>
      </c>
    </row>
    <row r="21" spans="1:33" x14ac:dyDescent="0.3">
      <c r="A21" s="1" t="s">
        <v>34</v>
      </c>
      <c r="B21" s="13" t="s">
        <v>35</v>
      </c>
      <c r="C21" s="31">
        <v>86.8</v>
      </c>
      <c r="D21" s="31" t="str">
        <f t="shared" si="0"/>
        <v>A</v>
      </c>
      <c r="E21" s="31" t="str">
        <f t="shared" si="1"/>
        <v>4</v>
      </c>
      <c r="F21" s="32">
        <f t="shared" si="2"/>
        <v>8</v>
      </c>
      <c r="G21" s="40"/>
      <c r="H21" s="40">
        <v>92.7</v>
      </c>
      <c r="I21" s="31" t="str">
        <f t="shared" si="3"/>
        <v>A</v>
      </c>
      <c r="J21" s="31" t="str">
        <f t="shared" si="4"/>
        <v>4</v>
      </c>
      <c r="K21" s="32">
        <f t="shared" si="5"/>
        <v>12</v>
      </c>
      <c r="L21" s="34"/>
      <c r="M21" s="33">
        <v>88.300000000000011</v>
      </c>
      <c r="N21" s="31" t="str">
        <f t="shared" si="6"/>
        <v>A</v>
      </c>
      <c r="O21" s="31" t="str">
        <f t="shared" si="7"/>
        <v>4</v>
      </c>
      <c r="P21" s="10">
        <f t="shared" si="8"/>
        <v>12</v>
      </c>
      <c r="Q21" s="35"/>
      <c r="R21" s="36">
        <v>88</v>
      </c>
      <c r="S21" s="31" t="str">
        <f t="shared" si="9"/>
        <v>A</v>
      </c>
      <c r="T21" s="31" t="str">
        <f t="shared" si="10"/>
        <v>4</v>
      </c>
      <c r="U21" s="10">
        <f t="shared" si="11"/>
        <v>12</v>
      </c>
      <c r="V21" s="10"/>
      <c r="W21" s="31">
        <v>91.4</v>
      </c>
      <c r="X21" s="31" t="str">
        <f t="shared" si="12"/>
        <v>A</v>
      </c>
      <c r="Y21" s="31" t="str">
        <f t="shared" si="20"/>
        <v>4</v>
      </c>
      <c r="Z21" s="10">
        <f t="shared" si="14"/>
        <v>8</v>
      </c>
      <c r="AA21" s="10"/>
      <c r="AB21" s="37">
        <v>93.5</v>
      </c>
      <c r="AC21" s="31" t="str">
        <f t="shared" si="15"/>
        <v>A</v>
      </c>
      <c r="AD21" s="31" t="str">
        <f t="shared" si="16"/>
        <v>4</v>
      </c>
      <c r="AE21" s="10">
        <f t="shared" si="17"/>
        <v>12</v>
      </c>
      <c r="AF21" s="38">
        <f t="shared" si="18"/>
        <v>64</v>
      </c>
      <c r="AG21" s="7">
        <f t="shared" si="19"/>
        <v>4</v>
      </c>
    </row>
    <row r="22" spans="1:33" x14ac:dyDescent="0.3">
      <c r="A22" s="1" t="s">
        <v>36</v>
      </c>
      <c r="B22" s="13" t="s">
        <v>37</v>
      </c>
      <c r="C22" s="31">
        <v>81.7</v>
      </c>
      <c r="D22" s="31" t="str">
        <f t="shared" si="0"/>
        <v>A-</v>
      </c>
      <c r="E22" s="31" t="str">
        <f t="shared" si="1"/>
        <v>3,7</v>
      </c>
      <c r="F22" s="32">
        <f t="shared" si="2"/>
        <v>7.4</v>
      </c>
      <c r="G22" s="40"/>
      <c r="H22" s="40">
        <v>77.099999999999994</v>
      </c>
      <c r="I22" s="31" t="str">
        <f t="shared" si="3"/>
        <v>B+</v>
      </c>
      <c r="J22" s="31" t="str">
        <f t="shared" si="4"/>
        <v>3,3</v>
      </c>
      <c r="K22" s="32">
        <f t="shared" si="5"/>
        <v>9.8999999999999986</v>
      </c>
      <c r="L22" s="34"/>
      <c r="M22" s="33">
        <v>76.7</v>
      </c>
      <c r="N22" s="31" t="str">
        <f t="shared" si="6"/>
        <v>B+</v>
      </c>
      <c r="O22" s="31" t="str">
        <f t="shared" si="7"/>
        <v>3,3</v>
      </c>
      <c r="P22" s="10">
        <f t="shared" si="8"/>
        <v>9.8999999999999986</v>
      </c>
      <c r="Q22" s="35"/>
      <c r="R22" s="36">
        <v>53.599000000000004</v>
      </c>
      <c r="S22" s="31" t="str">
        <f t="shared" si="9"/>
        <v>D</v>
      </c>
      <c r="T22" s="31" t="str">
        <f t="shared" si="10"/>
        <v>1</v>
      </c>
      <c r="U22" s="10">
        <f t="shared" si="11"/>
        <v>3</v>
      </c>
      <c r="V22" s="10"/>
      <c r="W22" s="31">
        <v>68.5</v>
      </c>
      <c r="X22" s="31" t="str">
        <f t="shared" si="12"/>
        <v>B-</v>
      </c>
      <c r="Y22" s="31" t="str">
        <f t="shared" si="20"/>
        <v>2,7</v>
      </c>
      <c r="Z22" s="10">
        <f t="shared" si="14"/>
        <v>5.4</v>
      </c>
      <c r="AA22" s="10"/>
      <c r="AB22" s="37">
        <v>30.800000000000004</v>
      </c>
      <c r="AC22" s="31" t="str">
        <f t="shared" si="15"/>
        <v>E</v>
      </c>
      <c r="AD22" s="31" t="str">
        <f t="shared" si="16"/>
        <v>0</v>
      </c>
      <c r="AE22" s="10">
        <f t="shared" si="17"/>
        <v>0</v>
      </c>
      <c r="AF22" s="38">
        <f t="shared" si="18"/>
        <v>35.599999999999994</v>
      </c>
      <c r="AG22" s="7">
        <f t="shared" si="19"/>
        <v>2.2249999999999996</v>
      </c>
    </row>
    <row r="23" spans="1:33" x14ac:dyDescent="0.3">
      <c r="A23" s="1" t="s">
        <v>38</v>
      </c>
      <c r="B23" s="13" t="s">
        <v>39</v>
      </c>
      <c r="C23" s="31">
        <v>85.3</v>
      </c>
      <c r="D23" s="31" t="str">
        <f t="shared" si="0"/>
        <v>A</v>
      </c>
      <c r="E23" s="31" t="str">
        <f t="shared" si="1"/>
        <v>4</v>
      </c>
      <c r="F23" s="32">
        <f t="shared" si="2"/>
        <v>8</v>
      </c>
      <c r="G23" s="40"/>
      <c r="H23" s="40">
        <v>77</v>
      </c>
      <c r="I23" s="31" t="str">
        <f t="shared" si="3"/>
        <v>B+</v>
      </c>
      <c r="J23" s="31" t="str">
        <f t="shared" si="4"/>
        <v>3,3</v>
      </c>
      <c r="K23" s="32">
        <f t="shared" si="5"/>
        <v>9.8999999999999986</v>
      </c>
      <c r="L23" s="34"/>
      <c r="M23" s="33">
        <v>80.2</v>
      </c>
      <c r="N23" s="31" t="str">
        <f t="shared" si="6"/>
        <v>A-</v>
      </c>
      <c r="O23" s="31" t="str">
        <f t="shared" si="7"/>
        <v>3,7</v>
      </c>
      <c r="P23" s="10">
        <f t="shared" si="8"/>
        <v>11.100000000000001</v>
      </c>
      <c r="Q23" s="35"/>
      <c r="R23" s="36">
        <v>49.798999999999999</v>
      </c>
      <c r="S23" s="31" t="str">
        <f t="shared" si="9"/>
        <v>E</v>
      </c>
      <c r="T23" s="31" t="str">
        <f t="shared" si="10"/>
        <v>0</v>
      </c>
      <c r="U23" s="10">
        <f t="shared" si="11"/>
        <v>0</v>
      </c>
      <c r="V23" s="10"/>
      <c r="W23" s="31">
        <v>66</v>
      </c>
      <c r="X23" s="31" t="str">
        <f t="shared" si="12"/>
        <v>B-</v>
      </c>
      <c r="Y23" s="31" t="str">
        <f t="shared" si="20"/>
        <v>2,7</v>
      </c>
      <c r="Z23" s="10">
        <f t="shared" si="14"/>
        <v>5.4</v>
      </c>
      <c r="AA23" s="10"/>
      <c r="AB23" s="37">
        <v>50.3</v>
      </c>
      <c r="AC23" s="31" t="str">
        <f t="shared" si="15"/>
        <v>D</v>
      </c>
      <c r="AD23" s="31" t="str">
        <f t="shared" si="16"/>
        <v>1</v>
      </c>
      <c r="AE23" s="10">
        <f t="shared" si="17"/>
        <v>3</v>
      </c>
      <c r="AF23" s="38">
        <f t="shared" si="18"/>
        <v>37.4</v>
      </c>
      <c r="AG23" s="7">
        <f t="shared" si="19"/>
        <v>2.3374999999999999</v>
      </c>
    </row>
    <row r="24" spans="1:33" x14ac:dyDescent="0.3">
      <c r="A24" s="1" t="s">
        <v>40</v>
      </c>
      <c r="B24" s="13" t="s">
        <v>41</v>
      </c>
      <c r="C24" s="31">
        <v>82.1</v>
      </c>
      <c r="D24" s="31" t="str">
        <f t="shared" si="0"/>
        <v>A-</v>
      </c>
      <c r="E24" s="31" t="str">
        <f t="shared" si="1"/>
        <v>3,7</v>
      </c>
      <c r="F24" s="32">
        <f t="shared" si="2"/>
        <v>7.4</v>
      </c>
      <c r="G24" s="40"/>
      <c r="H24" s="40">
        <v>84</v>
      </c>
      <c r="I24" s="31" t="str">
        <f t="shared" si="3"/>
        <v>A-</v>
      </c>
      <c r="J24" s="31" t="str">
        <f t="shared" si="4"/>
        <v>3,7</v>
      </c>
      <c r="K24" s="32">
        <f t="shared" si="5"/>
        <v>11.100000000000001</v>
      </c>
      <c r="L24" s="34"/>
      <c r="M24" s="33">
        <v>78</v>
      </c>
      <c r="N24" s="31" t="str">
        <f t="shared" si="6"/>
        <v>B+</v>
      </c>
      <c r="O24" s="31" t="str">
        <f t="shared" si="7"/>
        <v>3,3</v>
      </c>
      <c r="P24" s="10">
        <f t="shared" si="8"/>
        <v>9.8999999999999986</v>
      </c>
      <c r="Q24" s="35"/>
      <c r="R24" s="36">
        <v>49.4</v>
      </c>
      <c r="S24" s="31" t="str">
        <f t="shared" si="9"/>
        <v>E</v>
      </c>
      <c r="T24" s="31" t="str">
        <f t="shared" si="10"/>
        <v>0</v>
      </c>
      <c r="U24" s="10">
        <f t="shared" si="11"/>
        <v>0</v>
      </c>
      <c r="V24" s="10"/>
      <c r="W24" s="31">
        <v>77</v>
      </c>
      <c r="X24" s="31" t="str">
        <f t="shared" si="12"/>
        <v>B+</v>
      </c>
      <c r="Y24" s="31" t="str">
        <f t="shared" si="20"/>
        <v>3,3</v>
      </c>
      <c r="Z24" s="10">
        <f t="shared" si="14"/>
        <v>6.6</v>
      </c>
      <c r="AA24" s="10"/>
      <c r="AB24" s="37">
        <v>36.5</v>
      </c>
      <c r="AC24" s="31" t="str">
        <f t="shared" si="15"/>
        <v>E</v>
      </c>
      <c r="AD24" s="31" t="str">
        <f t="shared" si="16"/>
        <v>0</v>
      </c>
      <c r="AE24" s="10">
        <f t="shared" si="17"/>
        <v>0</v>
      </c>
      <c r="AF24" s="38">
        <f t="shared" si="18"/>
        <v>35</v>
      </c>
      <c r="AG24" s="7">
        <f t="shared" si="19"/>
        <v>2.1875</v>
      </c>
    </row>
    <row r="25" spans="1:33" x14ac:dyDescent="0.3">
      <c r="A25" s="1" t="s">
        <v>42</v>
      </c>
      <c r="B25" s="13" t="s">
        <v>43</v>
      </c>
      <c r="C25" s="31">
        <v>85.4</v>
      </c>
      <c r="D25" s="31" t="str">
        <f t="shared" si="0"/>
        <v>A</v>
      </c>
      <c r="E25" s="31" t="str">
        <f t="shared" si="1"/>
        <v>4</v>
      </c>
      <c r="F25" s="32">
        <f t="shared" si="2"/>
        <v>8</v>
      </c>
      <c r="G25" s="40"/>
      <c r="H25" s="40">
        <v>88.5</v>
      </c>
      <c r="I25" s="31" t="str">
        <f t="shared" si="3"/>
        <v>A</v>
      </c>
      <c r="J25" s="31" t="str">
        <f t="shared" si="4"/>
        <v>4</v>
      </c>
      <c r="K25" s="32">
        <f t="shared" si="5"/>
        <v>12</v>
      </c>
      <c r="L25" s="34"/>
      <c r="M25" s="33">
        <v>61.5</v>
      </c>
      <c r="N25" s="31" t="str">
        <f t="shared" si="6"/>
        <v>C+</v>
      </c>
      <c r="O25" s="31" t="str">
        <f t="shared" si="7"/>
        <v>2,3</v>
      </c>
      <c r="P25" s="10">
        <f t="shared" si="8"/>
        <v>6.8999999999999995</v>
      </c>
      <c r="Q25" s="35"/>
      <c r="R25" s="36">
        <v>67.698999999999998</v>
      </c>
      <c r="S25" s="31" t="str">
        <f t="shared" si="9"/>
        <v>B-</v>
      </c>
      <c r="T25" s="31" t="str">
        <f t="shared" si="10"/>
        <v>2,7</v>
      </c>
      <c r="U25" s="10">
        <f t="shared" si="11"/>
        <v>8.1000000000000014</v>
      </c>
      <c r="V25" s="10"/>
      <c r="W25" s="31">
        <v>80.800000000000011</v>
      </c>
      <c r="X25" s="31" t="str">
        <f t="shared" si="12"/>
        <v>A-</v>
      </c>
      <c r="Y25" s="31" t="str">
        <f t="shared" si="20"/>
        <v>3,7</v>
      </c>
      <c r="Z25" s="10">
        <f t="shared" si="14"/>
        <v>7.4</v>
      </c>
      <c r="AA25" s="10"/>
      <c r="AB25" s="37">
        <v>49.600000000000009</v>
      </c>
      <c r="AC25" s="31" t="str">
        <f t="shared" si="15"/>
        <v>E</v>
      </c>
      <c r="AD25" s="31" t="str">
        <f t="shared" si="16"/>
        <v>0</v>
      </c>
      <c r="AE25" s="10">
        <f t="shared" si="17"/>
        <v>0</v>
      </c>
      <c r="AF25" s="38">
        <f t="shared" si="18"/>
        <v>42.4</v>
      </c>
      <c r="AG25" s="7">
        <f t="shared" si="19"/>
        <v>2.65</v>
      </c>
    </row>
    <row r="26" spans="1:33" x14ac:dyDescent="0.3">
      <c r="A26" s="1" t="s">
        <v>44</v>
      </c>
      <c r="B26" s="13" t="s">
        <v>45</v>
      </c>
      <c r="C26" s="31">
        <v>85.3</v>
      </c>
      <c r="D26" s="31" t="str">
        <f t="shared" si="0"/>
        <v>A</v>
      </c>
      <c r="E26" s="31" t="str">
        <f t="shared" si="1"/>
        <v>4</v>
      </c>
      <c r="F26" s="32">
        <f t="shared" si="2"/>
        <v>8</v>
      </c>
      <c r="G26" s="40"/>
      <c r="H26" s="40">
        <v>85.4</v>
      </c>
      <c r="I26" s="31" t="str">
        <f t="shared" si="3"/>
        <v>A</v>
      </c>
      <c r="J26" s="31" t="str">
        <f t="shared" si="4"/>
        <v>4</v>
      </c>
      <c r="K26" s="32">
        <f t="shared" si="5"/>
        <v>12</v>
      </c>
      <c r="L26" s="34"/>
      <c r="M26" s="33">
        <v>82.6</v>
      </c>
      <c r="N26" s="31" t="str">
        <f t="shared" si="6"/>
        <v>A-</v>
      </c>
      <c r="O26" s="31" t="str">
        <f t="shared" si="7"/>
        <v>3,7</v>
      </c>
      <c r="P26" s="10">
        <f t="shared" si="8"/>
        <v>11.100000000000001</v>
      </c>
      <c r="Q26" s="35"/>
      <c r="R26" s="36">
        <v>85.900999999999996</v>
      </c>
      <c r="S26" s="31" t="str">
        <f t="shared" si="9"/>
        <v>A</v>
      </c>
      <c r="T26" s="31" t="str">
        <f t="shared" si="10"/>
        <v>4</v>
      </c>
      <c r="U26" s="10">
        <f t="shared" si="11"/>
        <v>12</v>
      </c>
      <c r="V26" s="10"/>
      <c r="W26" s="31">
        <v>88.2</v>
      </c>
      <c r="X26" s="31" t="str">
        <f t="shared" si="12"/>
        <v>A</v>
      </c>
      <c r="Y26" s="31" t="str">
        <f t="shared" si="20"/>
        <v>4</v>
      </c>
      <c r="Z26" s="10">
        <f t="shared" si="14"/>
        <v>8</v>
      </c>
      <c r="AA26" s="10"/>
      <c r="AB26" s="37">
        <v>85.9</v>
      </c>
      <c r="AC26" s="31" t="str">
        <f t="shared" si="15"/>
        <v>A</v>
      </c>
      <c r="AD26" s="31" t="str">
        <f t="shared" si="16"/>
        <v>4</v>
      </c>
      <c r="AE26" s="10">
        <f t="shared" si="17"/>
        <v>12</v>
      </c>
      <c r="AF26" s="38">
        <f t="shared" si="18"/>
        <v>63.1</v>
      </c>
      <c r="AG26" s="7">
        <f t="shared" si="19"/>
        <v>3.9437500000000001</v>
      </c>
    </row>
    <row r="27" spans="1:33" x14ac:dyDescent="0.3">
      <c r="A27" s="1" t="s">
        <v>46</v>
      </c>
      <c r="B27" s="13" t="s">
        <v>47</v>
      </c>
      <c r="C27" s="31">
        <v>83.6</v>
      </c>
      <c r="D27" s="31" t="str">
        <f t="shared" si="0"/>
        <v>A-</v>
      </c>
      <c r="E27" s="31" t="str">
        <f t="shared" si="1"/>
        <v>3,7</v>
      </c>
      <c r="F27" s="32">
        <f t="shared" si="2"/>
        <v>7.4</v>
      </c>
      <c r="G27" s="40"/>
      <c r="H27" s="40">
        <v>79</v>
      </c>
      <c r="I27" s="31" t="str">
        <f t="shared" si="3"/>
        <v>B+</v>
      </c>
      <c r="J27" s="31" t="str">
        <f t="shared" si="4"/>
        <v>3,3</v>
      </c>
      <c r="K27" s="32">
        <f t="shared" si="5"/>
        <v>9.8999999999999986</v>
      </c>
      <c r="L27" s="34"/>
      <c r="M27" s="33">
        <v>65.599999999999994</v>
      </c>
      <c r="N27" s="31" t="str">
        <f t="shared" si="6"/>
        <v>B-</v>
      </c>
      <c r="O27" s="31" t="str">
        <f t="shared" si="7"/>
        <v>2,7</v>
      </c>
      <c r="P27" s="10">
        <f t="shared" si="8"/>
        <v>8.1000000000000014</v>
      </c>
      <c r="Q27" s="35"/>
      <c r="R27" s="36">
        <v>54.998999999999995</v>
      </c>
      <c r="S27" s="31" t="str">
        <f t="shared" si="9"/>
        <v>D</v>
      </c>
      <c r="T27" s="31" t="str">
        <f t="shared" si="10"/>
        <v>1</v>
      </c>
      <c r="U27" s="10">
        <f t="shared" si="11"/>
        <v>3</v>
      </c>
      <c r="V27" s="10"/>
      <c r="W27" s="31">
        <v>60</v>
      </c>
      <c r="X27" s="31" t="str">
        <f t="shared" si="12"/>
        <v>C+</v>
      </c>
      <c r="Y27" s="31" t="str">
        <f t="shared" si="20"/>
        <v>2,3</v>
      </c>
      <c r="Z27" s="10">
        <f t="shared" si="14"/>
        <v>4.5999999999999996</v>
      </c>
      <c r="AA27" s="10"/>
      <c r="AB27" s="37">
        <v>45.25</v>
      </c>
      <c r="AC27" s="31" t="str">
        <f t="shared" si="15"/>
        <v>E</v>
      </c>
      <c r="AD27" s="31" t="str">
        <f t="shared" si="16"/>
        <v>0</v>
      </c>
      <c r="AE27" s="10">
        <f t="shared" si="17"/>
        <v>0</v>
      </c>
      <c r="AF27" s="38">
        <f t="shared" si="18"/>
        <v>33</v>
      </c>
      <c r="AG27" s="7">
        <f t="shared" si="19"/>
        <v>2.0625</v>
      </c>
    </row>
    <row r="28" spans="1:33" x14ac:dyDescent="0.3">
      <c r="A28" s="1" t="s">
        <v>48</v>
      </c>
      <c r="B28" s="13" t="s">
        <v>49</v>
      </c>
      <c r="C28" s="31">
        <v>86.6</v>
      </c>
      <c r="D28" s="31" t="str">
        <f t="shared" si="0"/>
        <v>A</v>
      </c>
      <c r="E28" s="31" t="str">
        <f t="shared" si="1"/>
        <v>4</v>
      </c>
      <c r="F28" s="32">
        <f t="shared" si="2"/>
        <v>8</v>
      </c>
      <c r="G28" s="40"/>
      <c r="H28" s="40">
        <v>91.1</v>
      </c>
      <c r="I28" s="31" t="str">
        <f t="shared" si="3"/>
        <v>A</v>
      </c>
      <c r="J28" s="31" t="str">
        <f t="shared" si="4"/>
        <v>4</v>
      </c>
      <c r="K28" s="32">
        <f t="shared" si="5"/>
        <v>12</v>
      </c>
      <c r="L28" s="34"/>
      <c r="M28" s="33">
        <v>87.4</v>
      </c>
      <c r="N28" s="31" t="str">
        <f t="shared" si="6"/>
        <v>A</v>
      </c>
      <c r="O28" s="31" t="str">
        <f t="shared" si="7"/>
        <v>4</v>
      </c>
      <c r="P28" s="10">
        <f t="shared" si="8"/>
        <v>12</v>
      </c>
      <c r="Q28" s="35"/>
      <c r="R28" s="36">
        <v>72.900000000000006</v>
      </c>
      <c r="S28" s="31" t="str">
        <f t="shared" si="9"/>
        <v>B</v>
      </c>
      <c r="T28" s="31" t="str">
        <f t="shared" si="10"/>
        <v>3</v>
      </c>
      <c r="U28" s="10">
        <f t="shared" si="11"/>
        <v>9</v>
      </c>
      <c r="V28" s="10"/>
      <c r="W28" s="31">
        <v>80</v>
      </c>
      <c r="X28" s="31" t="str">
        <f t="shared" si="12"/>
        <v>A-</v>
      </c>
      <c r="Y28" s="31" t="str">
        <f t="shared" si="20"/>
        <v>3,7</v>
      </c>
      <c r="Z28" s="10">
        <f t="shared" si="14"/>
        <v>7.4</v>
      </c>
      <c r="AA28" s="10"/>
      <c r="AB28" s="37">
        <v>80.099999999999994</v>
      </c>
      <c r="AC28" s="31" t="str">
        <f t="shared" si="15"/>
        <v>A-</v>
      </c>
      <c r="AD28" s="31" t="str">
        <f t="shared" si="16"/>
        <v>3,7</v>
      </c>
      <c r="AE28" s="10">
        <f t="shared" si="17"/>
        <v>11.100000000000001</v>
      </c>
      <c r="AF28" s="38">
        <f t="shared" si="18"/>
        <v>59.5</v>
      </c>
      <c r="AG28" s="7">
        <f t="shared" si="19"/>
        <v>3.71875</v>
      </c>
    </row>
    <row r="29" spans="1:33" x14ac:dyDescent="0.3">
      <c r="A29" s="1" t="s">
        <v>50</v>
      </c>
      <c r="B29" s="13" t="s">
        <v>51</v>
      </c>
      <c r="C29" s="31">
        <v>83.899999999999991</v>
      </c>
      <c r="D29" s="31" t="str">
        <f t="shared" si="0"/>
        <v>A-</v>
      </c>
      <c r="E29" s="31" t="str">
        <f t="shared" si="1"/>
        <v>3,7</v>
      </c>
      <c r="F29" s="32">
        <f t="shared" si="2"/>
        <v>7.4</v>
      </c>
      <c r="G29" s="40"/>
      <c r="H29" s="40">
        <v>81.7</v>
      </c>
      <c r="I29" s="31" t="str">
        <f t="shared" si="3"/>
        <v>A-</v>
      </c>
      <c r="J29" s="31" t="str">
        <f t="shared" si="4"/>
        <v>3,7</v>
      </c>
      <c r="K29" s="32">
        <f t="shared" si="5"/>
        <v>11.100000000000001</v>
      </c>
      <c r="L29" s="34"/>
      <c r="M29" s="33">
        <v>70.900000000000006</v>
      </c>
      <c r="N29" s="31" t="str">
        <f t="shared" si="6"/>
        <v>B</v>
      </c>
      <c r="O29" s="31" t="str">
        <f t="shared" si="7"/>
        <v>3</v>
      </c>
      <c r="P29" s="10">
        <f t="shared" si="8"/>
        <v>9</v>
      </c>
      <c r="Q29" s="35"/>
      <c r="R29" s="36">
        <v>51.501000000000005</v>
      </c>
      <c r="S29" s="31" t="str">
        <f t="shared" si="9"/>
        <v>D</v>
      </c>
      <c r="T29" s="31" t="str">
        <f t="shared" si="10"/>
        <v>1</v>
      </c>
      <c r="U29" s="10">
        <f t="shared" si="11"/>
        <v>3</v>
      </c>
      <c r="V29" s="10"/>
      <c r="W29" s="31">
        <v>60.5</v>
      </c>
      <c r="X29" s="31" t="str">
        <f t="shared" si="12"/>
        <v>C+</v>
      </c>
      <c r="Y29" s="31" t="str">
        <f t="shared" si="20"/>
        <v>2,3</v>
      </c>
      <c r="Z29" s="10">
        <f t="shared" si="14"/>
        <v>4.5999999999999996</v>
      </c>
      <c r="AA29" s="10"/>
      <c r="AB29" s="37">
        <v>37.799999999999997</v>
      </c>
      <c r="AC29" s="31" t="str">
        <f t="shared" si="15"/>
        <v>E</v>
      </c>
      <c r="AD29" s="31" t="str">
        <f t="shared" si="16"/>
        <v>0</v>
      </c>
      <c r="AE29" s="10">
        <f t="shared" si="17"/>
        <v>0</v>
      </c>
      <c r="AF29" s="38">
        <f t="shared" si="18"/>
        <v>35.1</v>
      </c>
      <c r="AG29" s="7">
        <f t="shared" si="19"/>
        <v>2.1937500000000001</v>
      </c>
    </row>
    <row r="30" spans="1:33" x14ac:dyDescent="0.3">
      <c r="A30" s="1" t="s">
        <v>52</v>
      </c>
      <c r="B30" s="13" t="s">
        <v>53</v>
      </c>
      <c r="C30" s="31">
        <v>40.5</v>
      </c>
      <c r="D30" s="31" t="str">
        <f t="shared" si="0"/>
        <v>E</v>
      </c>
      <c r="E30" s="31" t="str">
        <f t="shared" si="1"/>
        <v>0</v>
      </c>
      <c r="F30" s="32">
        <f t="shared" si="2"/>
        <v>0</v>
      </c>
      <c r="G30" s="40"/>
      <c r="H30" s="40">
        <v>88.5</v>
      </c>
      <c r="I30" s="31" t="str">
        <f t="shared" si="3"/>
        <v>A</v>
      </c>
      <c r="J30" s="31" t="str">
        <f t="shared" si="4"/>
        <v>4</v>
      </c>
      <c r="K30" s="32">
        <f t="shared" si="5"/>
        <v>12</v>
      </c>
      <c r="L30" s="34"/>
      <c r="M30" s="33">
        <v>36.6</v>
      </c>
      <c r="N30" s="31" t="str">
        <f t="shared" si="6"/>
        <v>E</v>
      </c>
      <c r="O30" s="31" t="str">
        <f t="shared" si="7"/>
        <v>0</v>
      </c>
      <c r="P30" s="10">
        <f t="shared" si="8"/>
        <v>0</v>
      </c>
      <c r="Q30" s="35"/>
      <c r="R30" s="36">
        <v>38.200000000000003</v>
      </c>
      <c r="S30" s="31" t="str">
        <f t="shared" si="9"/>
        <v>E</v>
      </c>
      <c r="T30" s="31" t="str">
        <f t="shared" si="10"/>
        <v>0</v>
      </c>
      <c r="U30" s="10">
        <f t="shared" si="11"/>
        <v>0</v>
      </c>
      <c r="V30" s="10"/>
      <c r="W30" s="31">
        <v>48</v>
      </c>
      <c r="X30" s="31" t="str">
        <f t="shared" si="12"/>
        <v>E</v>
      </c>
      <c r="Y30" s="31" t="str">
        <f t="shared" si="20"/>
        <v>0</v>
      </c>
      <c r="Z30" s="10">
        <f t="shared" si="14"/>
        <v>0</v>
      </c>
      <c r="AA30" s="10"/>
      <c r="AB30" s="37">
        <v>25.549999999999997</v>
      </c>
      <c r="AC30" s="31" t="str">
        <f t="shared" si="15"/>
        <v>E</v>
      </c>
      <c r="AD30" s="31" t="str">
        <f t="shared" si="16"/>
        <v>0</v>
      </c>
      <c r="AE30" s="10">
        <f t="shared" si="17"/>
        <v>0</v>
      </c>
      <c r="AF30" s="38">
        <f t="shared" si="18"/>
        <v>12</v>
      </c>
      <c r="AG30" s="7">
        <f t="shared" si="19"/>
        <v>0.75</v>
      </c>
    </row>
    <row r="31" spans="1:33" x14ac:dyDescent="0.3">
      <c r="A31" s="1" t="s">
        <v>54</v>
      </c>
      <c r="B31" s="13" t="s">
        <v>55</v>
      </c>
      <c r="C31" s="31">
        <v>86</v>
      </c>
      <c r="D31" s="31" t="str">
        <f t="shared" si="0"/>
        <v>A</v>
      </c>
      <c r="E31" s="31" t="str">
        <f t="shared" si="1"/>
        <v>4</v>
      </c>
      <c r="F31" s="32">
        <f t="shared" si="2"/>
        <v>8</v>
      </c>
      <c r="G31" s="40"/>
      <c r="H31" s="40">
        <v>91.1</v>
      </c>
      <c r="I31" s="31" t="str">
        <f t="shared" si="3"/>
        <v>A</v>
      </c>
      <c r="J31" s="31" t="str">
        <f t="shared" si="4"/>
        <v>4</v>
      </c>
      <c r="K31" s="32">
        <f t="shared" si="5"/>
        <v>12</v>
      </c>
      <c r="L31" s="34"/>
      <c r="M31" s="33">
        <v>72.599999999999994</v>
      </c>
      <c r="N31" s="31" t="str">
        <f t="shared" si="6"/>
        <v>B</v>
      </c>
      <c r="O31" s="31" t="str">
        <f t="shared" si="7"/>
        <v>3</v>
      </c>
      <c r="P31" s="10">
        <f t="shared" si="8"/>
        <v>9</v>
      </c>
      <c r="Q31" s="35"/>
      <c r="R31" s="36">
        <v>63.6</v>
      </c>
      <c r="S31" s="31" t="str">
        <f t="shared" si="9"/>
        <v>C+</v>
      </c>
      <c r="T31" s="31" t="str">
        <f t="shared" si="10"/>
        <v>2,3</v>
      </c>
      <c r="U31" s="10">
        <f t="shared" si="11"/>
        <v>6.8999999999999995</v>
      </c>
      <c r="V31" s="10"/>
      <c r="W31" s="31">
        <v>75.5</v>
      </c>
      <c r="X31" s="31" t="str">
        <f t="shared" si="12"/>
        <v>B+</v>
      </c>
      <c r="Y31" s="31" t="str">
        <f t="shared" si="20"/>
        <v>3,3</v>
      </c>
      <c r="Z31" s="10">
        <f t="shared" si="14"/>
        <v>6.6</v>
      </c>
      <c r="AA31" s="10"/>
      <c r="AB31" s="37">
        <v>61.649999999999991</v>
      </c>
      <c r="AC31" s="31" t="str">
        <f t="shared" si="15"/>
        <v>C+</v>
      </c>
      <c r="AD31" s="31" t="str">
        <f t="shared" si="16"/>
        <v>2,3</v>
      </c>
      <c r="AE31" s="10">
        <f t="shared" si="17"/>
        <v>6.8999999999999995</v>
      </c>
      <c r="AF31" s="38">
        <f t="shared" si="18"/>
        <v>49.4</v>
      </c>
      <c r="AG31" s="7">
        <f t="shared" si="19"/>
        <v>3.0874999999999999</v>
      </c>
    </row>
    <row r="32" spans="1:33" x14ac:dyDescent="0.3">
      <c r="A32" s="1" t="s">
        <v>56</v>
      </c>
      <c r="B32" s="13" t="s">
        <v>57</v>
      </c>
      <c r="C32" s="31">
        <v>35.4</v>
      </c>
      <c r="D32" s="31" t="str">
        <f t="shared" si="0"/>
        <v>E</v>
      </c>
      <c r="E32" s="31" t="str">
        <f t="shared" si="1"/>
        <v>0</v>
      </c>
      <c r="F32" s="32">
        <f t="shared" si="2"/>
        <v>0</v>
      </c>
      <c r="G32" s="40"/>
      <c r="H32" s="40">
        <v>85.1</v>
      </c>
      <c r="I32" s="31" t="str">
        <f t="shared" si="3"/>
        <v>A</v>
      </c>
      <c r="J32" s="31" t="str">
        <f t="shared" si="4"/>
        <v>4</v>
      </c>
      <c r="K32" s="32">
        <f t="shared" si="5"/>
        <v>12</v>
      </c>
      <c r="L32" s="34"/>
      <c r="M32" s="33">
        <v>57.6</v>
      </c>
      <c r="N32" s="31" t="str">
        <f t="shared" si="6"/>
        <v>C</v>
      </c>
      <c r="O32" s="31" t="str">
        <f t="shared" si="7"/>
        <v>2</v>
      </c>
      <c r="P32" s="10">
        <f t="shared" si="8"/>
        <v>6</v>
      </c>
      <c r="Q32" s="35"/>
      <c r="R32" s="36">
        <v>49.9</v>
      </c>
      <c r="S32" s="31" t="str">
        <f t="shared" si="9"/>
        <v>E</v>
      </c>
      <c r="T32" s="31" t="str">
        <f t="shared" si="10"/>
        <v>0</v>
      </c>
      <c r="U32" s="10">
        <f t="shared" si="11"/>
        <v>0</v>
      </c>
      <c r="V32" s="10"/>
      <c r="W32" s="31">
        <v>79</v>
      </c>
      <c r="X32" s="31" t="str">
        <f t="shared" si="12"/>
        <v>B+</v>
      </c>
      <c r="Y32" s="31" t="str">
        <f t="shared" si="20"/>
        <v>3,3</v>
      </c>
      <c r="Z32" s="10">
        <f t="shared" si="14"/>
        <v>6.6</v>
      </c>
      <c r="AA32" s="10"/>
      <c r="AB32" s="37">
        <v>39.399999999999991</v>
      </c>
      <c r="AC32" s="31" t="str">
        <f t="shared" si="15"/>
        <v>E</v>
      </c>
      <c r="AD32" s="31" t="str">
        <f t="shared" si="16"/>
        <v>0</v>
      </c>
      <c r="AE32" s="10">
        <f t="shared" si="17"/>
        <v>0</v>
      </c>
      <c r="AF32" s="38">
        <f t="shared" si="18"/>
        <v>24.6</v>
      </c>
      <c r="AG32" s="7">
        <f t="shared" si="19"/>
        <v>1.5375000000000001</v>
      </c>
    </row>
    <row r="33" spans="1:33" x14ac:dyDescent="0.3">
      <c r="A33" s="1" t="s">
        <v>58</v>
      </c>
      <c r="B33" s="13" t="s">
        <v>59</v>
      </c>
      <c r="C33" s="31">
        <v>83.3</v>
      </c>
      <c r="D33" s="31" t="str">
        <f t="shared" si="0"/>
        <v>A-</v>
      </c>
      <c r="E33" s="31" t="str">
        <f t="shared" si="1"/>
        <v>3,7</v>
      </c>
      <c r="F33" s="32">
        <f t="shared" si="2"/>
        <v>7.4</v>
      </c>
      <c r="G33" s="40"/>
      <c r="H33" s="40">
        <v>92</v>
      </c>
      <c r="I33" s="31" t="str">
        <f t="shared" si="3"/>
        <v>A</v>
      </c>
      <c r="J33" s="31" t="str">
        <f t="shared" si="4"/>
        <v>4</v>
      </c>
      <c r="K33" s="32">
        <f t="shared" si="5"/>
        <v>12</v>
      </c>
      <c r="L33" s="34"/>
      <c r="M33" s="33">
        <v>83.5</v>
      </c>
      <c r="N33" s="31" t="str">
        <f t="shared" si="6"/>
        <v>A-</v>
      </c>
      <c r="O33" s="31" t="str">
        <f t="shared" si="7"/>
        <v>3,7</v>
      </c>
      <c r="P33" s="10">
        <f t="shared" si="8"/>
        <v>11.100000000000001</v>
      </c>
      <c r="Q33" s="35"/>
      <c r="R33" s="36">
        <v>76.301000000000002</v>
      </c>
      <c r="S33" s="31" t="str">
        <f t="shared" si="9"/>
        <v>B+</v>
      </c>
      <c r="T33" s="31" t="str">
        <f t="shared" si="10"/>
        <v>3,3</v>
      </c>
      <c r="U33" s="10">
        <f t="shared" si="11"/>
        <v>9.8999999999999986</v>
      </c>
      <c r="V33" s="10"/>
      <c r="W33" s="31">
        <v>68.5</v>
      </c>
      <c r="X33" s="31" t="str">
        <f t="shared" si="12"/>
        <v>B-</v>
      </c>
      <c r="Y33" s="31" t="str">
        <f t="shared" si="20"/>
        <v>2,7</v>
      </c>
      <c r="Z33" s="10">
        <f t="shared" si="14"/>
        <v>5.4</v>
      </c>
      <c r="AA33" s="10"/>
      <c r="AB33" s="37">
        <v>64.55</v>
      </c>
      <c r="AC33" s="31" t="str">
        <f t="shared" si="15"/>
        <v>C+</v>
      </c>
      <c r="AD33" s="31" t="str">
        <f t="shared" si="16"/>
        <v>2,3</v>
      </c>
      <c r="AE33" s="10">
        <f t="shared" si="17"/>
        <v>6.8999999999999995</v>
      </c>
      <c r="AF33" s="38">
        <f t="shared" si="18"/>
        <v>52.699999999999996</v>
      </c>
      <c r="AG33" s="7">
        <f t="shared" si="19"/>
        <v>3.2937499999999997</v>
      </c>
    </row>
    <row r="34" spans="1:33" x14ac:dyDescent="0.3">
      <c r="A34" s="1" t="s">
        <v>60</v>
      </c>
      <c r="B34" s="13" t="s">
        <v>61</v>
      </c>
      <c r="C34" s="31">
        <v>85.5</v>
      </c>
      <c r="D34" s="31" t="str">
        <f t="shared" si="0"/>
        <v>A</v>
      </c>
      <c r="E34" s="31" t="str">
        <f t="shared" si="1"/>
        <v>4</v>
      </c>
      <c r="F34" s="32">
        <f t="shared" si="2"/>
        <v>8</v>
      </c>
      <c r="G34" s="40"/>
      <c r="H34" s="40">
        <v>83.9</v>
      </c>
      <c r="I34" s="31" t="str">
        <f t="shared" si="3"/>
        <v>A-</v>
      </c>
      <c r="J34" s="31" t="str">
        <f t="shared" si="4"/>
        <v>3,7</v>
      </c>
      <c r="K34" s="32">
        <f t="shared" si="5"/>
        <v>11.100000000000001</v>
      </c>
      <c r="L34" s="34"/>
      <c r="M34" s="33">
        <v>60.2</v>
      </c>
      <c r="N34" s="31" t="str">
        <f t="shared" si="6"/>
        <v>C+</v>
      </c>
      <c r="O34" s="31" t="str">
        <f t="shared" si="7"/>
        <v>2,3</v>
      </c>
      <c r="P34" s="10">
        <f t="shared" si="8"/>
        <v>6.8999999999999995</v>
      </c>
      <c r="Q34" s="35"/>
      <c r="R34" s="36">
        <v>57.998999999999995</v>
      </c>
      <c r="S34" s="31" t="str">
        <f t="shared" si="9"/>
        <v>C</v>
      </c>
      <c r="T34" s="31" t="str">
        <f t="shared" si="10"/>
        <v>2</v>
      </c>
      <c r="U34" s="10">
        <f t="shared" si="11"/>
        <v>6</v>
      </c>
      <c r="V34" s="10"/>
      <c r="W34" s="31">
        <v>79</v>
      </c>
      <c r="X34" s="31" t="str">
        <f t="shared" si="12"/>
        <v>B+</v>
      </c>
      <c r="Y34" s="31" t="str">
        <f t="shared" si="20"/>
        <v>3,3</v>
      </c>
      <c r="Z34" s="10">
        <f t="shared" si="14"/>
        <v>6.6</v>
      </c>
      <c r="AA34" s="10"/>
      <c r="AB34" s="37">
        <v>47.399999999999991</v>
      </c>
      <c r="AC34" s="31" t="str">
        <f t="shared" si="15"/>
        <v>E</v>
      </c>
      <c r="AD34" s="31" t="str">
        <f t="shared" si="16"/>
        <v>0</v>
      </c>
      <c r="AE34" s="10">
        <f t="shared" si="17"/>
        <v>0</v>
      </c>
      <c r="AF34" s="38">
        <f t="shared" si="18"/>
        <v>38.6</v>
      </c>
      <c r="AG34" s="7">
        <f t="shared" si="19"/>
        <v>2.4125000000000001</v>
      </c>
    </row>
    <row r="35" spans="1:33" x14ac:dyDescent="0.3">
      <c r="A35" s="1" t="s">
        <v>62</v>
      </c>
      <c r="B35" s="13" t="s">
        <v>63</v>
      </c>
      <c r="C35" s="31">
        <v>85</v>
      </c>
      <c r="D35" s="31" t="str">
        <f t="shared" si="0"/>
        <v>A</v>
      </c>
      <c r="E35" s="31" t="str">
        <f t="shared" si="1"/>
        <v>4</v>
      </c>
      <c r="F35" s="32">
        <f t="shared" si="2"/>
        <v>8</v>
      </c>
      <c r="G35" s="40"/>
      <c r="H35" s="40"/>
      <c r="I35" s="40"/>
      <c r="J35" s="40"/>
      <c r="K35" s="21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41"/>
      <c r="AG35" s="35"/>
    </row>
    <row r="36" spans="1:33" x14ac:dyDescent="0.3">
      <c r="A36" s="1" t="s">
        <v>64</v>
      </c>
      <c r="B36" s="13" t="s">
        <v>65</v>
      </c>
      <c r="C36" s="31">
        <v>88</v>
      </c>
      <c r="D36" s="31" t="str">
        <f t="shared" si="0"/>
        <v>A</v>
      </c>
      <c r="E36" s="31" t="str">
        <f t="shared" si="1"/>
        <v>4</v>
      </c>
      <c r="F36" s="32">
        <f t="shared" si="2"/>
        <v>8</v>
      </c>
      <c r="G36" s="40"/>
      <c r="H36" s="40"/>
      <c r="I36" s="40"/>
      <c r="J36" s="40"/>
      <c r="K36" s="21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41"/>
      <c r="AG36" s="35"/>
    </row>
    <row r="37" spans="1:33" x14ac:dyDescent="0.3">
      <c r="A37" s="1" t="s">
        <v>66</v>
      </c>
      <c r="B37" s="13" t="s">
        <v>67</v>
      </c>
      <c r="C37" s="31">
        <v>85.1</v>
      </c>
      <c r="D37" s="31" t="str">
        <f t="shared" si="0"/>
        <v>A</v>
      </c>
      <c r="E37" s="31" t="str">
        <f t="shared" si="1"/>
        <v>4</v>
      </c>
      <c r="F37" s="32">
        <f t="shared" si="2"/>
        <v>8</v>
      </c>
      <c r="G37" s="40"/>
      <c r="H37" s="40"/>
      <c r="I37" s="40"/>
      <c r="J37" s="40"/>
      <c r="K37" s="21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41"/>
      <c r="AG37" s="35"/>
    </row>
  </sheetData>
  <mergeCells count="9">
    <mergeCell ref="A3:AG3"/>
    <mergeCell ref="C1:F1"/>
    <mergeCell ref="B1:B2"/>
    <mergeCell ref="A1:A2"/>
    <mergeCell ref="H1:K1"/>
    <mergeCell ref="M1:P1"/>
    <mergeCell ref="R1:U1"/>
    <mergeCell ref="W1:Z1"/>
    <mergeCell ref="AB1:A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zoomScale="85" zoomScaleNormal="85" workbookViewId="0">
      <pane ySplit="2" topLeftCell="A3" activePane="bottomLeft" state="frozen"/>
      <selection pane="bottomLeft" activeCell="A14" sqref="A14"/>
    </sheetView>
  </sheetViews>
  <sheetFormatPr defaultRowHeight="15.75" x14ac:dyDescent="0.3"/>
  <cols>
    <col min="1" max="1" width="12.140625" style="2" customWidth="1"/>
    <col min="2" max="2" width="35.42578125" bestFit="1" customWidth="1"/>
    <col min="3" max="3" width="6.85546875" style="23" bestFit="1" customWidth="1"/>
    <col min="4" max="4" width="6.5703125" style="20" bestFit="1" customWidth="1"/>
    <col min="5" max="5" width="5.85546875" style="20" bestFit="1" customWidth="1"/>
    <col min="6" max="6" width="7" style="20" bestFit="1" customWidth="1"/>
    <col min="7" max="7" width="1" style="20" customWidth="1"/>
    <col min="8" max="10" width="6" style="20" customWidth="1"/>
    <col min="11" max="11" width="7" style="20" bestFit="1" customWidth="1"/>
    <col min="12" max="12" width="1.42578125" customWidth="1"/>
    <col min="13" max="14" width="6.5703125" bestFit="1" customWidth="1"/>
    <col min="15" max="15" width="5.7109375" customWidth="1"/>
    <col min="16" max="16" width="6.42578125" bestFit="1" customWidth="1"/>
    <col min="17" max="17" width="1.5703125" customWidth="1"/>
    <col min="18" max="19" width="6.5703125" bestFit="1" customWidth="1"/>
    <col min="20" max="20" width="5.5703125" bestFit="1" customWidth="1"/>
    <col min="21" max="21" width="6.5703125" bestFit="1" customWidth="1"/>
    <col min="22" max="22" width="1.7109375" customWidth="1"/>
    <col min="23" max="25" width="6.42578125" customWidth="1"/>
    <col min="26" max="26" width="7.42578125" customWidth="1"/>
    <col min="27" max="27" width="2.28515625" customWidth="1"/>
    <col min="28" max="29" width="6.5703125" bestFit="1" customWidth="1"/>
    <col min="30" max="30" width="5.42578125" customWidth="1"/>
    <col min="31" max="31" width="6.5703125" bestFit="1" customWidth="1"/>
    <col min="32" max="32" width="7.28515625" bestFit="1" customWidth="1"/>
    <col min="33" max="33" width="9.140625" style="2"/>
  </cols>
  <sheetData>
    <row r="1" spans="1:33" x14ac:dyDescent="0.3">
      <c r="A1" s="137" t="s">
        <v>72</v>
      </c>
      <c r="B1" s="137" t="s">
        <v>71</v>
      </c>
      <c r="C1" s="136" t="s">
        <v>81</v>
      </c>
      <c r="D1" s="136"/>
      <c r="E1" s="136"/>
      <c r="F1" s="136"/>
      <c r="G1" s="21"/>
      <c r="H1" s="136" t="s">
        <v>80</v>
      </c>
      <c r="I1" s="136"/>
      <c r="J1" s="136"/>
      <c r="K1" s="136"/>
      <c r="L1" s="17"/>
      <c r="M1" s="138" t="s">
        <v>68</v>
      </c>
      <c r="N1" s="139"/>
      <c r="O1" s="139"/>
      <c r="P1" s="140"/>
      <c r="Q1" s="27"/>
      <c r="R1" s="138" t="s">
        <v>79</v>
      </c>
      <c r="S1" s="139"/>
      <c r="T1" s="139"/>
      <c r="U1" s="140"/>
      <c r="V1" s="17"/>
      <c r="W1" s="138" t="s">
        <v>82</v>
      </c>
      <c r="X1" s="139"/>
      <c r="Y1" s="139"/>
      <c r="Z1" s="140"/>
      <c r="AA1" s="27"/>
      <c r="AB1" s="141" t="s">
        <v>83</v>
      </c>
      <c r="AC1" s="142"/>
      <c r="AD1" s="142"/>
      <c r="AE1" s="143"/>
      <c r="AF1" s="3" t="s">
        <v>69</v>
      </c>
      <c r="AG1" s="3" t="s">
        <v>70</v>
      </c>
    </row>
    <row r="2" spans="1:33" x14ac:dyDescent="0.3">
      <c r="A2" s="137"/>
      <c r="B2" s="137"/>
      <c r="C2" s="22" t="s">
        <v>74</v>
      </c>
      <c r="D2" s="22" t="s">
        <v>76</v>
      </c>
      <c r="E2" s="22" t="s">
        <v>77</v>
      </c>
      <c r="F2" s="22" t="s">
        <v>78</v>
      </c>
      <c r="G2" s="21"/>
      <c r="H2" s="22" t="s">
        <v>74</v>
      </c>
      <c r="I2" s="22" t="s">
        <v>76</v>
      </c>
      <c r="J2" s="22" t="s">
        <v>77</v>
      </c>
      <c r="K2" s="22" t="s">
        <v>78</v>
      </c>
      <c r="L2" s="15"/>
      <c r="M2" s="22" t="s">
        <v>74</v>
      </c>
      <c r="N2" s="22" t="s">
        <v>76</v>
      </c>
      <c r="O2" s="22" t="s">
        <v>77</v>
      </c>
      <c r="P2" s="22" t="s">
        <v>78</v>
      </c>
      <c r="Q2" s="25"/>
      <c r="R2" s="22" t="s">
        <v>74</v>
      </c>
      <c r="S2" s="22" t="s">
        <v>76</v>
      </c>
      <c r="T2" s="22" t="s">
        <v>77</v>
      </c>
      <c r="U2" s="22" t="s">
        <v>78</v>
      </c>
      <c r="V2" s="25"/>
      <c r="W2" s="22" t="s">
        <v>74</v>
      </c>
      <c r="X2" s="22" t="s">
        <v>76</v>
      </c>
      <c r="Y2" s="22" t="s">
        <v>77</v>
      </c>
      <c r="Z2" s="22" t="s">
        <v>78</v>
      </c>
      <c r="AA2" s="25"/>
      <c r="AB2" s="22" t="s">
        <v>74</v>
      </c>
      <c r="AC2" s="22" t="s">
        <v>76</v>
      </c>
      <c r="AD2" s="22" t="s">
        <v>77</v>
      </c>
      <c r="AE2" s="22" t="s">
        <v>78</v>
      </c>
      <c r="AF2" s="15"/>
      <c r="AG2" s="16"/>
    </row>
    <row r="3" spans="1:33" ht="21" x14ac:dyDescent="0.35">
      <c r="A3" s="133" t="s">
        <v>84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5"/>
    </row>
    <row r="4" spans="1:33" x14ac:dyDescent="0.3">
      <c r="A4" s="11" t="s">
        <v>85</v>
      </c>
      <c r="B4" s="14" t="s">
        <v>86</v>
      </c>
      <c r="C4" s="42">
        <v>83.8</v>
      </c>
      <c r="D4" s="31" t="str">
        <f>IF(C4&gt;=85,"A",IF(C4&gt;=80,"A-",IF(C4&gt;=75,"B+",IF(C4&gt;=70,"B",IF(C4&gt;=65,"B-",IF(C4&gt;=60,"C+",IF(C4&gt;=55,"C",IF(C4&gt;=50,"D","E"))))))))</f>
        <v>A-</v>
      </c>
      <c r="E4" s="31" t="str">
        <f>IF(C4&gt;=85,"4",IF(C4&gt;=80,"3,7",IF(C4&gt;=75,"3,3",IF(C4&gt;=70,"3",IF(C4&gt;=65,"2,7",IF(C4&gt;=60,"2,3",IF(C4&gt;=55,"2",IF(C4&gt;=50,"1","0"))))))))</f>
        <v>3,7</v>
      </c>
      <c r="F4" s="32">
        <f>E4*2</f>
        <v>7.4</v>
      </c>
      <c r="G4" s="33"/>
      <c r="H4" s="43">
        <v>63</v>
      </c>
      <c r="I4" s="31" t="str">
        <f>IF(H4&gt;=85,"A",IF(H4&gt;=80,"A-",IF(H4&gt;=75,"B+",IF(H4&gt;=70,"B",IF(H4&gt;=65,"B-",IF(H4&gt;=60,"C+",IF(H4&gt;=55,"C",IF(H4&gt;=50,"D","E"))))))))</f>
        <v>C+</v>
      </c>
      <c r="J4" s="31" t="str">
        <f>IF(H4&gt;=85,"4",IF(H4&gt;=80,"3,7",IF(H4&gt;=75,"3,3",IF(H4&gt;=70,"3",IF(H4&gt;=65,"2,7",IF(H4&gt;=60,"2,3",IF(H4&gt;=55,"2",IF(H4&gt;=50,"1","0"))))))))</f>
        <v>2,3</v>
      </c>
      <c r="K4" s="32">
        <f>J4*3</f>
        <v>6.8999999999999995</v>
      </c>
      <c r="L4" s="34"/>
      <c r="M4" s="43">
        <v>75</v>
      </c>
      <c r="N4" s="31" t="str">
        <f>IF(M4&gt;=85,"A",IF(M4&gt;=80,"A-",IF(M4&gt;=75,"B+",IF(M4&gt;=70,"B",IF(M4&gt;=65,"B-",IF(M4&gt;=60,"C+",IF(M4&gt;=55,"C",IF(M4&gt;=50,"D","E"))))))))</f>
        <v>B+</v>
      </c>
      <c r="O4" s="31" t="str">
        <f>IF(M4&gt;=85,"4",IF(M4&gt;=80,"3,7",IF(M4&gt;=75,"3,3",IF(M4&gt;=70,"3",IF(M4&gt;=65,"2,7",IF(M4&gt;=60,"2,3",IF(M4&gt;=55,"2",IF(M4&gt;=50,"1","0"))))))))</f>
        <v>3,3</v>
      </c>
      <c r="P4" s="10">
        <f>O4*3</f>
        <v>9.8999999999999986</v>
      </c>
      <c r="Q4" s="35"/>
      <c r="R4" s="36">
        <v>80.900000000000006</v>
      </c>
      <c r="S4" s="31" t="str">
        <f>IF(R4&gt;=85,"A",IF(R4&gt;=80,"A-",IF(R4&gt;=75,"B+",IF(R4&gt;=70,"B",IF(R4&gt;=65,"B-",IF(R4&gt;=60,"C+",IF(R4&gt;=55,"C",IF(R4&gt;=50,"D","E"))))))))</f>
        <v>A-</v>
      </c>
      <c r="T4" s="31" t="str">
        <f>IF(R4&gt;=85,"4",IF(R4&gt;=80,"3,7",IF(R4&gt;=75,"3,3",IF(R4&gt;=70,"3",IF(R4&gt;=65,"2,7",IF(R4&gt;=60,"2,3",IF(R4&gt;=55,"2",IF(R4&gt;=50,"1","0"))))))))</f>
        <v>3,7</v>
      </c>
      <c r="U4" s="10">
        <f>T4*3</f>
        <v>11.100000000000001</v>
      </c>
      <c r="V4" s="10"/>
      <c r="W4" s="42">
        <v>65</v>
      </c>
      <c r="X4" s="31" t="str">
        <f>IF(W4&gt;=85,"A",IF(W4&gt;=80,"A-",IF(W4&gt;=75,"B+",IF(W4&gt;=70,"B",IF(W4&gt;=65,"B-",IF(W4&gt;=60,"C+",IF(W4&gt;=55,"C",IF(W4&gt;=50,"D","E"))))))))</f>
        <v>B-</v>
      </c>
      <c r="Y4" s="31" t="str">
        <f>IF(W4&gt;=85,"4",IF(W4&gt;=80,"3,7",IF(W4&gt;=75,"3,3",IF(W4&gt;=70,"3",IF(W4&gt;=65,"2,7",IF(W4&gt;=60,"2,3",IF(W4&gt;=55,"2",IF(W4&gt;=50,"1","0"))))))))</f>
        <v>2,7</v>
      </c>
      <c r="Z4" s="10">
        <f>Y4*2</f>
        <v>5.4</v>
      </c>
      <c r="AA4" s="10"/>
      <c r="AB4" s="37">
        <v>32</v>
      </c>
      <c r="AC4" s="31" t="str">
        <f>IF(AB4&gt;=85,"A",IF(AB4&gt;=80,"A-",IF(AB4&gt;=75,"B+",IF(AB4&gt;=70,"B",IF(AB4&gt;=65,"B-",IF(AB4&gt;=60,"C+",IF(AB4&gt;=55,"C",IF(AB4&gt;=50,"D","E"))))))))</f>
        <v>E</v>
      </c>
      <c r="AD4" s="31" t="str">
        <f>IF(AB4&gt;=85,"4",IF(AB4&gt;=80,"3,7",IF(AB4&gt;=75,"3,3",IF(AB4&gt;=70,"3",IF(AB4&gt;=65,"2,7",IF(AB4&gt;=60,"2,3",IF(AB4&gt;=55,"2",IF(AB4&gt;=50,"1","0"))))))))</f>
        <v>0</v>
      </c>
      <c r="AE4" s="10">
        <f>AD4*3</f>
        <v>0</v>
      </c>
      <c r="AF4" s="46">
        <f>F4+K4+P4+U4+Z4+AE4</f>
        <v>40.699999999999996</v>
      </c>
      <c r="AG4" s="39">
        <f>AF4/16</f>
        <v>2.5437499999999997</v>
      </c>
    </row>
    <row r="5" spans="1:33" x14ac:dyDescent="0.3">
      <c r="A5" s="9" t="s">
        <v>87</v>
      </c>
      <c r="B5" s="12" t="s">
        <v>88</v>
      </c>
      <c r="C5" s="42">
        <v>86</v>
      </c>
      <c r="D5" s="31" t="str">
        <f t="shared" ref="D5:D32" si="0">IF(C5&gt;=85,"A",IF(C5&gt;=80,"A-",IF(C5&gt;=75,"B+",IF(C5&gt;=70,"B",IF(C5&gt;=65,"B-",IF(C5&gt;=60,"C+",IF(C5&gt;=55,"C",IF(C5&gt;=50,"D","E"))))))))</f>
        <v>A</v>
      </c>
      <c r="E5" s="31" t="str">
        <f t="shared" ref="E5:E32" si="1">IF(C5&gt;=85,"4",IF(C5&gt;=80,"3,7",IF(C5&gt;=75,"3,3",IF(C5&gt;=70,"3",IF(C5&gt;=65,"2,7",IF(C5&gt;=60,"2,3",IF(C5&gt;=55,"2",IF(C5&gt;=50,"1","0"))))))))</f>
        <v>4</v>
      </c>
      <c r="F5" s="32">
        <f t="shared" ref="F5:F32" si="2">E5*2</f>
        <v>8</v>
      </c>
      <c r="G5" s="40"/>
      <c r="H5" s="44">
        <v>80</v>
      </c>
      <c r="I5" s="31" t="str">
        <f t="shared" ref="I5:I32" si="3">IF(H5&gt;=85,"A",IF(H5&gt;=80,"A-",IF(H5&gt;=75,"B+",IF(H5&gt;=70,"B",IF(H5&gt;=65,"B-",IF(H5&gt;=60,"C+",IF(H5&gt;=55,"C",IF(H5&gt;=50,"D","E"))))))))</f>
        <v>A-</v>
      </c>
      <c r="J5" s="31" t="str">
        <f t="shared" ref="J5:J32" si="4">IF(H5&gt;=85,"4",IF(H5&gt;=80,"3,7",IF(H5&gt;=75,"3,3",IF(H5&gt;=70,"3",IF(H5&gt;=65,"2,7",IF(H5&gt;=60,"2,3",IF(H5&gt;=55,"2",IF(H5&gt;=50,"1","0"))))))))</f>
        <v>3,7</v>
      </c>
      <c r="K5" s="32">
        <f t="shared" ref="K5:K32" si="5">J5*3</f>
        <v>11.100000000000001</v>
      </c>
      <c r="L5" s="34"/>
      <c r="M5" s="43">
        <v>52.8</v>
      </c>
      <c r="N5" s="31" t="str">
        <f t="shared" ref="N5:N32" si="6">IF(M5&gt;=85,"A",IF(M5&gt;=80,"A-",IF(M5&gt;=75,"B+",IF(M5&gt;=70,"B",IF(M5&gt;=65,"B-",IF(M5&gt;=60,"C+",IF(M5&gt;=55,"C",IF(M5&gt;=50,"D","E"))))))))</f>
        <v>D</v>
      </c>
      <c r="O5" s="31" t="str">
        <f t="shared" ref="O5:O32" si="7">IF(M5&gt;=85,"4",IF(M5&gt;=80,"3,7",IF(M5&gt;=75,"3,3",IF(M5&gt;=70,"3",IF(M5&gt;=65,"2,7",IF(M5&gt;=60,"2,3",IF(M5&gt;=55,"2",IF(M5&gt;=50,"1","0"))))))))</f>
        <v>1</v>
      </c>
      <c r="P5" s="10">
        <f t="shared" ref="P5:P32" si="8">O5*3</f>
        <v>3</v>
      </c>
      <c r="Q5" s="35"/>
      <c r="R5" s="36">
        <v>78.2</v>
      </c>
      <c r="S5" s="31" t="str">
        <f t="shared" ref="S5:S32" si="9">IF(R5&gt;=85,"A",IF(R5&gt;=80,"A-",IF(R5&gt;=75,"B+",IF(R5&gt;=70,"B",IF(R5&gt;=65,"B-",IF(R5&gt;=60,"C+",IF(R5&gt;=55,"C",IF(R5&gt;=50,"D","E"))))))))</f>
        <v>B+</v>
      </c>
      <c r="T5" s="31" t="str">
        <f t="shared" ref="T5:T32" si="10">IF(R5&gt;=85,"4",IF(R5&gt;=80,"3,7",IF(R5&gt;=75,"3,3",IF(R5&gt;=70,"3",IF(R5&gt;=65,"2,7",IF(R5&gt;=60,"2,3",IF(R5&gt;=55,"2",IF(R5&gt;=50,"1","0"))))))))</f>
        <v>3,3</v>
      </c>
      <c r="U5" s="10">
        <f t="shared" ref="U5:U32" si="11">T5*3</f>
        <v>9.8999999999999986</v>
      </c>
      <c r="V5" s="10"/>
      <c r="W5" s="42">
        <v>86.2</v>
      </c>
      <c r="X5" s="31" t="str">
        <f t="shared" ref="X5:X32" si="12">IF(W5&gt;=85,"A",IF(W5&gt;=80,"A-",IF(W5&gt;=75,"B+",IF(W5&gt;=70,"B",IF(W5&gt;=65,"B-",IF(W5&gt;=60,"C+",IF(W5&gt;=55,"C",IF(W5&gt;=50,"D","E"))))))))</f>
        <v>A</v>
      </c>
      <c r="Y5" s="31" t="str">
        <f t="shared" ref="Y5:Y32" si="13">IF(W5&gt;=85,"4",IF(W5&gt;=80,"3,7",IF(W5&gt;=75,"3,3",IF(W5&gt;=70,"3",IF(W5&gt;=65,"2,7",IF(W5&gt;=60,"2,3",IF(W5&gt;=55,"2",IF(W5&gt;=50,"1","0"))))))))</f>
        <v>4</v>
      </c>
      <c r="Z5" s="10">
        <f t="shared" ref="Z5:Z32" si="14">Y5*2</f>
        <v>8</v>
      </c>
      <c r="AA5" s="10"/>
      <c r="AB5" s="37">
        <v>61.1</v>
      </c>
      <c r="AC5" s="31" t="str">
        <f t="shared" ref="AC5:AC32" si="15">IF(AB5&gt;=85,"A",IF(AB5&gt;=80,"A-",IF(AB5&gt;=75,"B+",IF(AB5&gt;=70,"B",IF(AB5&gt;=65,"B-",IF(AB5&gt;=60,"C+",IF(AB5&gt;=55,"C",IF(AB5&gt;=50,"D","E"))))))))</f>
        <v>C+</v>
      </c>
      <c r="AD5" s="31" t="str">
        <f t="shared" ref="AD5:AD32" si="16">IF(AB5&gt;=85,"4",IF(AB5&gt;=80,"3,7",IF(AB5&gt;=75,"3,3",IF(AB5&gt;=70,"3",IF(AB5&gt;=65,"2,7",IF(AB5&gt;=60,"2,3",IF(AB5&gt;=55,"2",IF(AB5&gt;=50,"1","0"))))))))</f>
        <v>2,3</v>
      </c>
      <c r="AE5" s="10">
        <f t="shared" ref="AE5:AE32" si="17">AD5*3</f>
        <v>6.8999999999999995</v>
      </c>
      <c r="AF5" s="46">
        <f t="shared" ref="AF5:AF32" si="18">F5+K5+P5+U5+Z5+AE5</f>
        <v>46.9</v>
      </c>
      <c r="AG5" s="39">
        <f>AF5/16</f>
        <v>2.9312499999999999</v>
      </c>
    </row>
    <row r="6" spans="1:33" x14ac:dyDescent="0.3">
      <c r="A6" s="1" t="s">
        <v>89</v>
      </c>
      <c r="B6" s="13" t="s">
        <v>90</v>
      </c>
      <c r="C6" s="42">
        <v>85</v>
      </c>
      <c r="D6" s="31" t="str">
        <f t="shared" si="0"/>
        <v>A</v>
      </c>
      <c r="E6" s="31" t="str">
        <f t="shared" si="1"/>
        <v>4</v>
      </c>
      <c r="F6" s="32">
        <f t="shared" si="2"/>
        <v>8</v>
      </c>
      <c r="G6" s="40"/>
      <c r="H6" s="44">
        <v>84.6</v>
      </c>
      <c r="I6" s="31" t="str">
        <f t="shared" si="3"/>
        <v>A-</v>
      </c>
      <c r="J6" s="31" t="str">
        <f t="shared" si="4"/>
        <v>3,7</v>
      </c>
      <c r="K6" s="32">
        <f t="shared" si="5"/>
        <v>11.100000000000001</v>
      </c>
      <c r="L6" s="34"/>
      <c r="M6" s="43">
        <v>61.6</v>
      </c>
      <c r="N6" s="31" t="str">
        <f t="shared" si="6"/>
        <v>C+</v>
      </c>
      <c r="O6" s="31" t="str">
        <f t="shared" si="7"/>
        <v>2,3</v>
      </c>
      <c r="P6" s="10">
        <f t="shared" si="8"/>
        <v>6.8999999999999995</v>
      </c>
      <c r="Q6" s="35"/>
      <c r="R6" s="36">
        <v>65.3</v>
      </c>
      <c r="S6" s="31" t="str">
        <f t="shared" si="9"/>
        <v>B-</v>
      </c>
      <c r="T6" s="31" t="str">
        <f t="shared" si="10"/>
        <v>2,7</v>
      </c>
      <c r="U6" s="10">
        <f t="shared" si="11"/>
        <v>8.1000000000000014</v>
      </c>
      <c r="V6" s="10"/>
      <c r="W6" s="42">
        <v>86.8</v>
      </c>
      <c r="X6" s="31" t="str">
        <f t="shared" si="12"/>
        <v>A</v>
      </c>
      <c r="Y6" s="31" t="str">
        <f t="shared" si="13"/>
        <v>4</v>
      </c>
      <c r="Z6" s="10">
        <f t="shared" si="14"/>
        <v>8</v>
      </c>
      <c r="AA6" s="10"/>
      <c r="AB6" s="37">
        <v>67.099999999999994</v>
      </c>
      <c r="AC6" s="31" t="str">
        <f t="shared" si="15"/>
        <v>B-</v>
      </c>
      <c r="AD6" s="31" t="str">
        <f t="shared" si="16"/>
        <v>2,7</v>
      </c>
      <c r="AE6" s="10">
        <f t="shared" si="17"/>
        <v>8.1000000000000014</v>
      </c>
      <c r="AF6" s="46">
        <f t="shared" si="18"/>
        <v>50.2</v>
      </c>
      <c r="AG6" s="39">
        <f t="shared" ref="AG6:AG32" si="19">AF6/16</f>
        <v>3.1375000000000002</v>
      </c>
    </row>
    <row r="7" spans="1:33" x14ac:dyDescent="0.3">
      <c r="A7" s="1" t="s">
        <v>91</v>
      </c>
      <c r="B7" s="13" t="s">
        <v>92</v>
      </c>
      <c r="C7" s="42">
        <v>77</v>
      </c>
      <c r="D7" s="31" t="str">
        <f t="shared" si="0"/>
        <v>B+</v>
      </c>
      <c r="E7" s="31" t="str">
        <f t="shared" si="1"/>
        <v>3,3</v>
      </c>
      <c r="F7" s="32">
        <f t="shared" si="2"/>
        <v>6.6</v>
      </c>
      <c r="G7" s="33"/>
      <c r="H7" s="43">
        <v>59</v>
      </c>
      <c r="I7" s="31" t="str">
        <f t="shared" si="3"/>
        <v>C</v>
      </c>
      <c r="J7" s="31" t="str">
        <f t="shared" si="4"/>
        <v>2</v>
      </c>
      <c r="K7" s="32">
        <f t="shared" si="5"/>
        <v>6</v>
      </c>
      <c r="L7" s="34"/>
      <c r="M7" s="43">
        <v>33</v>
      </c>
      <c r="N7" s="31" t="str">
        <f t="shared" si="6"/>
        <v>E</v>
      </c>
      <c r="O7" s="31" t="str">
        <f t="shared" si="7"/>
        <v>0</v>
      </c>
      <c r="P7" s="10">
        <f t="shared" si="8"/>
        <v>0</v>
      </c>
      <c r="Q7" s="35"/>
      <c r="R7" s="36">
        <v>10.799999999999999</v>
      </c>
      <c r="S7" s="31" t="str">
        <f t="shared" si="9"/>
        <v>E</v>
      </c>
      <c r="T7" s="31" t="str">
        <f t="shared" si="10"/>
        <v>0</v>
      </c>
      <c r="U7" s="10">
        <f t="shared" si="11"/>
        <v>0</v>
      </c>
      <c r="V7" s="10"/>
      <c r="W7" s="42">
        <v>77.7</v>
      </c>
      <c r="X7" s="31" t="str">
        <f t="shared" si="12"/>
        <v>B+</v>
      </c>
      <c r="Y7" s="31" t="str">
        <f t="shared" si="13"/>
        <v>3,3</v>
      </c>
      <c r="Z7" s="10">
        <f t="shared" si="14"/>
        <v>6.6</v>
      </c>
      <c r="AA7" s="10"/>
      <c r="AB7" s="37">
        <v>1.7999999999999998</v>
      </c>
      <c r="AC7" s="31" t="str">
        <f t="shared" si="15"/>
        <v>E</v>
      </c>
      <c r="AD7" s="31" t="str">
        <f t="shared" si="16"/>
        <v>0</v>
      </c>
      <c r="AE7" s="10">
        <f t="shared" si="17"/>
        <v>0</v>
      </c>
      <c r="AF7" s="46">
        <f t="shared" si="18"/>
        <v>19.2</v>
      </c>
      <c r="AG7" s="39">
        <f t="shared" si="19"/>
        <v>1.2</v>
      </c>
    </row>
    <row r="8" spans="1:33" x14ac:dyDescent="0.3">
      <c r="A8" s="1" t="s">
        <v>93</v>
      </c>
      <c r="B8" s="13" t="s">
        <v>94</v>
      </c>
      <c r="C8" s="42">
        <v>85.3</v>
      </c>
      <c r="D8" s="31" t="str">
        <f t="shared" si="0"/>
        <v>A</v>
      </c>
      <c r="E8" s="31" t="str">
        <f t="shared" si="1"/>
        <v>4</v>
      </c>
      <c r="F8" s="32">
        <f t="shared" si="2"/>
        <v>8</v>
      </c>
      <c r="G8" s="33"/>
      <c r="H8" s="43">
        <v>79.2</v>
      </c>
      <c r="I8" s="31" t="str">
        <f t="shared" si="3"/>
        <v>B+</v>
      </c>
      <c r="J8" s="31" t="str">
        <f t="shared" si="4"/>
        <v>3,3</v>
      </c>
      <c r="K8" s="32">
        <f t="shared" si="5"/>
        <v>9.8999999999999986</v>
      </c>
      <c r="L8" s="34"/>
      <c r="M8" s="43">
        <v>40.5</v>
      </c>
      <c r="N8" s="31" t="str">
        <f t="shared" si="6"/>
        <v>E</v>
      </c>
      <c r="O8" s="31" t="str">
        <f t="shared" si="7"/>
        <v>0</v>
      </c>
      <c r="P8" s="10">
        <f t="shared" si="8"/>
        <v>0</v>
      </c>
      <c r="Q8" s="35"/>
      <c r="R8" s="36">
        <v>84.4</v>
      </c>
      <c r="S8" s="31" t="str">
        <f t="shared" si="9"/>
        <v>A-</v>
      </c>
      <c r="T8" s="31" t="str">
        <f t="shared" si="10"/>
        <v>3,7</v>
      </c>
      <c r="U8" s="10">
        <f t="shared" si="11"/>
        <v>11.100000000000001</v>
      </c>
      <c r="V8" s="10"/>
      <c r="W8" s="42">
        <v>85.800000000000011</v>
      </c>
      <c r="X8" s="31" t="str">
        <f t="shared" si="12"/>
        <v>A</v>
      </c>
      <c r="Y8" s="31" t="str">
        <f t="shared" si="13"/>
        <v>4</v>
      </c>
      <c r="Z8" s="10">
        <f t="shared" si="14"/>
        <v>8</v>
      </c>
      <c r="AA8" s="10"/>
      <c r="AB8" s="37">
        <v>47.8</v>
      </c>
      <c r="AC8" s="31" t="str">
        <f t="shared" si="15"/>
        <v>E</v>
      </c>
      <c r="AD8" s="31" t="str">
        <f t="shared" si="16"/>
        <v>0</v>
      </c>
      <c r="AE8" s="10">
        <f t="shared" si="17"/>
        <v>0</v>
      </c>
      <c r="AF8" s="46">
        <f t="shared" si="18"/>
        <v>37</v>
      </c>
      <c r="AG8" s="39">
        <f t="shared" si="19"/>
        <v>2.3125</v>
      </c>
    </row>
    <row r="9" spans="1:33" x14ac:dyDescent="0.3">
      <c r="A9" s="1" t="s">
        <v>95</v>
      </c>
      <c r="B9" s="13" t="s">
        <v>96</v>
      </c>
      <c r="C9" s="42">
        <v>85.800000000000011</v>
      </c>
      <c r="D9" s="31" t="str">
        <f t="shared" si="0"/>
        <v>A</v>
      </c>
      <c r="E9" s="31" t="str">
        <f t="shared" si="1"/>
        <v>4</v>
      </c>
      <c r="F9" s="32">
        <f t="shared" si="2"/>
        <v>8</v>
      </c>
      <c r="G9" s="40"/>
      <c r="H9" s="44">
        <v>68.099999999999994</v>
      </c>
      <c r="I9" s="31" t="str">
        <f t="shared" si="3"/>
        <v>B-</v>
      </c>
      <c r="J9" s="31" t="str">
        <f t="shared" si="4"/>
        <v>2,7</v>
      </c>
      <c r="K9" s="32">
        <f t="shared" si="5"/>
        <v>8.1000000000000014</v>
      </c>
      <c r="L9" s="34"/>
      <c r="M9" s="43">
        <v>85.1</v>
      </c>
      <c r="N9" s="31" t="str">
        <f t="shared" si="6"/>
        <v>A</v>
      </c>
      <c r="O9" s="31" t="str">
        <f t="shared" si="7"/>
        <v>4</v>
      </c>
      <c r="P9" s="10">
        <f t="shared" si="8"/>
        <v>12</v>
      </c>
      <c r="Q9" s="35"/>
      <c r="R9" s="36">
        <v>71.400000000000006</v>
      </c>
      <c r="S9" s="31" t="str">
        <f t="shared" si="9"/>
        <v>B</v>
      </c>
      <c r="T9" s="31" t="str">
        <f t="shared" si="10"/>
        <v>3</v>
      </c>
      <c r="U9" s="10">
        <f t="shared" si="11"/>
        <v>9</v>
      </c>
      <c r="V9" s="10"/>
      <c r="W9" s="42">
        <v>75.5</v>
      </c>
      <c r="X9" s="31" t="str">
        <f t="shared" si="12"/>
        <v>B+</v>
      </c>
      <c r="Y9" s="31" t="str">
        <f t="shared" si="13"/>
        <v>3,3</v>
      </c>
      <c r="Z9" s="10">
        <f t="shared" si="14"/>
        <v>6.6</v>
      </c>
      <c r="AA9" s="10"/>
      <c r="AB9" s="37">
        <v>56.6</v>
      </c>
      <c r="AC9" s="31" t="str">
        <f t="shared" si="15"/>
        <v>C</v>
      </c>
      <c r="AD9" s="31" t="str">
        <f t="shared" si="16"/>
        <v>2</v>
      </c>
      <c r="AE9" s="10">
        <f t="shared" si="17"/>
        <v>6</v>
      </c>
      <c r="AF9" s="46">
        <f t="shared" si="18"/>
        <v>49.7</v>
      </c>
      <c r="AG9" s="39">
        <f t="shared" si="19"/>
        <v>3.1062500000000002</v>
      </c>
    </row>
    <row r="10" spans="1:33" x14ac:dyDescent="0.3">
      <c r="A10" s="1" t="s">
        <v>97</v>
      </c>
      <c r="B10" s="13" t="s">
        <v>98</v>
      </c>
      <c r="C10" s="42">
        <v>83.5</v>
      </c>
      <c r="D10" s="31" t="str">
        <f t="shared" si="0"/>
        <v>A-</v>
      </c>
      <c r="E10" s="31" t="str">
        <f t="shared" si="1"/>
        <v>3,7</v>
      </c>
      <c r="F10" s="32">
        <f t="shared" si="2"/>
        <v>7.4</v>
      </c>
      <c r="G10" s="40"/>
      <c r="H10" s="44">
        <v>62</v>
      </c>
      <c r="I10" s="31" t="str">
        <f t="shared" si="3"/>
        <v>C+</v>
      </c>
      <c r="J10" s="31" t="str">
        <f t="shared" si="4"/>
        <v>2,3</v>
      </c>
      <c r="K10" s="32">
        <f t="shared" si="5"/>
        <v>6.8999999999999995</v>
      </c>
      <c r="L10" s="34"/>
      <c r="M10" s="43">
        <v>35.4</v>
      </c>
      <c r="N10" s="31" t="str">
        <f t="shared" si="6"/>
        <v>E</v>
      </c>
      <c r="O10" s="31" t="str">
        <f t="shared" si="7"/>
        <v>0</v>
      </c>
      <c r="P10" s="10">
        <f t="shared" si="8"/>
        <v>0</v>
      </c>
      <c r="Q10" s="35"/>
      <c r="R10" s="36">
        <v>21.1</v>
      </c>
      <c r="S10" s="31" t="str">
        <f t="shared" si="9"/>
        <v>E</v>
      </c>
      <c r="T10" s="31" t="str">
        <f t="shared" si="10"/>
        <v>0</v>
      </c>
      <c r="U10" s="10">
        <f t="shared" si="11"/>
        <v>0</v>
      </c>
      <c r="V10" s="10"/>
      <c r="W10" s="42">
        <v>62.2</v>
      </c>
      <c r="X10" s="31" t="str">
        <f t="shared" si="12"/>
        <v>C+</v>
      </c>
      <c r="Y10" s="31" t="str">
        <f t="shared" si="13"/>
        <v>2,3</v>
      </c>
      <c r="Z10" s="10">
        <f t="shared" si="14"/>
        <v>4.5999999999999996</v>
      </c>
      <c r="AA10" s="10"/>
      <c r="AB10" s="37">
        <v>51.099999999999994</v>
      </c>
      <c r="AC10" s="31" t="str">
        <f t="shared" si="15"/>
        <v>D</v>
      </c>
      <c r="AD10" s="31" t="str">
        <f t="shared" si="16"/>
        <v>1</v>
      </c>
      <c r="AE10" s="10">
        <f t="shared" si="17"/>
        <v>3</v>
      </c>
      <c r="AF10" s="46">
        <f t="shared" si="18"/>
        <v>21.9</v>
      </c>
      <c r="AG10" s="39">
        <f t="shared" si="19"/>
        <v>1.3687499999999999</v>
      </c>
    </row>
    <row r="11" spans="1:33" x14ac:dyDescent="0.3">
      <c r="A11" s="1" t="s">
        <v>99</v>
      </c>
      <c r="B11" s="13" t="s">
        <v>100</v>
      </c>
      <c r="C11" s="42">
        <v>83.5</v>
      </c>
      <c r="D11" s="31" t="str">
        <f t="shared" si="0"/>
        <v>A-</v>
      </c>
      <c r="E11" s="31" t="str">
        <f t="shared" si="1"/>
        <v>3,7</v>
      </c>
      <c r="F11" s="32">
        <f t="shared" si="2"/>
        <v>7.4</v>
      </c>
      <c r="G11" s="40"/>
      <c r="H11" s="44">
        <v>64.599999999999994</v>
      </c>
      <c r="I11" s="31" t="str">
        <f t="shared" si="3"/>
        <v>C+</v>
      </c>
      <c r="J11" s="31" t="str">
        <f t="shared" si="4"/>
        <v>2,3</v>
      </c>
      <c r="K11" s="32">
        <f t="shared" si="5"/>
        <v>6.8999999999999995</v>
      </c>
      <c r="L11" s="34"/>
      <c r="M11" s="43">
        <v>63.2</v>
      </c>
      <c r="N11" s="31" t="str">
        <f t="shared" si="6"/>
        <v>C+</v>
      </c>
      <c r="O11" s="31" t="str">
        <f t="shared" si="7"/>
        <v>2,3</v>
      </c>
      <c r="P11" s="10">
        <f t="shared" si="8"/>
        <v>6.8999999999999995</v>
      </c>
      <c r="Q11" s="35"/>
      <c r="R11" s="36">
        <v>23.4</v>
      </c>
      <c r="S11" s="31" t="str">
        <f t="shared" si="9"/>
        <v>E</v>
      </c>
      <c r="T11" s="31" t="str">
        <f t="shared" si="10"/>
        <v>0</v>
      </c>
      <c r="U11" s="10">
        <f t="shared" si="11"/>
        <v>0</v>
      </c>
      <c r="V11" s="10"/>
      <c r="W11" s="42">
        <v>71.3</v>
      </c>
      <c r="X11" s="31" t="str">
        <f t="shared" si="12"/>
        <v>B</v>
      </c>
      <c r="Y11" s="31" t="str">
        <f t="shared" si="13"/>
        <v>3</v>
      </c>
      <c r="Z11" s="10">
        <f t="shared" si="14"/>
        <v>6</v>
      </c>
      <c r="AA11" s="10"/>
      <c r="AB11" s="37">
        <v>58.4</v>
      </c>
      <c r="AC11" s="31" t="str">
        <f t="shared" si="15"/>
        <v>C</v>
      </c>
      <c r="AD11" s="31" t="str">
        <f t="shared" si="16"/>
        <v>2</v>
      </c>
      <c r="AE11" s="10">
        <f t="shared" si="17"/>
        <v>6</v>
      </c>
      <c r="AF11" s="46">
        <f t="shared" si="18"/>
        <v>33.200000000000003</v>
      </c>
      <c r="AG11" s="39">
        <f t="shared" si="19"/>
        <v>2.0750000000000002</v>
      </c>
    </row>
    <row r="12" spans="1:33" x14ac:dyDescent="0.3">
      <c r="A12" s="1" t="s">
        <v>101</v>
      </c>
      <c r="B12" s="13" t="s">
        <v>102</v>
      </c>
      <c r="C12" s="42">
        <v>34.799999999999997</v>
      </c>
      <c r="D12" s="31" t="str">
        <f t="shared" si="0"/>
        <v>E</v>
      </c>
      <c r="E12" s="31" t="str">
        <f t="shared" si="1"/>
        <v>0</v>
      </c>
      <c r="F12" s="32">
        <f t="shared" si="2"/>
        <v>0</v>
      </c>
      <c r="G12" s="40"/>
      <c r="H12" s="44">
        <v>67</v>
      </c>
      <c r="I12" s="31" t="str">
        <f t="shared" si="3"/>
        <v>B-</v>
      </c>
      <c r="J12" s="31" t="str">
        <f t="shared" si="4"/>
        <v>2,7</v>
      </c>
      <c r="K12" s="32">
        <f t="shared" si="5"/>
        <v>8.1000000000000014</v>
      </c>
      <c r="L12" s="34"/>
      <c r="M12" s="43">
        <v>53.3</v>
      </c>
      <c r="N12" s="31" t="str">
        <f t="shared" si="6"/>
        <v>D</v>
      </c>
      <c r="O12" s="31" t="str">
        <f t="shared" si="7"/>
        <v>1</v>
      </c>
      <c r="P12" s="10">
        <f t="shared" si="8"/>
        <v>3</v>
      </c>
      <c r="Q12" s="35"/>
      <c r="R12" s="36">
        <v>18</v>
      </c>
      <c r="S12" s="31" t="str">
        <f t="shared" si="9"/>
        <v>E</v>
      </c>
      <c r="T12" s="31" t="str">
        <f t="shared" si="10"/>
        <v>0</v>
      </c>
      <c r="U12" s="10">
        <f t="shared" si="11"/>
        <v>0</v>
      </c>
      <c r="V12" s="10"/>
      <c r="W12" s="42">
        <v>75.3</v>
      </c>
      <c r="X12" s="31" t="str">
        <f t="shared" si="12"/>
        <v>B+</v>
      </c>
      <c r="Y12" s="31" t="str">
        <f t="shared" si="13"/>
        <v>3,3</v>
      </c>
      <c r="Z12" s="10">
        <f t="shared" si="14"/>
        <v>6.6</v>
      </c>
      <c r="AA12" s="10"/>
      <c r="AB12" s="37">
        <v>42.3</v>
      </c>
      <c r="AC12" s="31" t="str">
        <f t="shared" si="15"/>
        <v>E</v>
      </c>
      <c r="AD12" s="31" t="str">
        <f t="shared" si="16"/>
        <v>0</v>
      </c>
      <c r="AE12" s="10">
        <f t="shared" si="17"/>
        <v>0</v>
      </c>
      <c r="AF12" s="46">
        <f t="shared" si="18"/>
        <v>17.700000000000003</v>
      </c>
      <c r="AG12" s="39">
        <f t="shared" si="19"/>
        <v>1.1062500000000002</v>
      </c>
    </row>
    <row r="13" spans="1:33" x14ac:dyDescent="0.3">
      <c r="A13" s="1" t="s">
        <v>103</v>
      </c>
      <c r="B13" s="13" t="s">
        <v>104</v>
      </c>
      <c r="C13" s="42">
        <v>86</v>
      </c>
      <c r="D13" s="31" t="str">
        <f t="shared" si="0"/>
        <v>A</v>
      </c>
      <c r="E13" s="31" t="str">
        <f t="shared" si="1"/>
        <v>4</v>
      </c>
      <c r="F13" s="32">
        <f t="shared" si="2"/>
        <v>8</v>
      </c>
      <c r="G13" s="40"/>
      <c r="H13" s="44">
        <v>88.5</v>
      </c>
      <c r="I13" s="31" t="str">
        <f t="shared" si="3"/>
        <v>A</v>
      </c>
      <c r="J13" s="31" t="str">
        <f t="shared" si="4"/>
        <v>4</v>
      </c>
      <c r="K13" s="32">
        <f t="shared" si="5"/>
        <v>12</v>
      </c>
      <c r="L13" s="34"/>
      <c r="M13" s="43">
        <v>65.900000000000006</v>
      </c>
      <c r="N13" s="31" t="str">
        <f t="shared" si="6"/>
        <v>B-</v>
      </c>
      <c r="O13" s="31" t="str">
        <f t="shared" si="7"/>
        <v>2,7</v>
      </c>
      <c r="P13" s="10">
        <f t="shared" si="8"/>
        <v>8.1000000000000014</v>
      </c>
      <c r="Q13" s="35"/>
      <c r="R13" s="36">
        <v>77.8</v>
      </c>
      <c r="S13" s="31" t="str">
        <f t="shared" si="9"/>
        <v>B+</v>
      </c>
      <c r="T13" s="31" t="str">
        <f t="shared" si="10"/>
        <v>3,3</v>
      </c>
      <c r="U13" s="10">
        <f t="shared" si="11"/>
        <v>9.8999999999999986</v>
      </c>
      <c r="V13" s="10"/>
      <c r="W13" s="42">
        <v>89</v>
      </c>
      <c r="X13" s="31" t="str">
        <f t="shared" si="12"/>
        <v>A</v>
      </c>
      <c r="Y13" s="31" t="str">
        <f t="shared" si="13"/>
        <v>4</v>
      </c>
      <c r="Z13" s="10">
        <f t="shared" si="14"/>
        <v>8</v>
      </c>
      <c r="AA13" s="10"/>
      <c r="AB13" s="37">
        <v>70</v>
      </c>
      <c r="AC13" s="31" t="str">
        <f t="shared" si="15"/>
        <v>B</v>
      </c>
      <c r="AD13" s="31" t="str">
        <f t="shared" si="16"/>
        <v>3</v>
      </c>
      <c r="AE13" s="10">
        <f t="shared" si="17"/>
        <v>9</v>
      </c>
      <c r="AF13" s="46">
        <f t="shared" si="18"/>
        <v>55</v>
      </c>
      <c r="AG13" s="39">
        <f t="shared" si="19"/>
        <v>3.4375</v>
      </c>
    </row>
    <row r="14" spans="1:33" x14ac:dyDescent="0.3">
      <c r="A14" s="1" t="s">
        <v>105</v>
      </c>
      <c r="B14" s="13" t="s">
        <v>106</v>
      </c>
      <c r="C14" s="42">
        <v>40.799999999999997</v>
      </c>
      <c r="D14" s="31" t="str">
        <f t="shared" si="0"/>
        <v>E</v>
      </c>
      <c r="E14" s="31" t="str">
        <f t="shared" si="1"/>
        <v>0</v>
      </c>
      <c r="F14" s="32">
        <f t="shared" si="2"/>
        <v>0</v>
      </c>
      <c r="G14" s="40"/>
      <c r="H14" s="44">
        <v>43.8</v>
      </c>
      <c r="I14" s="31" t="str">
        <f t="shared" si="3"/>
        <v>E</v>
      </c>
      <c r="J14" s="31" t="str">
        <f t="shared" si="4"/>
        <v>0</v>
      </c>
      <c r="K14" s="32">
        <f t="shared" si="5"/>
        <v>0</v>
      </c>
      <c r="L14" s="34"/>
      <c r="M14" s="43">
        <v>38.700000000000003</v>
      </c>
      <c r="N14" s="31" t="str">
        <f t="shared" si="6"/>
        <v>E</v>
      </c>
      <c r="O14" s="31" t="str">
        <f t="shared" si="7"/>
        <v>0</v>
      </c>
      <c r="P14" s="10">
        <f t="shared" si="8"/>
        <v>0</v>
      </c>
      <c r="Q14" s="35"/>
      <c r="R14" s="36">
        <v>7.8</v>
      </c>
      <c r="S14" s="31" t="str">
        <f t="shared" si="9"/>
        <v>E</v>
      </c>
      <c r="T14" s="31" t="str">
        <f t="shared" si="10"/>
        <v>0</v>
      </c>
      <c r="U14" s="10">
        <f t="shared" si="11"/>
        <v>0</v>
      </c>
      <c r="V14" s="10"/>
      <c r="W14" s="42">
        <v>48.9</v>
      </c>
      <c r="X14" s="31" t="str">
        <f t="shared" si="12"/>
        <v>E</v>
      </c>
      <c r="Y14" s="31" t="str">
        <f t="shared" si="13"/>
        <v>0</v>
      </c>
      <c r="Z14" s="10">
        <f t="shared" si="14"/>
        <v>0</v>
      </c>
      <c r="AA14" s="10"/>
      <c r="AB14" s="37">
        <v>2.1</v>
      </c>
      <c r="AC14" s="31" t="str">
        <f t="shared" si="15"/>
        <v>E</v>
      </c>
      <c r="AD14" s="31" t="str">
        <f t="shared" si="16"/>
        <v>0</v>
      </c>
      <c r="AE14" s="10">
        <f t="shared" si="17"/>
        <v>0</v>
      </c>
      <c r="AF14" s="46">
        <f t="shared" si="18"/>
        <v>0</v>
      </c>
      <c r="AG14" s="39">
        <f t="shared" si="19"/>
        <v>0</v>
      </c>
    </row>
    <row r="15" spans="1:33" x14ac:dyDescent="0.3">
      <c r="A15" s="1" t="s">
        <v>107</v>
      </c>
      <c r="B15" s="13" t="s">
        <v>108</v>
      </c>
      <c r="C15" s="42">
        <v>83.2</v>
      </c>
      <c r="D15" s="31" t="str">
        <f t="shared" si="0"/>
        <v>A-</v>
      </c>
      <c r="E15" s="31" t="str">
        <f t="shared" si="1"/>
        <v>3,7</v>
      </c>
      <c r="F15" s="32">
        <f t="shared" si="2"/>
        <v>7.4</v>
      </c>
      <c r="G15" s="40"/>
      <c r="H15" s="44">
        <v>78</v>
      </c>
      <c r="I15" s="31" t="str">
        <f t="shared" si="3"/>
        <v>B+</v>
      </c>
      <c r="J15" s="31" t="str">
        <f t="shared" si="4"/>
        <v>3,3</v>
      </c>
      <c r="K15" s="32">
        <f t="shared" si="5"/>
        <v>9.8999999999999986</v>
      </c>
      <c r="L15" s="34"/>
      <c r="M15" s="43">
        <v>57.9</v>
      </c>
      <c r="N15" s="31" t="str">
        <f t="shared" si="6"/>
        <v>C</v>
      </c>
      <c r="O15" s="31" t="str">
        <f t="shared" si="7"/>
        <v>2</v>
      </c>
      <c r="P15" s="10">
        <f t="shared" si="8"/>
        <v>6</v>
      </c>
      <c r="Q15" s="35"/>
      <c r="R15" s="36">
        <v>59.2</v>
      </c>
      <c r="S15" s="31" t="str">
        <f t="shared" si="9"/>
        <v>C</v>
      </c>
      <c r="T15" s="31" t="str">
        <f t="shared" si="10"/>
        <v>2</v>
      </c>
      <c r="U15" s="10">
        <f t="shared" si="11"/>
        <v>6</v>
      </c>
      <c r="V15" s="10"/>
      <c r="W15" s="42">
        <v>81.3</v>
      </c>
      <c r="X15" s="31" t="str">
        <f t="shared" si="12"/>
        <v>A-</v>
      </c>
      <c r="Y15" s="31" t="str">
        <f t="shared" si="13"/>
        <v>3,7</v>
      </c>
      <c r="Z15" s="10">
        <f t="shared" si="14"/>
        <v>7.4</v>
      </c>
      <c r="AA15" s="10"/>
      <c r="AB15" s="37">
        <v>55.2</v>
      </c>
      <c r="AC15" s="31" t="str">
        <f t="shared" si="15"/>
        <v>C</v>
      </c>
      <c r="AD15" s="31" t="str">
        <f t="shared" si="16"/>
        <v>2</v>
      </c>
      <c r="AE15" s="10">
        <f t="shared" si="17"/>
        <v>6</v>
      </c>
      <c r="AF15" s="46">
        <f t="shared" si="18"/>
        <v>42.699999999999996</v>
      </c>
      <c r="AG15" s="39">
        <f t="shared" si="19"/>
        <v>2.6687499999999997</v>
      </c>
    </row>
    <row r="16" spans="1:33" x14ac:dyDescent="0.3">
      <c r="A16" s="1" t="s">
        <v>109</v>
      </c>
      <c r="B16" s="13" t="s">
        <v>110</v>
      </c>
      <c r="C16" s="42">
        <v>84.699999999999989</v>
      </c>
      <c r="D16" s="31" t="str">
        <f t="shared" si="0"/>
        <v>A-</v>
      </c>
      <c r="E16" s="31" t="str">
        <f t="shared" si="1"/>
        <v>3,7</v>
      </c>
      <c r="F16" s="32">
        <f t="shared" si="2"/>
        <v>7.4</v>
      </c>
      <c r="G16" s="40"/>
      <c r="H16" s="44">
        <v>72.2</v>
      </c>
      <c r="I16" s="31" t="str">
        <f t="shared" si="3"/>
        <v>B</v>
      </c>
      <c r="J16" s="31" t="str">
        <f t="shared" si="4"/>
        <v>3</v>
      </c>
      <c r="K16" s="32">
        <f t="shared" si="5"/>
        <v>9</v>
      </c>
      <c r="L16" s="34"/>
      <c r="M16" s="43">
        <v>48.2</v>
      </c>
      <c r="N16" s="31" t="str">
        <f t="shared" si="6"/>
        <v>E</v>
      </c>
      <c r="O16" s="31" t="str">
        <f t="shared" si="7"/>
        <v>0</v>
      </c>
      <c r="P16" s="10">
        <f t="shared" si="8"/>
        <v>0</v>
      </c>
      <c r="Q16" s="35"/>
      <c r="R16" s="36">
        <v>68.099999999999994</v>
      </c>
      <c r="S16" s="31" t="str">
        <f t="shared" si="9"/>
        <v>B-</v>
      </c>
      <c r="T16" s="31" t="str">
        <f t="shared" si="10"/>
        <v>2,7</v>
      </c>
      <c r="U16" s="10">
        <f t="shared" si="11"/>
        <v>8.1000000000000014</v>
      </c>
      <c r="V16" s="10"/>
      <c r="W16" s="42">
        <v>85.5</v>
      </c>
      <c r="X16" s="31" t="str">
        <f t="shared" si="12"/>
        <v>A</v>
      </c>
      <c r="Y16" s="31" t="str">
        <f t="shared" si="13"/>
        <v>4</v>
      </c>
      <c r="Z16" s="10">
        <f t="shared" si="14"/>
        <v>8</v>
      </c>
      <c r="AA16" s="10"/>
      <c r="AB16" s="37">
        <v>30</v>
      </c>
      <c r="AC16" s="31" t="str">
        <f t="shared" si="15"/>
        <v>E</v>
      </c>
      <c r="AD16" s="31" t="str">
        <f t="shared" si="16"/>
        <v>0</v>
      </c>
      <c r="AE16" s="10">
        <f t="shared" si="17"/>
        <v>0</v>
      </c>
      <c r="AF16" s="46">
        <f t="shared" si="18"/>
        <v>32.5</v>
      </c>
      <c r="AG16" s="39">
        <f t="shared" si="19"/>
        <v>2.03125</v>
      </c>
    </row>
    <row r="17" spans="1:33" x14ac:dyDescent="0.3">
      <c r="A17" s="1" t="s">
        <v>111</v>
      </c>
      <c r="B17" s="13" t="s">
        <v>112</v>
      </c>
      <c r="C17" s="42">
        <v>85.2</v>
      </c>
      <c r="D17" s="31" t="str">
        <f t="shared" si="0"/>
        <v>A</v>
      </c>
      <c r="E17" s="31" t="str">
        <f t="shared" si="1"/>
        <v>4</v>
      </c>
      <c r="F17" s="32">
        <f t="shared" si="2"/>
        <v>8</v>
      </c>
      <c r="G17" s="40"/>
      <c r="H17" s="44">
        <v>85.8</v>
      </c>
      <c r="I17" s="31" t="str">
        <f t="shared" si="3"/>
        <v>A</v>
      </c>
      <c r="J17" s="31" t="str">
        <f t="shared" si="4"/>
        <v>4</v>
      </c>
      <c r="K17" s="32">
        <f t="shared" si="5"/>
        <v>12</v>
      </c>
      <c r="L17" s="34"/>
      <c r="M17" s="43">
        <v>91.800000000000011</v>
      </c>
      <c r="N17" s="31" t="str">
        <f t="shared" si="6"/>
        <v>A</v>
      </c>
      <c r="O17" s="31" t="str">
        <f t="shared" si="7"/>
        <v>4</v>
      </c>
      <c r="P17" s="10">
        <f t="shared" si="8"/>
        <v>12</v>
      </c>
      <c r="Q17" s="35"/>
      <c r="R17" s="36">
        <v>91.7</v>
      </c>
      <c r="S17" s="31" t="str">
        <f t="shared" si="9"/>
        <v>A</v>
      </c>
      <c r="T17" s="31" t="str">
        <f t="shared" si="10"/>
        <v>4</v>
      </c>
      <c r="U17" s="10">
        <f t="shared" si="11"/>
        <v>12</v>
      </c>
      <c r="V17" s="10"/>
      <c r="W17" s="42">
        <v>91.3</v>
      </c>
      <c r="X17" s="31" t="str">
        <f t="shared" si="12"/>
        <v>A</v>
      </c>
      <c r="Y17" s="31" t="str">
        <f t="shared" si="13"/>
        <v>4</v>
      </c>
      <c r="Z17" s="10">
        <f t="shared" si="14"/>
        <v>8</v>
      </c>
      <c r="AA17" s="10"/>
      <c r="AB17" s="37">
        <v>82.7</v>
      </c>
      <c r="AC17" s="31" t="str">
        <f t="shared" si="15"/>
        <v>A-</v>
      </c>
      <c r="AD17" s="31" t="str">
        <f t="shared" si="16"/>
        <v>3,7</v>
      </c>
      <c r="AE17" s="10">
        <f t="shared" si="17"/>
        <v>11.100000000000001</v>
      </c>
      <c r="AF17" s="46">
        <f t="shared" si="18"/>
        <v>63.1</v>
      </c>
      <c r="AG17" s="39">
        <f t="shared" si="19"/>
        <v>3.9437500000000001</v>
      </c>
    </row>
    <row r="18" spans="1:33" x14ac:dyDescent="0.3">
      <c r="A18" s="1" t="s">
        <v>113</v>
      </c>
      <c r="B18" s="13" t="s">
        <v>114</v>
      </c>
      <c r="C18" s="42">
        <v>84</v>
      </c>
      <c r="D18" s="31" t="str">
        <f t="shared" si="0"/>
        <v>A-</v>
      </c>
      <c r="E18" s="31" t="str">
        <f t="shared" si="1"/>
        <v>3,7</v>
      </c>
      <c r="F18" s="32">
        <f t="shared" si="2"/>
        <v>7.4</v>
      </c>
      <c r="G18" s="40"/>
      <c r="H18" s="44">
        <v>84.2</v>
      </c>
      <c r="I18" s="31" t="str">
        <f t="shared" si="3"/>
        <v>A-</v>
      </c>
      <c r="J18" s="31" t="str">
        <f t="shared" si="4"/>
        <v>3,7</v>
      </c>
      <c r="K18" s="32">
        <f t="shared" si="5"/>
        <v>11.100000000000001</v>
      </c>
      <c r="L18" s="34"/>
      <c r="M18" s="43">
        <v>63.900000000000006</v>
      </c>
      <c r="N18" s="31" t="str">
        <f t="shared" si="6"/>
        <v>C+</v>
      </c>
      <c r="O18" s="31" t="str">
        <f t="shared" si="7"/>
        <v>2,3</v>
      </c>
      <c r="P18" s="10">
        <f t="shared" si="8"/>
        <v>6.8999999999999995</v>
      </c>
      <c r="Q18" s="35"/>
      <c r="R18" s="36">
        <v>65.900000000000006</v>
      </c>
      <c r="S18" s="31" t="str">
        <f t="shared" si="9"/>
        <v>B-</v>
      </c>
      <c r="T18" s="31" t="str">
        <f t="shared" si="10"/>
        <v>2,7</v>
      </c>
      <c r="U18" s="10">
        <f t="shared" si="11"/>
        <v>8.1000000000000014</v>
      </c>
      <c r="V18" s="10"/>
      <c r="W18" s="42">
        <v>84.1</v>
      </c>
      <c r="X18" s="31" t="str">
        <f t="shared" si="12"/>
        <v>A-</v>
      </c>
      <c r="Y18" s="31" t="str">
        <f t="shared" si="13"/>
        <v>3,7</v>
      </c>
      <c r="Z18" s="10">
        <f t="shared" si="14"/>
        <v>7.4</v>
      </c>
      <c r="AA18" s="10"/>
      <c r="AB18" s="37">
        <v>61.400000000000006</v>
      </c>
      <c r="AC18" s="31" t="str">
        <f t="shared" si="15"/>
        <v>C+</v>
      </c>
      <c r="AD18" s="31" t="str">
        <f t="shared" si="16"/>
        <v>2,3</v>
      </c>
      <c r="AE18" s="10">
        <f t="shared" si="17"/>
        <v>6.8999999999999995</v>
      </c>
      <c r="AF18" s="46">
        <f t="shared" si="18"/>
        <v>47.8</v>
      </c>
      <c r="AG18" s="39">
        <f t="shared" si="19"/>
        <v>2.9874999999999998</v>
      </c>
    </row>
    <row r="19" spans="1:33" x14ac:dyDescent="0.3">
      <c r="A19" s="1" t="s">
        <v>115</v>
      </c>
      <c r="B19" s="13" t="s">
        <v>116</v>
      </c>
      <c r="C19" s="42">
        <v>85.399999999999991</v>
      </c>
      <c r="D19" s="31" t="str">
        <f t="shared" si="0"/>
        <v>A</v>
      </c>
      <c r="E19" s="31" t="str">
        <f t="shared" si="1"/>
        <v>4</v>
      </c>
      <c r="F19" s="32">
        <f t="shared" si="2"/>
        <v>8</v>
      </c>
      <c r="G19" s="40"/>
      <c r="H19" s="44">
        <v>83.2</v>
      </c>
      <c r="I19" s="31" t="str">
        <f t="shared" si="3"/>
        <v>A-</v>
      </c>
      <c r="J19" s="31" t="str">
        <f t="shared" si="4"/>
        <v>3,7</v>
      </c>
      <c r="K19" s="32">
        <f t="shared" si="5"/>
        <v>11.100000000000001</v>
      </c>
      <c r="L19" s="34"/>
      <c r="M19" s="43">
        <v>70.399999999999991</v>
      </c>
      <c r="N19" s="31" t="str">
        <f t="shared" si="6"/>
        <v>B</v>
      </c>
      <c r="O19" s="31" t="str">
        <f t="shared" si="7"/>
        <v>3</v>
      </c>
      <c r="P19" s="10">
        <f t="shared" si="8"/>
        <v>9</v>
      </c>
      <c r="Q19" s="35"/>
      <c r="R19" s="36">
        <v>83</v>
      </c>
      <c r="S19" s="31" t="str">
        <f t="shared" si="9"/>
        <v>A-</v>
      </c>
      <c r="T19" s="31" t="str">
        <f t="shared" si="10"/>
        <v>3,7</v>
      </c>
      <c r="U19" s="10">
        <f t="shared" si="11"/>
        <v>11.100000000000001</v>
      </c>
      <c r="V19" s="10"/>
      <c r="W19" s="42">
        <v>89.1</v>
      </c>
      <c r="X19" s="31" t="str">
        <f t="shared" si="12"/>
        <v>A</v>
      </c>
      <c r="Y19" s="31" t="str">
        <f t="shared" si="13"/>
        <v>4</v>
      </c>
      <c r="Z19" s="10">
        <f t="shared" si="14"/>
        <v>8</v>
      </c>
      <c r="AA19" s="10"/>
      <c r="AB19" s="37">
        <v>67.7</v>
      </c>
      <c r="AC19" s="31" t="str">
        <f t="shared" si="15"/>
        <v>B-</v>
      </c>
      <c r="AD19" s="31" t="str">
        <f t="shared" si="16"/>
        <v>2,7</v>
      </c>
      <c r="AE19" s="10">
        <f t="shared" si="17"/>
        <v>8.1000000000000014</v>
      </c>
      <c r="AF19" s="46">
        <f t="shared" si="18"/>
        <v>55.300000000000004</v>
      </c>
      <c r="AG19" s="39">
        <f t="shared" si="19"/>
        <v>3.4562500000000003</v>
      </c>
    </row>
    <row r="20" spans="1:33" x14ac:dyDescent="0.3">
      <c r="A20" s="1" t="s">
        <v>117</v>
      </c>
      <c r="B20" s="13" t="s">
        <v>118</v>
      </c>
      <c r="C20" s="42">
        <v>85.1</v>
      </c>
      <c r="D20" s="31" t="str">
        <f t="shared" si="0"/>
        <v>A</v>
      </c>
      <c r="E20" s="31" t="str">
        <f t="shared" si="1"/>
        <v>4</v>
      </c>
      <c r="F20" s="32">
        <f t="shared" si="2"/>
        <v>8</v>
      </c>
      <c r="G20" s="40"/>
      <c r="H20" s="44">
        <v>83.5</v>
      </c>
      <c r="I20" s="31" t="str">
        <f t="shared" si="3"/>
        <v>A-</v>
      </c>
      <c r="J20" s="31" t="str">
        <f t="shared" si="4"/>
        <v>3,7</v>
      </c>
      <c r="K20" s="32">
        <f t="shared" si="5"/>
        <v>11.100000000000001</v>
      </c>
      <c r="L20" s="34"/>
      <c r="M20" s="43">
        <v>65.699999999999989</v>
      </c>
      <c r="N20" s="31" t="str">
        <f t="shared" si="6"/>
        <v>B-</v>
      </c>
      <c r="O20" s="31" t="str">
        <f t="shared" si="7"/>
        <v>2,7</v>
      </c>
      <c r="P20" s="10">
        <f t="shared" si="8"/>
        <v>8.1000000000000014</v>
      </c>
      <c r="Q20" s="35"/>
      <c r="R20" s="36">
        <v>78.2</v>
      </c>
      <c r="S20" s="31" t="str">
        <f t="shared" si="9"/>
        <v>B+</v>
      </c>
      <c r="T20" s="31" t="str">
        <f t="shared" si="10"/>
        <v>3,3</v>
      </c>
      <c r="U20" s="10">
        <f t="shared" si="11"/>
        <v>9.8999999999999986</v>
      </c>
      <c r="V20" s="10"/>
      <c r="W20" s="42">
        <v>89.4</v>
      </c>
      <c r="X20" s="31" t="str">
        <f t="shared" si="12"/>
        <v>A</v>
      </c>
      <c r="Y20" s="31" t="str">
        <f t="shared" si="13"/>
        <v>4</v>
      </c>
      <c r="Z20" s="10">
        <f t="shared" si="14"/>
        <v>8</v>
      </c>
      <c r="AA20" s="10"/>
      <c r="AB20" s="37">
        <v>64.099999999999994</v>
      </c>
      <c r="AC20" s="31" t="str">
        <f t="shared" si="15"/>
        <v>C+</v>
      </c>
      <c r="AD20" s="31" t="str">
        <f t="shared" si="16"/>
        <v>2,3</v>
      </c>
      <c r="AE20" s="10">
        <f t="shared" si="17"/>
        <v>6.8999999999999995</v>
      </c>
      <c r="AF20" s="46">
        <f t="shared" si="18"/>
        <v>52</v>
      </c>
      <c r="AG20" s="39">
        <f t="shared" si="19"/>
        <v>3.25</v>
      </c>
    </row>
    <row r="21" spans="1:33" x14ac:dyDescent="0.3">
      <c r="A21" s="1" t="s">
        <v>119</v>
      </c>
      <c r="B21" s="13" t="s">
        <v>120</v>
      </c>
      <c r="C21" s="42">
        <v>84.300000000000011</v>
      </c>
      <c r="D21" s="31" t="str">
        <f t="shared" si="0"/>
        <v>A-</v>
      </c>
      <c r="E21" s="31" t="str">
        <f t="shared" si="1"/>
        <v>3,7</v>
      </c>
      <c r="F21" s="32">
        <f t="shared" si="2"/>
        <v>7.4</v>
      </c>
      <c r="G21" s="40"/>
      <c r="H21" s="44">
        <v>85.1</v>
      </c>
      <c r="I21" s="31" t="str">
        <f t="shared" si="3"/>
        <v>A</v>
      </c>
      <c r="J21" s="31" t="str">
        <f t="shared" si="4"/>
        <v>4</v>
      </c>
      <c r="K21" s="32">
        <f t="shared" si="5"/>
        <v>12</v>
      </c>
      <c r="L21" s="34"/>
      <c r="M21" s="43">
        <v>66.3</v>
      </c>
      <c r="N21" s="31" t="str">
        <f t="shared" si="6"/>
        <v>B-</v>
      </c>
      <c r="O21" s="31" t="str">
        <f t="shared" si="7"/>
        <v>2,7</v>
      </c>
      <c r="P21" s="10">
        <f t="shared" si="8"/>
        <v>8.1000000000000014</v>
      </c>
      <c r="Q21" s="35"/>
      <c r="R21" s="36">
        <v>72.400000000000006</v>
      </c>
      <c r="S21" s="31" t="str">
        <f t="shared" si="9"/>
        <v>B</v>
      </c>
      <c r="T21" s="31" t="str">
        <f t="shared" si="10"/>
        <v>3</v>
      </c>
      <c r="U21" s="10">
        <f t="shared" si="11"/>
        <v>9</v>
      </c>
      <c r="V21" s="10"/>
      <c r="W21" s="42">
        <v>90.2</v>
      </c>
      <c r="X21" s="31" t="str">
        <f t="shared" si="12"/>
        <v>A</v>
      </c>
      <c r="Y21" s="31" t="str">
        <f t="shared" si="13"/>
        <v>4</v>
      </c>
      <c r="Z21" s="10">
        <f t="shared" si="14"/>
        <v>8</v>
      </c>
      <c r="AA21" s="10"/>
      <c r="AB21" s="37">
        <v>78.800000000000011</v>
      </c>
      <c r="AC21" s="31" t="str">
        <f t="shared" si="15"/>
        <v>B+</v>
      </c>
      <c r="AD21" s="31" t="str">
        <f t="shared" si="16"/>
        <v>3,3</v>
      </c>
      <c r="AE21" s="10">
        <f t="shared" si="17"/>
        <v>9.8999999999999986</v>
      </c>
      <c r="AF21" s="46">
        <f t="shared" si="18"/>
        <v>54.4</v>
      </c>
      <c r="AG21" s="39">
        <f t="shared" si="19"/>
        <v>3.4</v>
      </c>
    </row>
    <row r="22" spans="1:33" x14ac:dyDescent="0.3">
      <c r="A22" s="1" t="s">
        <v>121</v>
      </c>
      <c r="B22" s="13" t="s">
        <v>122</v>
      </c>
      <c r="C22" s="42">
        <v>83.2</v>
      </c>
      <c r="D22" s="31" t="str">
        <f t="shared" si="0"/>
        <v>A-</v>
      </c>
      <c r="E22" s="31" t="str">
        <f t="shared" si="1"/>
        <v>3,7</v>
      </c>
      <c r="F22" s="32">
        <f t="shared" si="2"/>
        <v>7.4</v>
      </c>
      <c r="G22" s="40"/>
      <c r="H22" s="44">
        <v>78.3</v>
      </c>
      <c r="I22" s="31" t="str">
        <f t="shared" si="3"/>
        <v>B+</v>
      </c>
      <c r="J22" s="31" t="str">
        <f t="shared" si="4"/>
        <v>3,3</v>
      </c>
      <c r="K22" s="32">
        <f t="shared" si="5"/>
        <v>9.8999999999999986</v>
      </c>
      <c r="L22" s="34"/>
      <c r="M22" s="43">
        <v>56.4</v>
      </c>
      <c r="N22" s="31" t="str">
        <f t="shared" si="6"/>
        <v>C</v>
      </c>
      <c r="O22" s="31" t="str">
        <f t="shared" si="7"/>
        <v>2</v>
      </c>
      <c r="P22" s="10">
        <f t="shared" si="8"/>
        <v>6</v>
      </c>
      <c r="Q22" s="35"/>
      <c r="R22" s="36">
        <v>78.7</v>
      </c>
      <c r="S22" s="31" t="str">
        <f t="shared" si="9"/>
        <v>B+</v>
      </c>
      <c r="T22" s="31" t="str">
        <f t="shared" si="10"/>
        <v>3,3</v>
      </c>
      <c r="U22" s="10">
        <f t="shared" si="11"/>
        <v>9.8999999999999986</v>
      </c>
      <c r="V22" s="10"/>
      <c r="W22" s="42">
        <v>88.8</v>
      </c>
      <c r="X22" s="31" t="str">
        <f t="shared" si="12"/>
        <v>A</v>
      </c>
      <c r="Y22" s="31" t="str">
        <f t="shared" si="13"/>
        <v>4</v>
      </c>
      <c r="Z22" s="10">
        <f t="shared" si="14"/>
        <v>8</v>
      </c>
      <c r="AA22" s="10"/>
      <c r="AB22" s="37">
        <v>57.2</v>
      </c>
      <c r="AC22" s="31" t="str">
        <f t="shared" si="15"/>
        <v>C</v>
      </c>
      <c r="AD22" s="31" t="str">
        <f t="shared" si="16"/>
        <v>2</v>
      </c>
      <c r="AE22" s="10">
        <f t="shared" si="17"/>
        <v>6</v>
      </c>
      <c r="AF22" s="46">
        <f t="shared" si="18"/>
        <v>47.199999999999996</v>
      </c>
      <c r="AG22" s="39">
        <f t="shared" si="19"/>
        <v>2.9499999999999997</v>
      </c>
    </row>
    <row r="23" spans="1:33" x14ac:dyDescent="0.3">
      <c r="A23" s="1" t="s">
        <v>123</v>
      </c>
      <c r="B23" s="13" t="s">
        <v>124</v>
      </c>
      <c r="C23" s="42">
        <v>86</v>
      </c>
      <c r="D23" s="31" t="str">
        <f t="shared" si="0"/>
        <v>A</v>
      </c>
      <c r="E23" s="31" t="str">
        <f t="shared" si="1"/>
        <v>4</v>
      </c>
      <c r="F23" s="32">
        <f t="shared" si="2"/>
        <v>8</v>
      </c>
      <c r="G23" s="40"/>
      <c r="H23" s="44">
        <v>70.8</v>
      </c>
      <c r="I23" s="31" t="str">
        <f t="shared" si="3"/>
        <v>B</v>
      </c>
      <c r="J23" s="31" t="str">
        <f t="shared" si="4"/>
        <v>3</v>
      </c>
      <c r="K23" s="32">
        <f t="shared" si="5"/>
        <v>9</v>
      </c>
      <c r="L23" s="34"/>
      <c r="M23" s="43">
        <v>57.3</v>
      </c>
      <c r="N23" s="31" t="str">
        <f t="shared" si="6"/>
        <v>C</v>
      </c>
      <c r="O23" s="31" t="str">
        <f t="shared" si="7"/>
        <v>2</v>
      </c>
      <c r="P23" s="10">
        <f t="shared" si="8"/>
        <v>6</v>
      </c>
      <c r="Q23" s="35"/>
      <c r="R23" s="36">
        <v>65.099999999999994</v>
      </c>
      <c r="S23" s="31" t="str">
        <f t="shared" si="9"/>
        <v>B-</v>
      </c>
      <c r="T23" s="31" t="str">
        <f t="shared" si="10"/>
        <v>2,7</v>
      </c>
      <c r="U23" s="10">
        <f t="shared" si="11"/>
        <v>8.1000000000000014</v>
      </c>
      <c r="V23" s="10"/>
      <c r="W23" s="42">
        <v>80.8</v>
      </c>
      <c r="X23" s="31" t="str">
        <f t="shared" si="12"/>
        <v>A-</v>
      </c>
      <c r="Y23" s="31" t="str">
        <f t="shared" si="13"/>
        <v>3,7</v>
      </c>
      <c r="Z23" s="10">
        <f t="shared" si="14"/>
        <v>7.4</v>
      </c>
      <c r="AA23" s="10"/>
      <c r="AB23" s="37">
        <v>52.4</v>
      </c>
      <c r="AC23" s="31" t="str">
        <f t="shared" si="15"/>
        <v>D</v>
      </c>
      <c r="AD23" s="31" t="str">
        <f t="shared" si="16"/>
        <v>1</v>
      </c>
      <c r="AE23" s="10">
        <f t="shared" si="17"/>
        <v>3</v>
      </c>
      <c r="AF23" s="46">
        <f t="shared" si="18"/>
        <v>41.5</v>
      </c>
      <c r="AG23" s="39">
        <f t="shared" si="19"/>
        <v>2.59375</v>
      </c>
    </row>
    <row r="24" spans="1:33" x14ac:dyDescent="0.3">
      <c r="A24" s="1" t="s">
        <v>125</v>
      </c>
      <c r="B24" s="13" t="s">
        <v>126</v>
      </c>
      <c r="C24" s="42">
        <v>86.9</v>
      </c>
      <c r="D24" s="31" t="str">
        <f t="shared" si="0"/>
        <v>A</v>
      </c>
      <c r="E24" s="31" t="str">
        <f t="shared" si="1"/>
        <v>4</v>
      </c>
      <c r="F24" s="32">
        <f t="shared" si="2"/>
        <v>8</v>
      </c>
      <c r="G24" s="40"/>
      <c r="H24" s="44">
        <v>87</v>
      </c>
      <c r="I24" s="31" t="str">
        <f t="shared" si="3"/>
        <v>A</v>
      </c>
      <c r="J24" s="31" t="str">
        <f t="shared" si="4"/>
        <v>4</v>
      </c>
      <c r="K24" s="32">
        <f t="shared" si="5"/>
        <v>12</v>
      </c>
      <c r="L24" s="34"/>
      <c r="M24" s="43">
        <v>65.099999999999994</v>
      </c>
      <c r="N24" s="31" t="str">
        <f t="shared" si="6"/>
        <v>B-</v>
      </c>
      <c r="O24" s="31" t="str">
        <f t="shared" si="7"/>
        <v>2,7</v>
      </c>
      <c r="P24" s="10">
        <f t="shared" si="8"/>
        <v>8.1000000000000014</v>
      </c>
      <c r="Q24" s="35"/>
      <c r="R24" s="36">
        <v>81</v>
      </c>
      <c r="S24" s="31" t="str">
        <f t="shared" si="9"/>
        <v>A-</v>
      </c>
      <c r="T24" s="31" t="str">
        <f t="shared" si="10"/>
        <v>3,7</v>
      </c>
      <c r="U24" s="10">
        <f t="shared" si="11"/>
        <v>11.100000000000001</v>
      </c>
      <c r="V24" s="10"/>
      <c r="W24" s="42">
        <v>89.300000000000011</v>
      </c>
      <c r="X24" s="31" t="str">
        <f t="shared" si="12"/>
        <v>A</v>
      </c>
      <c r="Y24" s="31" t="str">
        <f t="shared" si="13"/>
        <v>4</v>
      </c>
      <c r="Z24" s="10">
        <f t="shared" si="14"/>
        <v>8</v>
      </c>
      <c r="AA24" s="10"/>
      <c r="AB24" s="37">
        <v>68.3</v>
      </c>
      <c r="AC24" s="31" t="str">
        <f t="shared" si="15"/>
        <v>B-</v>
      </c>
      <c r="AD24" s="31" t="str">
        <f t="shared" si="16"/>
        <v>2,7</v>
      </c>
      <c r="AE24" s="10">
        <f t="shared" si="17"/>
        <v>8.1000000000000014</v>
      </c>
      <c r="AF24" s="46">
        <f t="shared" si="18"/>
        <v>55.300000000000004</v>
      </c>
      <c r="AG24" s="39">
        <f t="shared" si="19"/>
        <v>3.4562500000000003</v>
      </c>
    </row>
    <row r="25" spans="1:33" x14ac:dyDescent="0.3">
      <c r="A25" s="1" t="s">
        <v>127</v>
      </c>
      <c r="B25" s="13" t="s">
        <v>128</v>
      </c>
      <c r="C25" s="42">
        <v>85.9</v>
      </c>
      <c r="D25" s="31" t="str">
        <f t="shared" si="0"/>
        <v>A</v>
      </c>
      <c r="E25" s="31" t="str">
        <f t="shared" si="1"/>
        <v>4</v>
      </c>
      <c r="F25" s="32">
        <f t="shared" si="2"/>
        <v>8</v>
      </c>
      <c r="G25" s="40"/>
      <c r="H25" s="44">
        <v>71.3</v>
      </c>
      <c r="I25" s="31" t="str">
        <f t="shared" si="3"/>
        <v>B</v>
      </c>
      <c r="J25" s="31" t="str">
        <f t="shared" si="4"/>
        <v>3</v>
      </c>
      <c r="K25" s="32">
        <f t="shared" si="5"/>
        <v>9</v>
      </c>
      <c r="L25" s="34"/>
      <c r="M25" s="43">
        <v>44.9</v>
      </c>
      <c r="N25" s="31" t="str">
        <f t="shared" si="6"/>
        <v>E</v>
      </c>
      <c r="O25" s="31" t="str">
        <f t="shared" si="7"/>
        <v>0</v>
      </c>
      <c r="P25" s="10">
        <f t="shared" si="8"/>
        <v>0</v>
      </c>
      <c r="Q25" s="35"/>
      <c r="R25" s="36">
        <v>56.2</v>
      </c>
      <c r="S25" s="31" t="str">
        <f t="shared" si="9"/>
        <v>C</v>
      </c>
      <c r="T25" s="31" t="str">
        <f t="shared" si="10"/>
        <v>2</v>
      </c>
      <c r="U25" s="10">
        <f t="shared" si="11"/>
        <v>6</v>
      </c>
      <c r="V25" s="10"/>
      <c r="W25" s="42">
        <v>86.2</v>
      </c>
      <c r="X25" s="31" t="str">
        <f t="shared" si="12"/>
        <v>A</v>
      </c>
      <c r="Y25" s="31" t="str">
        <f t="shared" si="13"/>
        <v>4</v>
      </c>
      <c r="Z25" s="10">
        <f t="shared" si="14"/>
        <v>8</v>
      </c>
      <c r="AA25" s="10"/>
      <c r="AB25" s="37">
        <v>52.8</v>
      </c>
      <c r="AC25" s="31" t="str">
        <f t="shared" si="15"/>
        <v>D</v>
      </c>
      <c r="AD25" s="31" t="str">
        <f t="shared" si="16"/>
        <v>1</v>
      </c>
      <c r="AE25" s="10">
        <f t="shared" si="17"/>
        <v>3</v>
      </c>
      <c r="AF25" s="46">
        <f t="shared" si="18"/>
        <v>34</v>
      </c>
      <c r="AG25" s="39">
        <f t="shared" si="19"/>
        <v>2.125</v>
      </c>
    </row>
    <row r="26" spans="1:33" x14ac:dyDescent="0.3">
      <c r="A26" s="1" t="s">
        <v>129</v>
      </c>
      <c r="B26" s="13" t="s">
        <v>130</v>
      </c>
      <c r="C26" s="42">
        <v>83.2</v>
      </c>
      <c r="D26" s="31" t="str">
        <f t="shared" si="0"/>
        <v>A-</v>
      </c>
      <c r="E26" s="31" t="str">
        <f t="shared" si="1"/>
        <v>3,7</v>
      </c>
      <c r="F26" s="32">
        <f t="shared" si="2"/>
        <v>7.4</v>
      </c>
      <c r="G26" s="40"/>
      <c r="H26" s="44">
        <v>59</v>
      </c>
      <c r="I26" s="31" t="str">
        <f t="shared" si="3"/>
        <v>C</v>
      </c>
      <c r="J26" s="31" t="str">
        <f t="shared" si="4"/>
        <v>2</v>
      </c>
      <c r="K26" s="32">
        <f t="shared" si="5"/>
        <v>6</v>
      </c>
      <c r="L26" s="34"/>
      <c r="M26" s="43">
        <v>50.900000000000006</v>
      </c>
      <c r="N26" s="31" t="str">
        <f t="shared" si="6"/>
        <v>D</v>
      </c>
      <c r="O26" s="31" t="str">
        <f t="shared" si="7"/>
        <v>1</v>
      </c>
      <c r="P26" s="10">
        <f t="shared" si="8"/>
        <v>3</v>
      </c>
      <c r="Q26" s="35"/>
      <c r="R26" s="36">
        <v>52.4</v>
      </c>
      <c r="S26" s="31" t="str">
        <f t="shared" si="9"/>
        <v>D</v>
      </c>
      <c r="T26" s="31" t="str">
        <f t="shared" si="10"/>
        <v>1</v>
      </c>
      <c r="U26" s="10">
        <f t="shared" si="11"/>
        <v>3</v>
      </c>
      <c r="V26" s="10"/>
      <c r="W26" s="42">
        <v>69</v>
      </c>
      <c r="X26" s="31" t="str">
        <f t="shared" si="12"/>
        <v>B-</v>
      </c>
      <c r="Y26" s="31" t="str">
        <f t="shared" si="13"/>
        <v>2,7</v>
      </c>
      <c r="Z26" s="10">
        <f t="shared" si="14"/>
        <v>5.4</v>
      </c>
      <c r="AA26" s="10"/>
      <c r="AB26" s="37">
        <v>29.099999999999998</v>
      </c>
      <c r="AC26" s="31" t="str">
        <f t="shared" si="15"/>
        <v>E</v>
      </c>
      <c r="AD26" s="31" t="str">
        <f t="shared" si="16"/>
        <v>0</v>
      </c>
      <c r="AE26" s="10">
        <f t="shared" si="17"/>
        <v>0</v>
      </c>
      <c r="AF26" s="46">
        <f t="shared" si="18"/>
        <v>24.799999999999997</v>
      </c>
      <c r="AG26" s="39">
        <f t="shared" si="19"/>
        <v>1.5499999999999998</v>
      </c>
    </row>
    <row r="27" spans="1:33" x14ac:dyDescent="0.3">
      <c r="A27" s="1" t="s">
        <v>131</v>
      </c>
      <c r="B27" s="13" t="s">
        <v>132</v>
      </c>
      <c r="C27" s="42">
        <v>86.5</v>
      </c>
      <c r="D27" s="31" t="str">
        <f t="shared" si="0"/>
        <v>A</v>
      </c>
      <c r="E27" s="31" t="str">
        <f t="shared" si="1"/>
        <v>4</v>
      </c>
      <c r="F27" s="32">
        <f t="shared" si="2"/>
        <v>8</v>
      </c>
      <c r="G27" s="40"/>
      <c r="H27" s="44">
        <v>88.5</v>
      </c>
      <c r="I27" s="31" t="str">
        <f t="shared" si="3"/>
        <v>A</v>
      </c>
      <c r="J27" s="31" t="str">
        <f t="shared" si="4"/>
        <v>4</v>
      </c>
      <c r="K27" s="32">
        <f t="shared" si="5"/>
        <v>12</v>
      </c>
      <c r="L27" s="34"/>
      <c r="M27" s="43">
        <v>70</v>
      </c>
      <c r="N27" s="31" t="str">
        <f t="shared" si="6"/>
        <v>B</v>
      </c>
      <c r="O27" s="31" t="str">
        <f t="shared" si="7"/>
        <v>3</v>
      </c>
      <c r="P27" s="10">
        <f t="shared" si="8"/>
        <v>9</v>
      </c>
      <c r="Q27" s="35"/>
      <c r="R27" s="36">
        <v>63</v>
      </c>
      <c r="S27" s="31" t="str">
        <f t="shared" si="9"/>
        <v>C+</v>
      </c>
      <c r="T27" s="31" t="str">
        <f t="shared" si="10"/>
        <v>2,3</v>
      </c>
      <c r="U27" s="10">
        <f t="shared" si="11"/>
        <v>6.8999999999999995</v>
      </c>
      <c r="V27" s="10"/>
      <c r="W27" s="42">
        <v>86.3</v>
      </c>
      <c r="X27" s="31" t="str">
        <f t="shared" si="12"/>
        <v>A</v>
      </c>
      <c r="Y27" s="31" t="str">
        <f t="shared" si="13"/>
        <v>4</v>
      </c>
      <c r="Z27" s="10">
        <f t="shared" si="14"/>
        <v>8</v>
      </c>
      <c r="AA27" s="10"/>
      <c r="AB27" s="37">
        <v>68.8</v>
      </c>
      <c r="AC27" s="31" t="str">
        <f t="shared" si="15"/>
        <v>B-</v>
      </c>
      <c r="AD27" s="31" t="str">
        <f t="shared" si="16"/>
        <v>2,7</v>
      </c>
      <c r="AE27" s="10">
        <f t="shared" si="17"/>
        <v>8.1000000000000014</v>
      </c>
      <c r="AF27" s="46">
        <f t="shared" si="18"/>
        <v>52</v>
      </c>
      <c r="AG27" s="39">
        <f t="shared" si="19"/>
        <v>3.25</v>
      </c>
    </row>
    <row r="28" spans="1:33" x14ac:dyDescent="0.3">
      <c r="A28" s="1" t="s">
        <v>133</v>
      </c>
      <c r="B28" s="13" t="s">
        <v>134</v>
      </c>
      <c r="C28" s="42">
        <v>86.1</v>
      </c>
      <c r="D28" s="31" t="str">
        <f t="shared" si="0"/>
        <v>A</v>
      </c>
      <c r="E28" s="31" t="str">
        <f t="shared" si="1"/>
        <v>4</v>
      </c>
      <c r="F28" s="32">
        <f t="shared" si="2"/>
        <v>8</v>
      </c>
      <c r="G28" s="40"/>
      <c r="H28" s="44">
        <v>59.2</v>
      </c>
      <c r="I28" s="31" t="str">
        <f t="shared" si="3"/>
        <v>C</v>
      </c>
      <c r="J28" s="31" t="str">
        <f t="shared" si="4"/>
        <v>2</v>
      </c>
      <c r="K28" s="32">
        <f t="shared" si="5"/>
        <v>6</v>
      </c>
      <c r="L28" s="34"/>
      <c r="M28" s="43">
        <v>60.199999999999996</v>
      </c>
      <c r="N28" s="31" t="str">
        <f t="shared" si="6"/>
        <v>C+</v>
      </c>
      <c r="O28" s="31" t="str">
        <f t="shared" si="7"/>
        <v>2,3</v>
      </c>
      <c r="P28" s="10">
        <f t="shared" si="8"/>
        <v>6.8999999999999995</v>
      </c>
      <c r="Q28" s="35"/>
      <c r="R28" s="36">
        <v>50.3</v>
      </c>
      <c r="S28" s="31" t="str">
        <f t="shared" si="9"/>
        <v>D</v>
      </c>
      <c r="T28" s="31" t="str">
        <f t="shared" si="10"/>
        <v>1</v>
      </c>
      <c r="U28" s="10">
        <f t="shared" si="11"/>
        <v>3</v>
      </c>
      <c r="V28" s="10"/>
      <c r="W28" s="42">
        <v>76</v>
      </c>
      <c r="X28" s="31" t="str">
        <f t="shared" si="12"/>
        <v>B+</v>
      </c>
      <c r="Y28" s="31" t="str">
        <f t="shared" si="13"/>
        <v>3,3</v>
      </c>
      <c r="Z28" s="10">
        <f t="shared" si="14"/>
        <v>6.6</v>
      </c>
      <c r="AA28" s="10"/>
      <c r="AB28" s="37">
        <v>49.1</v>
      </c>
      <c r="AC28" s="31" t="str">
        <f t="shared" si="15"/>
        <v>E</v>
      </c>
      <c r="AD28" s="31" t="str">
        <f t="shared" si="16"/>
        <v>0</v>
      </c>
      <c r="AE28" s="10">
        <f t="shared" si="17"/>
        <v>0</v>
      </c>
      <c r="AF28" s="46">
        <f t="shared" si="18"/>
        <v>30.5</v>
      </c>
      <c r="AG28" s="39">
        <f t="shared" si="19"/>
        <v>1.90625</v>
      </c>
    </row>
    <row r="29" spans="1:33" x14ac:dyDescent="0.3">
      <c r="A29" s="1" t="s">
        <v>135</v>
      </c>
      <c r="B29" s="13" t="s">
        <v>136</v>
      </c>
      <c r="C29" s="42">
        <v>83.8</v>
      </c>
      <c r="D29" s="31" t="str">
        <f t="shared" si="0"/>
        <v>A-</v>
      </c>
      <c r="E29" s="31" t="str">
        <f t="shared" si="1"/>
        <v>3,7</v>
      </c>
      <c r="F29" s="32">
        <f t="shared" si="2"/>
        <v>7.4</v>
      </c>
      <c r="G29" s="40"/>
      <c r="H29" s="44">
        <v>69.400000000000006</v>
      </c>
      <c r="I29" s="31" t="str">
        <f t="shared" si="3"/>
        <v>B-</v>
      </c>
      <c r="J29" s="31" t="str">
        <f t="shared" si="4"/>
        <v>2,7</v>
      </c>
      <c r="K29" s="32">
        <f t="shared" si="5"/>
        <v>8.1000000000000014</v>
      </c>
      <c r="L29" s="34"/>
      <c r="M29" s="43">
        <v>86.7</v>
      </c>
      <c r="N29" s="31" t="str">
        <f t="shared" si="6"/>
        <v>A</v>
      </c>
      <c r="O29" s="31" t="str">
        <f t="shared" si="7"/>
        <v>4</v>
      </c>
      <c r="P29" s="10">
        <f t="shared" si="8"/>
        <v>12</v>
      </c>
      <c r="Q29" s="35"/>
      <c r="R29" s="36">
        <v>58.9</v>
      </c>
      <c r="S29" s="31" t="str">
        <f t="shared" si="9"/>
        <v>C</v>
      </c>
      <c r="T29" s="31" t="str">
        <f t="shared" si="10"/>
        <v>2</v>
      </c>
      <c r="U29" s="10">
        <f t="shared" si="11"/>
        <v>6</v>
      </c>
      <c r="V29" s="10"/>
      <c r="W29" s="42">
        <v>81</v>
      </c>
      <c r="X29" s="31" t="str">
        <f t="shared" si="12"/>
        <v>A-</v>
      </c>
      <c r="Y29" s="31" t="str">
        <f t="shared" si="13"/>
        <v>3,7</v>
      </c>
      <c r="Z29" s="10">
        <f t="shared" si="14"/>
        <v>7.4</v>
      </c>
      <c r="AA29" s="10"/>
      <c r="AB29" s="37">
        <v>50.1</v>
      </c>
      <c r="AC29" s="31" t="str">
        <f t="shared" si="15"/>
        <v>D</v>
      </c>
      <c r="AD29" s="31" t="str">
        <f t="shared" si="16"/>
        <v>1</v>
      </c>
      <c r="AE29" s="10">
        <f t="shared" si="17"/>
        <v>3</v>
      </c>
      <c r="AF29" s="46">
        <f t="shared" si="18"/>
        <v>43.9</v>
      </c>
      <c r="AG29" s="39">
        <f t="shared" si="19"/>
        <v>2.7437499999999999</v>
      </c>
    </row>
    <row r="30" spans="1:33" x14ac:dyDescent="0.3">
      <c r="A30" s="1" t="s">
        <v>137</v>
      </c>
      <c r="B30" s="13" t="s">
        <v>138</v>
      </c>
      <c r="C30" s="42">
        <v>85.2</v>
      </c>
      <c r="D30" s="31" t="str">
        <f t="shared" si="0"/>
        <v>A</v>
      </c>
      <c r="E30" s="31" t="str">
        <f t="shared" si="1"/>
        <v>4</v>
      </c>
      <c r="F30" s="32">
        <f t="shared" si="2"/>
        <v>8</v>
      </c>
      <c r="G30" s="40"/>
      <c r="H30" s="44">
        <v>83.2</v>
      </c>
      <c r="I30" s="31" t="str">
        <f t="shared" si="3"/>
        <v>A-</v>
      </c>
      <c r="J30" s="31" t="str">
        <f t="shared" si="4"/>
        <v>3,7</v>
      </c>
      <c r="K30" s="32">
        <f t="shared" si="5"/>
        <v>11.100000000000001</v>
      </c>
      <c r="L30" s="34"/>
      <c r="M30" s="43">
        <v>67.7</v>
      </c>
      <c r="N30" s="31" t="str">
        <f t="shared" si="6"/>
        <v>B-</v>
      </c>
      <c r="O30" s="31" t="str">
        <f t="shared" si="7"/>
        <v>2,7</v>
      </c>
      <c r="P30" s="10">
        <f t="shared" si="8"/>
        <v>8.1000000000000014</v>
      </c>
      <c r="Q30" s="35"/>
      <c r="R30" s="36">
        <v>63.5</v>
      </c>
      <c r="S30" s="31" t="str">
        <f t="shared" si="9"/>
        <v>C+</v>
      </c>
      <c r="T30" s="31" t="str">
        <f t="shared" si="10"/>
        <v>2,3</v>
      </c>
      <c r="U30" s="10">
        <f t="shared" si="11"/>
        <v>6.8999999999999995</v>
      </c>
      <c r="V30" s="10"/>
      <c r="W30" s="42">
        <v>84.3</v>
      </c>
      <c r="X30" s="31" t="str">
        <f t="shared" si="12"/>
        <v>A-</v>
      </c>
      <c r="Y30" s="31" t="str">
        <f t="shared" si="13"/>
        <v>3,7</v>
      </c>
      <c r="Z30" s="10">
        <f t="shared" si="14"/>
        <v>7.4</v>
      </c>
      <c r="AA30" s="10"/>
      <c r="AB30" s="37">
        <v>60.800000000000004</v>
      </c>
      <c r="AC30" s="31" t="str">
        <f t="shared" si="15"/>
        <v>C+</v>
      </c>
      <c r="AD30" s="31" t="str">
        <f t="shared" si="16"/>
        <v>2,3</v>
      </c>
      <c r="AE30" s="10">
        <f t="shared" si="17"/>
        <v>6.8999999999999995</v>
      </c>
      <c r="AF30" s="46">
        <f t="shared" si="18"/>
        <v>48.4</v>
      </c>
      <c r="AG30" s="39">
        <f t="shared" si="19"/>
        <v>3.0249999999999999</v>
      </c>
    </row>
    <row r="31" spans="1:33" x14ac:dyDescent="0.3">
      <c r="A31" s="1" t="s">
        <v>139</v>
      </c>
      <c r="B31" s="13" t="s">
        <v>140</v>
      </c>
      <c r="C31" s="42">
        <v>83.2</v>
      </c>
      <c r="D31" s="31" t="str">
        <f t="shared" si="0"/>
        <v>A-</v>
      </c>
      <c r="E31" s="31" t="str">
        <f t="shared" si="1"/>
        <v>3,7</v>
      </c>
      <c r="F31" s="32">
        <f t="shared" si="2"/>
        <v>7.4</v>
      </c>
      <c r="G31" s="40"/>
      <c r="H31" s="44">
        <v>62</v>
      </c>
      <c r="I31" s="31" t="str">
        <f t="shared" si="3"/>
        <v>C+</v>
      </c>
      <c r="J31" s="31" t="str">
        <f t="shared" si="4"/>
        <v>2,3</v>
      </c>
      <c r="K31" s="32">
        <f t="shared" si="5"/>
        <v>6.8999999999999995</v>
      </c>
      <c r="L31" s="34"/>
      <c r="M31" s="43">
        <v>60.8</v>
      </c>
      <c r="N31" s="31" t="str">
        <f t="shared" si="6"/>
        <v>C+</v>
      </c>
      <c r="O31" s="31" t="str">
        <f t="shared" si="7"/>
        <v>2,3</v>
      </c>
      <c r="P31" s="10">
        <f t="shared" si="8"/>
        <v>6.8999999999999995</v>
      </c>
      <c r="Q31" s="35"/>
      <c r="R31" s="36">
        <v>66</v>
      </c>
      <c r="S31" s="31" t="str">
        <f t="shared" si="9"/>
        <v>B-</v>
      </c>
      <c r="T31" s="31" t="str">
        <f t="shared" si="10"/>
        <v>2,7</v>
      </c>
      <c r="U31" s="10">
        <f t="shared" si="11"/>
        <v>8.1000000000000014</v>
      </c>
      <c r="V31" s="10"/>
      <c r="W31" s="42">
        <v>70.3</v>
      </c>
      <c r="X31" s="31" t="str">
        <f t="shared" si="12"/>
        <v>B</v>
      </c>
      <c r="Y31" s="31" t="str">
        <f t="shared" si="13"/>
        <v>3</v>
      </c>
      <c r="Z31" s="10">
        <f t="shared" si="14"/>
        <v>6</v>
      </c>
      <c r="AA31" s="10"/>
      <c r="AB31" s="37">
        <v>42.5</v>
      </c>
      <c r="AC31" s="31" t="str">
        <f t="shared" si="15"/>
        <v>E</v>
      </c>
      <c r="AD31" s="31" t="str">
        <f t="shared" si="16"/>
        <v>0</v>
      </c>
      <c r="AE31" s="10">
        <f t="shared" si="17"/>
        <v>0</v>
      </c>
      <c r="AF31" s="46">
        <f t="shared" si="18"/>
        <v>35.299999999999997</v>
      </c>
      <c r="AG31" s="39">
        <f t="shared" si="19"/>
        <v>2.2062499999999998</v>
      </c>
    </row>
    <row r="32" spans="1:33" x14ac:dyDescent="0.3">
      <c r="A32" s="1" t="s">
        <v>141</v>
      </c>
      <c r="B32" s="13" t="s">
        <v>142</v>
      </c>
      <c r="C32" s="42">
        <v>85.4</v>
      </c>
      <c r="D32" s="31" t="str">
        <f t="shared" si="0"/>
        <v>A</v>
      </c>
      <c r="E32" s="31" t="str">
        <f t="shared" si="1"/>
        <v>4</v>
      </c>
      <c r="F32" s="32">
        <f t="shared" si="2"/>
        <v>8</v>
      </c>
      <c r="G32" s="40"/>
      <c r="H32" s="44">
        <v>77.2</v>
      </c>
      <c r="I32" s="31" t="str">
        <f t="shared" si="3"/>
        <v>B+</v>
      </c>
      <c r="J32" s="31" t="str">
        <f t="shared" si="4"/>
        <v>3,3</v>
      </c>
      <c r="K32" s="32">
        <f t="shared" si="5"/>
        <v>9.8999999999999986</v>
      </c>
      <c r="L32" s="34"/>
      <c r="M32" s="43">
        <v>63.6</v>
      </c>
      <c r="N32" s="31" t="str">
        <f t="shared" si="6"/>
        <v>C+</v>
      </c>
      <c r="O32" s="31" t="str">
        <f t="shared" si="7"/>
        <v>2,3</v>
      </c>
      <c r="P32" s="10">
        <f t="shared" si="8"/>
        <v>6.8999999999999995</v>
      </c>
      <c r="Q32" s="35"/>
      <c r="R32" s="36">
        <v>60.3</v>
      </c>
      <c r="S32" s="31" t="str">
        <f t="shared" si="9"/>
        <v>C+</v>
      </c>
      <c r="T32" s="31" t="str">
        <f t="shared" si="10"/>
        <v>2,3</v>
      </c>
      <c r="U32" s="10">
        <f t="shared" si="11"/>
        <v>6.8999999999999995</v>
      </c>
      <c r="V32" s="10"/>
      <c r="W32" s="42">
        <v>84.9</v>
      </c>
      <c r="X32" s="31" t="str">
        <f t="shared" si="12"/>
        <v>A-</v>
      </c>
      <c r="Y32" s="31" t="str">
        <f t="shared" si="13"/>
        <v>3,7</v>
      </c>
      <c r="Z32" s="10">
        <f t="shared" si="14"/>
        <v>7.4</v>
      </c>
      <c r="AA32" s="10"/>
      <c r="AB32" s="37">
        <v>51.3</v>
      </c>
      <c r="AC32" s="31" t="str">
        <f t="shared" si="15"/>
        <v>D</v>
      </c>
      <c r="AD32" s="31" t="str">
        <f t="shared" si="16"/>
        <v>1</v>
      </c>
      <c r="AE32" s="10">
        <f t="shared" si="17"/>
        <v>3</v>
      </c>
      <c r="AF32" s="46">
        <f t="shared" si="18"/>
        <v>42.099999999999994</v>
      </c>
      <c r="AG32" s="39">
        <f t="shared" si="19"/>
        <v>2.6312499999999996</v>
      </c>
    </row>
    <row r="33" spans="1:28" x14ac:dyDescent="0.3">
      <c r="A33" s="1" t="s">
        <v>62</v>
      </c>
      <c r="B33" s="13" t="s">
        <v>63</v>
      </c>
      <c r="AB33" s="45"/>
    </row>
    <row r="34" spans="1:28" x14ac:dyDescent="0.3">
      <c r="A34" s="1" t="s">
        <v>64</v>
      </c>
      <c r="B34" s="13" t="s">
        <v>65</v>
      </c>
      <c r="AB34" s="45"/>
    </row>
    <row r="35" spans="1:28" x14ac:dyDescent="0.3">
      <c r="A35" s="1" t="s">
        <v>66</v>
      </c>
      <c r="B35" s="13" t="s">
        <v>67</v>
      </c>
      <c r="AB35" s="45"/>
    </row>
  </sheetData>
  <mergeCells count="9">
    <mergeCell ref="W1:Z1"/>
    <mergeCell ref="AB1:AE1"/>
    <mergeCell ref="A3:AG3"/>
    <mergeCell ref="A1:A2"/>
    <mergeCell ref="B1:B2"/>
    <mergeCell ref="C1:F1"/>
    <mergeCell ref="H1:K1"/>
    <mergeCell ref="M1:P1"/>
    <mergeCell ref="R1: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opLeftCell="I1" zoomScale="85" zoomScaleNormal="85" workbookViewId="0">
      <pane ySplit="2" topLeftCell="A3" activePane="bottomLeft" state="frozen"/>
      <selection pane="bottomLeft" activeCell="AH9" sqref="AH9"/>
    </sheetView>
  </sheetViews>
  <sheetFormatPr defaultRowHeight="15.75" x14ac:dyDescent="0.3"/>
  <cols>
    <col min="1" max="1" width="12.140625" style="2" customWidth="1"/>
    <col min="2" max="2" width="35.42578125" bestFit="1" customWidth="1"/>
    <col min="3" max="3" width="6.85546875" style="23" bestFit="1" customWidth="1"/>
    <col min="4" max="4" width="6.5703125" style="20" bestFit="1" customWidth="1"/>
    <col min="5" max="5" width="5.85546875" style="20" bestFit="1" customWidth="1"/>
    <col min="6" max="6" width="7" style="20" bestFit="1" customWidth="1"/>
    <col min="7" max="7" width="1" style="20" customWidth="1"/>
    <col min="8" max="10" width="6" style="20" customWidth="1"/>
    <col min="11" max="11" width="7" style="20" bestFit="1" customWidth="1"/>
    <col min="12" max="12" width="1.42578125" customWidth="1"/>
    <col min="13" max="14" width="6.5703125" bestFit="1" customWidth="1"/>
    <col min="15" max="15" width="5.7109375" customWidth="1"/>
    <col min="16" max="16" width="6.42578125" bestFit="1" customWidth="1"/>
    <col min="17" max="17" width="1.5703125" customWidth="1"/>
    <col min="18" max="19" width="6.5703125" bestFit="1" customWidth="1"/>
    <col min="20" max="20" width="5.5703125" bestFit="1" customWidth="1"/>
    <col min="21" max="21" width="6.5703125" bestFit="1" customWidth="1"/>
    <col min="22" max="22" width="1.7109375" customWidth="1"/>
    <col min="23" max="25" width="6.42578125" customWidth="1"/>
    <col min="26" max="26" width="7.42578125" customWidth="1"/>
    <col min="27" max="27" width="2.28515625" customWidth="1"/>
    <col min="28" max="29" width="6.5703125" bestFit="1" customWidth="1"/>
    <col min="30" max="30" width="5.42578125" customWidth="1"/>
    <col min="31" max="31" width="6.5703125" bestFit="1" customWidth="1"/>
    <col min="32" max="32" width="7.28515625" bestFit="1" customWidth="1"/>
    <col min="33" max="33" width="9.140625" style="2"/>
  </cols>
  <sheetData>
    <row r="1" spans="1:33" x14ac:dyDescent="0.3">
      <c r="A1" s="137" t="s">
        <v>72</v>
      </c>
      <c r="B1" s="137" t="s">
        <v>71</v>
      </c>
      <c r="C1" s="136" t="s">
        <v>81</v>
      </c>
      <c r="D1" s="136"/>
      <c r="E1" s="136"/>
      <c r="F1" s="136"/>
      <c r="G1" s="21"/>
      <c r="H1" s="136" t="s">
        <v>80</v>
      </c>
      <c r="I1" s="136"/>
      <c r="J1" s="136"/>
      <c r="K1" s="136"/>
      <c r="L1" s="17"/>
      <c r="M1" s="138" t="s">
        <v>68</v>
      </c>
      <c r="N1" s="139"/>
      <c r="O1" s="139"/>
      <c r="P1" s="140"/>
      <c r="Q1" s="27"/>
      <c r="R1" s="138" t="s">
        <v>79</v>
      </c>
      <c r="S1" s="139"/>
      <c r="T1" s="139"/>
      <c r="U1" s="140"/>
      <c r="V1" s="17"/>
      <c r="W1" s="138" t="s">
        <v>82</v>
      </c>
      <c r="X1" s="139"/>
      <c r="Y1" s="139"/>
      <c r="Z1" s="140"/>
      <c r="AA1" s="27"/>
      <c r="AB1" s="141" t="s">
        <v>83</v>
      </c>
      <c r="AC1" s="142"/>
      <c r="AD1" s="142"/>
      <c r="AE1" s="143"/>
      <c r="AF1" s="3" t="s">
        <v>69</v>
      </c>
      <c r="AG1" s="3" t="s">
        <v>70</v>
      </c>
    </row>
    <row r="2" spans="1:33" x14ac:dyDescent="0.3">
      <c r="A2" s="137"/>
      <c r="B2" s="137"/>
      <c r="C2" s="22" t="s">
        <v>74</v>
      </c>
      <c r="D2" s="22" t="s">
        <v>76</v>
      </c>
      <c r="E2" s="22" t="s">
        <v>77</v>
      </c>
      <c r="F2" s="22" t="s">
        <v>78</v>
      </c>
      <c r="G2" s="21"/>
      <c r="H2" s="22" t="s">
        <v>74</v>
      </c>
      <c r="I2" s="22" t="s">
        <v>76</v>
      </c>
      <c r="J2" s="22" t="s">
        <v>77</v>
      </c>
      <c r="K2" s="22" t="s">
        <v>78</v>
      </c>
      <c r="L2" s="15"/>
      <c r="M2" s="22" t="s">
        <v>74</v>
      </c>
      <c r="N2" s="22" t="s">
        <v>76</v>
      </c>
      <c r="O2" s="22" t="s">
        <v>77</v>
      </c>
      <c r="P2" s="22" t="s">
        <v>78</v>
      </c>
      <c r="Q2" s="25"/>
      <c r="R2" s="22" t="s">
        <v>74</v>
      </c>
      <c r="S2" s="22" t="s">
        <v>76</v>
      </c>
      <c r="T2" s="22" t="s">
        <v>77</v>
      </c>
      <c r="U2" s="22" t="s">
        <v>78</v>
      </c>
      <c r="V2" s="25"/>
      <c r="W2" s="22" t="s">
        <v>74</v>
      </c>
      <c r="X2" s="22" t="s">
        <v>76</v>
      </c>
      <c r="Y2" s="22" t="s">
        <v>77</v>
      </c>
      <c r="Z2" s="22" t="s">
        <v>78</v>
      </c>
      <c r="AA2" s="25"/>
      <c r="AB2" s="22" t="s">
        <v>74</v>
      </c>
      <c r="AC2" s="22" t="s">
        <v>76</v>
      </c>
      <c r="AD2" s="22" t="s">
        <v>77</v>
      </c>
      <c r="AE2" s="22" t="s">
        <v>78</v>
      </c>
      <c r="AF2" s="15"/>
      <c r="AG2" s="16"/>
    </row>
    <row r="3" spans="1:33" ht="21" x14ac:dyDescent="0.35">
      <c r="A3" s="133" t="s">
        <v>143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5"/>
    </row>
    <row r="4" spans="1:33" x14ac:dyDescent="0.3">
      <c r="A4" s="11" t="s">
        <v>144</v>
      </c>
      <c r="B4" s="14" t="s">
        <v>145</v>
      </c>
      <c r="C4" s="42">
        <v>18</v>
      </c>
      <c r="D4" s="31" t="str">
        <f>IF(C4&gt;=85,"A",IF(C4&gt;=80,"A-",IF(C4&gt;=75,"B+",IF(C4&gt;=70,"B",IF(C4&gt;=65,"B-",IF(C4&gt;=60,"C+",IF(C4&gt;=55,"C",IF(C4&gt;=50,"D","E"))))))))</f>
        <v>E</v>
      </c>
      <c r="E4" s="31" t="str">
        <f>IF(C4&gt;=85,"4",IF(C4&gt;=80,"3,7",IF(C4&gt;=75,"3,3",IF(C4&gt;=70,"3",IF(C4&gt;=65,"2,7",IF(C4&gt;=60,"2,3",IF(C4&gt;=55,"2",IF(C4&gt;=50,"1","0"))))))))</f>
        <v>0</v>
      </c>
      <c r="F4" s="32">
        <f>E4*2</f>
        <v>0</v>
      </c>
      <c r="G4" s="33"/>
      <c r="H4" s="43">
        <v>36</v>
      </c>
      <c r="I4" s="31" t="str">
        <f>IF(H4&gt;=85,"A",IF(H4&gt;=80,"A-",IF(H4&gt;=75,"B+",IF(H4&gt;=70,"B",IF(H4&gt;=65,"B-",IF(H4&gt;=60,"C+",IF(H4&gt;=55,"C",IF(H4&gt;=50,"D","E"))))))))</f>
        <v>E</v>
      </c>
      <c r="J4" s="31" t="str">
        <f>IF(H4&gt;=85,"4",IF(H4&gt;=80,"3,7",IF(H4&gt;=75,"3,3",IF(H4&gt;=70,"3",IF(H4&gt;=65,"2,7",IF(H4&gt;=60,"2,3",IF(H4&gt;=55,"2",IF(H4&gt;=50,"1","0"))))))))</f>
        <v>0</v>
      </c>
      <c r="K4" s="32">
        <f>J4*3</f>
        <v>0</v>
      </c>
      <c r="L4" s="34"/>
      <c r="M4" s="43">
        <v>41.099999999999994</v>
      </c>
      <c r="N4" s="31" t="str">
        <f>IF(M4&gt;=85,"A",IF(M4&gt;=80,"A-",IF(M4&gt;=75,"B+",IF(M4&gt;=70,"B",IF(M4&gt;=65,"B-",IF(M4&gt;=60,"C+",IF(M4&gt;=55,"C",IF(M4&gt;=50,"D","E"))))))))</f>
        <v>E</v>
      </c>
      <c r="O4" s="31" t="str">
        <f>IF(M4&gt;=85,"4",IF(M4&gt;=80,"3,7",IF(M4&gt;=75,"3,3",IF(M4&gt;=70,"3",IF(M4&gt;=65,"2,7",IF(M4&gt;=60,"2,3",IF(M4&gt;=55,"2",IF(M4&gt;=50,"1","0"))))))))</f>
        <v>0</v>
      </c>
      <c r="P4" s="10">
        <f>O4*3</f>
        <v>0</v>
      </c>
      <c r="Q4" s="35"/>
      <c r="R4" s="36">
        <v>11.4</v>
      </c>
      <c r="S4" s="31" t="str">
        <f>IF(R4&gt;=85,"A",IF(R4&gt;=80,"A-",IF(R4&gt;=75,"B+",IF(R4&gt;=70,"B",IF(R4&gt;=65,"B-",IF(R4&gt;=60,"C+",IF(R4&gt;=55,"C",IF(R4&gt;=50,"D","E"))))))))</f>
        <v>E</v>
      </c>
      <c r="T4" s="31" t="str">
        <f>IF(R4&gt;=85,"4",IF(R4&gt;=80,"3,7",IF(R4&gt;=75,"3,3",IF(R4&gt;=70,"3",IF(R4&gt;=65,"2,7",IF(R4&gt;=60,"2,3",IF(R4&gt;=55,"2",IF(R4&gt;=50,"1","0"))))))))</f>
        <v>0</v>
      </c>
      <c r="U4" s="10">
        <f>T4*3</f>
        <v>0</v>
      </c>
      <c r="V4" s="10"/>
      <c r="W4" s="42">
        <v>16.5</v>
      </c>
      <c r="X4" s="31" t="str">
        <f>IF(W4&gt;=85,"A",IF(W4&gt;=80,"A-",IF(W4&gt;=75,"B+",IF(W4&gt;=70,"B",IF(W4&gt;=65,"B-",IF(W4&gt;=60,"C+",IF(W4&gt;=55,"C",IF(W4&gt;=50,"D","E"))))))))</f>
        <v>E</v>
      </c>
      <c r="Y4" s="31" t="str">
        <f>IF(W4&gt;=85,"4",IF(W4&gt;=80,"3,7",IF(W4&gt;=75,"3,3",IF(W4&gt;=70,"3",IF(W4&gt;=65,"2,7",IF(W4&gt;=60,"2,3",IF(W4&gt;=55,"2",IF(W4&gt;=50,"1","0"))))))))</f>
        <v>0</v>
      </c>
      <c r="Z4" s="10">
        <f>Y4*2</f>
        <v>0</v>
      </c>
      <c r="AA4" s="10"/>
      <c r="AB4" s="37">
        <v>4.5</v>
      </c>
      <c r="AC4" s="31" t="str">
        <f>IF(AB4&gt;=85,"A",IF(AB4&gt;=80,"A-",IF(AB4&gt;=75,"B+",IF(AB4&gt;=70,"B",IF(AB4&gt;=65,"B-",IF(AB4&gt;=60,"C+",IF(AB4&gt;=55,"C",IF(AB4&gt;=50,"D","E"))))))))</f>
        <v>E</v>
      </c>
      <c r="AD4" s="31" t="str">
        <f>IF(AB4&gt;=85,"4",IF(AB4&gt;=80,"3,7",IF(AB4&gt;=75,"3,3",IF(AB4&gt;=70,"3",IF(AB4&gt;=65,"2,7",IF(AB4&gt;=60,"2,3",IF(AB4&gt;=55,"2",IF(AB4&gt;=50,"1","0"))))))))</f>
        <v>0</v>
      </c>
      <c r="AE4" s="10">
        <f>AD4*3</f>
        <v>0</v>
      </c>
      <c r="AF4" s="46">
        <f>F4+K4+P4+U4+Z4+AE4</f>
        <v>0</v>
      </c>
      <c r="AG4" s="39">
        <f>AF4/16</f>
        <v>0</v>
      </c>
    </row>
    <row r="5" spans="1:33" x14ac:dyDescent="0.3">
      <c r="A5" s="9" t="s">
        <v>146</v>
      </c>
      <c r="B5" s="12" t="s">
        <v>147</v>
      </c>
      <c r="C5" s="42">
        <v>85.5</v>
      </c>
      <c r="D5" s="31" t="str">
        <f t="shared" ref="D5:D35" si="0">IF(C5&gt;=85,"A",IF(C5&gt;=80,"A-",IF(C5&gt;=75,"B+",IF(C5&gt;=70,"B",IF(C5&gt;=65,"B-",IF(C5&gt;=60,"C+",IF(C5&gt;=55,"C",IF(C5&gt;=50,"D","E"))))))))</f>
        <v>A</v>
      </c>
      <c r="E5" s="31" t="str">
        <f t="shared" ref="E5:E32" si="1">IF(C5&gt;=85,"4",IF(C5&gt;=80,"3,7",IF(C5&gt;=75,"3,3",IF(C5&gt;=70,"3",IF(C5&gt;=65,"2,7",IF(C5&gt;=60,"2,3",IF(C5&gt;=55,"2",IF(C5&gt;=50,"1","0"))))))))</f>
        <v>4</v>
      </c>
      <c r="F5" s="32">
        <f t="shared" ref="F5:F35" si="2">E5*2</f>
        <v>8</v>
      </c>
      <c r="G5" s="40"/>
      <c r="H5" s="44">
        <v>66.900000000000006</v>
      </c>
      <c r="I5" s="31" t="str">
        <f t="shared" ref="I5:I35" si="3">IF(H5&gt;=85,"A",IF(H5&gt;=80,"A-",IF(H5&gt;=75,"B+",IF(H5&gt;=70,"B",IF(H5&gt;=65,"B-",IF(H5&gt;=60,"C+",IF(H5&gt;=55,"C",IF(H5&gt;=50,"D","E"))))))))</f>
        <v>B-</v>
      </c>
      <c r="J5" s="31" t="str">
        <f t="shared" ref="J5:J32" si="4">IF(H5&gt;=85,"4",IF(H5&gt;=80,"3,7",IF(H5&gt;=75,"3,3",IF(H5&gt;=70,"3",IF(H5&gt;=65,"2,7",IF(H5&gt;=60,"2,3",IF(H5&gt;=55,"2",IF(H5&gt;=50,"1","0"))))))))</f>
        <v>2,7</v>
      </c>
      <c r="K5" s="32">
        <f t="shared" ref="K5:K35" si="5">J5*3</f>
        <v>8.1000000000000014</v>
      </c>
      <c r="L5" s="34"/>
      <c r="M5" s="43">
        <v>64.7</v>
      </c>
      <c r="N5" s="31" t="str">
        <f t="shared" ref="N5:N35" si="6">IF(M5&gt;=85,"A",IF(M5&gt;=80,"A-",IF(M5&gt;=75,"B+",IF(M5&gt;=70,"B",IF(M5&gt;=65,"B-",IF(M5&gt;=60,"C+",IF(M5&gt;=55,"C",IF(M5&gt;=50,"D","E"))))))))</f>
        <v>C+</v>
      </c>
      <c r="O5" s="31" t="str">
        <f t="shared" ref="O5:O32" si="7">IF(M5&gt;=85,"4",IF(M5&gt;=80,"3,7",IF(M5&gt;=75,"3,3",IF(M5&gt;=70,"3",IF(M5&gt;=65,"2,7",IF(M5&gt;=60,"2,3",IF(M5&gt;=55,"2",IF(M5&gt;=50,"1","0"))))))))</f>
        <v>2,3</v>
      </c>
      <c r="P5" s="10">
        <f t="shared" ref="P5:P35" si="8">O5*3</f>
        <v>6.8999999999999995</v>
      </c>
      <c r="Q5" s="35"/>
      <c r="R5" s="36">
        <v>67.7</v>
      </c>
      <c r="S5" s="31" t="str">
        <f t="shared" ref="S5:S35" si="9">IF(R5&gt;=85,"A",IF(R5&gt;=80,"A-",IF(R5&gt;=75,"B+",IF(R5&gt;=70,"B",IF(R5&gt;=65,"B-",IF(R5&gt;=60,"C+",IF(R5&gt;=55,"C",IF(R5&gt;=50,"D","E"))))))))</f>
        <v>B-</v>
      </c>
      <c r="T5" s="31" t="str">
        <f t="shared" ref="T5:T32" si="10">IF(R5&gt;=85,"4",IF(R5&gt;=80,"3,7",IF(R5&gt;=75,"3,3",IF(R5&gt;=70,"3",IF(R5&gt;=65,"2,7",IF(R5&gt;=60,"2,3",IF(R5&gt;=55,"2",IF(R5&gt;=50,"1","0"))))))))</f>
        <v>2,7</v>
      </c>
      <c r="U5" s="10">
        <f t="shared" ref="U5:U35" si="11">T5*3</f>
        <v>8.1000000000000014</v>
      </c>
      <c r="V5" s="10"/>
      <c r="W5" s="42">
        <v>74.8</v>
      </c>
      <c r="X5" s="31" t="str">
        <f t="shared" ref="X5:X35" si="12">IF(W5&gt;=85,"A",IF(W5&gt;=80,"A-",IF(W5&gt;=75,"B+",IF(W5&gt;=70,"B",IF(W5&gt;=65,"B-",IF(W5&gt;=60,"C+",IF(W5&gt;=55,"C",IF(W5&gt;=50,"D","E"))))))))</f>
        <v>B</v>
      </c>
      <c r="Y5" s="31" t="str">
        <f t="shared" ref="Y5:Y32" si="13">IF(W5&gt;=85,"4",IF(W5&gt;=80,"3,7",IF(W5&gt;=75,"3,3",IF(W5&gt;=70,"3",IF(W5&gt;=65,"2,7",IF(W5&gt;=60,"2,3",IF(W5&gt;=55,"2",IF(W5&gt;=50,"1","0"))))))))</f>
        <v>3</v>
      </c>
      <c r="Z5" s="10">
        <f t="shared" ref="Z5:Z35" si="14">Y5*2</f>
        <v>6</v>
      </c>
      <c r="AA5" s="10"/>
      <c r="AB5" s="37">
        <v>50.9</v>
      </c>
      <c r="AC5" s="31" t="str">
        <f t="shared" ref="AC5:AC35" si="15">IF(AB5&gt;=85,"A",IF(AB5&gt;=80,"A-",IF(AB5&gt;=75,"B+",IF(AB5&gt;=70,"B",IF(AB5&gt;=65,"B-",IF(AB5&gt;=60,"C+",IF(AB5&gt;=55,"C",IF(AB5&gt;=50,"D","E"))))))))</f>
        <v>D</v>
      </c>
      <c r="AD5" s="31" t="str">
        <f t="shared" ref="AD5:AD32" si="16">IF(AB5&gt;=85,"4",IF(AB5&gt;=80,"3,7",IF(AB5&gt;=75,"3,3",IF(AB5&gt;=70,"3",IF(AB5&gt;=65,"2,7",IF(AB5&gt;=60,"2,3",IF(AB5&gt;=55,"2",IF(AB5&gt;=50,"1","0"))))))))</f>
        <v>1</v>
      </c>
      <c r="AE5" s="10">
        <f t="shared" ref="AE5:AE35" si="17">AD5*3</f>
        <v>3</v>
      </c>
      <c r="AF5" s="46">
        <f t="shared" ref="AF5:AF32" si="18">F5+K5+P5+U5+Z5+AE5</f>
        <v>40.1</v>
      </c>
      <c r="AG5" s="39">
        <f>AF5/16</f>
        <v>2.5062500000000001</v>
      </c>
    </row>
    <row r="6" spans="1:33" x14ac:dyDescent="0.3">
      <c r="A6" s="1" t="s">
        <v>148</v>
      </c>
      <c r="B6" s="13" t="s">
        <v>205</v>
      </c>
      <c r="C6" s="42">
        <v>88.4</v>
      </c>
      <c r="D6" s="31" t="str">
        <f t="shared" si="0"/>
        <v>A</v>
      </c>
      <c r="E6" s="31" t="str">
        <f t="shared" si="1"/>
        <v>4</v>
      </c>
      <c r="F6" s="32">
        <f t="shared" si="2"/>
        <v>8</v>
      </c>
      <c r="G6" s="40"/>
      <c r="H6" s="44">
        <v>89.1</v>
      </c>
      <c r="I6" s="31" t="str">
        <f t="shared" si="3"/>
        <v>A</v>
      </c>
      <c r="J6" s="31" t="str">
        <f t="shared" si="4"/>
        <v>4</v>
      </c>
      <c r="K6" s="32">
        <f t="shared" si="5"/>
        <v>12</v>
      </c>
      <c r="L6" s="34"/>
      <c r="M6" s="43">
        <v>89.4</v>
      </c>
      <c r="N6" s="31" t="str">
        <f t="shared" si="6"/>
        <v>A</v>
      </c>
      <c r="O6" s="31" t="str">
        <f t="shared" si="7"/>
        <v>4</v>
      </c>
      <c r="P6" s="10">
        <f t="shared" si="8"/>
        <v>12</v>
      </c>
      <c r="Q6" s="35"/>
      <c r="R6" s="36">
        <v>76.099999999999994</v>
      </c>
      <c r="S6" s="31" t="str">
        <f t="shared" si="9"/>
        <v>B+</v>
      </c>
      <c r="T6" s="31" t="str">
        <f t="shared" si="10"/>
        <v>3,3</v>
      </c>
      <c r="U6" s="10">
        <f t="shared" si="11"/>
        <v>9.8999999999999986</v>
      </c>
      <c r="V6" s="10"/>
      <c r="W6" s="42">
        <v>90</v>
      </c>
      <c r="X6" s="31" t="str">
        <f t="shared" si="12"/>
        <v>A</v>
      </c>
      <c r="Y6" s="31" t="str">
        <f t="shared" si="13"/>
        <v>4</v>
      </c>
      <c r="Z6" s="10">
        <f t="shared" si="14"/>
        <v>8</v>
      </c>
      <c r="AA6" s="10"/>
      <c r="AB6" s="37">
        <v>71.099999999999994</v>
      </c>
      <c r="AC6" s="31" t="str">
        <f t="shared" si="15"/>
        <v>B</v>
      </c>
      <c r="AD6" s="31" t="str">
        <f t="shared" si="16"/>
        <v>3</v>
      </c>
      <c r="AE6" s="10">
        <f t="shared" si="17"/>
        <v>9</v>
      </c>
      <c r="AF6" s="46">
        <f t="shared" si="18"/>
        <v>58.9</v>
      </c>
      <c r="AG6" s="39">
        <f t="shared" ref="AG6:AG35" si="19">AF6/16</f>
        <v>3.6812499999999999</v>
      </c>
    </row>
    <row r="7" spans="1:33" x14ac:dyDescent="0.3">
      <c r="A7" s="1" t="s">
        <v>149</v>
      </c>
      <c r="B7" s="13" t="s">
        <v>150</v>
      </c>
      <c r="C7" s="42">
        <v>86.7</v>
      </c>
      <c r="D7" s="31" t="str">
        <f t="shared" si="0"/>
        <v>A</v>
      </c>
      <c r="E7" s="31" t="str">
        <f t="shared" si="1"/>
        <v>4</v>
      </c>
      <c r="F7" s="32">
        <f t="shared" si="2"/>
        <v>8</v>
      </c>
      <c r="G7" s="33"/>
      <c r="H7" s="43">
        <v>64.7</v>
      </c>
      <c r="I7" s="31" t="str">
        <f t="shared" si="3"/>
        <v>C+</v>
      </c>
      <c r="J7" s="31" t="str">
        <f t="shared" si="4"/>
        <v>2,3</v>
      </c>
      <c r="K7" s="32">
        <f t="shared" si="5"/>
        <v>6.8999999999999995</v>
      </c>
      <c r="L7" s="34"/>
      <c r="M7" s="144">
        <v>56.6</v>
      </c>
      <c r="N7" s="31" t="str">
        <f t="shared" si="6"/>
        <v>C</v>
      </c>
      <c r="O7" s="31" t="str">
        <f t="shared" si="7"/>
        <v>2</v>
      </c>
      <c r="P7" s="10">
        <f t="shared" si="8"/>
        <v>6</v>
      </c>
      <c r="Q7" s="35"/>
      <c r="R7" s="36">
        <v>60.7</v>
      </c>
      <c r="S7" s="31" t="str">
        <f t="shared" si="9"/>
        <v>C+</v>
      </c>
      <c r="T7" s="31" t="str">
        <f t="shared" si="10"/>
        <v>2,3</v>
      </c>
      <c r="U7" s="10">
        <f t="shared" si="11"/>
        <v>6.8999999999999995</v>
      </c>
      <c r="V7" s="10"/>
      <c r="W7" s="42">
        <v>79.5</v>
      </c>
      <c r="X7" s="31" t="str">
        <f t="shared" si="12"/>
        <v>B+</v>
      </c>
      <c r="Y7" s="31" t="str">
        <f t="shared" si="13"/>
        <v>3,3</v>
      </c>
      <c r="Z7" s="10">
        <f t="shared" si="14"/>
        <v>6.6</v>
      </c>
      <c r="AA7" s="10"/>
      <c r="AB7" s="37">
        <v>36.699999999999996</v>
      </c>
      <c r="AC7" s="31" t="str">
        <f t="shared" si="15"/>
        <v>E</v>
      </c>
      <c r="AD7" s="31" t="str">
        <f t="shared" si="16"/>
        <v>0</v>
      </c>
      <c r="AE7" s="10">
        <f t="shared" si="17"/>
        <v>0</v>
      </c>
      <c r="AF7" s="46">
        <f t="shared" si="18"/>
        <v>34.4</v>
      </c>
      <c r="AG7" s="145">
        <f t="shared" si="19"/>
        <v>2.15</v>
      </c>
    </row>
    <row r="8" spans="1:33" x14ac:dyDescent="0.3">
      <c r="A8" s="1" t="s">
        <v>151</v>
      </c>
      <c r="B8" s="13" t="s">
        <v>152</v>
      </c>
      <c r="C8" s="42">
        <v>88.2</v>
      </c>
      <c r="D8" s="31" t="str">
        <f t="shared" si="0"/>
        <v>A</v>
      </c>
      <c r="E8" s="31" t="str">
        <f t="shared" si="1"/>
        <v>4</v>
      </c>
      <c r="F8" s="32">
        <f t="shared" si="2"/>
        <v>8</v>
      </c>
      <c r="G8" s="33"/>
      <c r="H8" s="43">
        <v>74.2</v>
      </c>
      <c r="I8" s="31" t="str">
        <f t="shared" si="3"/>
        <v>B</v>
      </c>
      <c r="J8" s="31" t="str">
        <f t="shared" si="4"/>
        <v>3</v>
      </c>
      <c r="K8" s="32">
        <f t="shared" si="5"/>
        <v>9</v>
      </c>
      <c r="L8" s="34"/>
      <c r="M8" s="43">
        <v>74.599999999999994</v>
      </c>
      <c r="N8" s="31" t="str">
        <f t="shared" si="6"/>
        <v>B</v>
      </c>
      <c r="O8" s="31" t="str">
        <f t="shared" si="7"/>
        <v>3</v>
      </c>
      <c r="P8" s="10">
        <f t="shared" si="8"/>
        <v>9</v>
      </c>
      <c r="Q8" s="35"/>
      <c r="R8" s="36">
        <v>81.8</v>
      </c>
      <c r="S8" s="31" t="str">
        <f t="shared" si="9"/>
        <v>A-</v>
      </c>
      <c r="T8" s="31" t="str">
        <f t="shared" si="10"/>
        <v>3,7</v>
      </c>
      <c r="U8" s="10">
        <f t="shared" si="11"/>
        <v>11.100000000000001</v>
      </c>
      <c r="V8" s="10"/>
      <c r="W8" s="42">
        <v>80.800000000000011</v>
      </c>
      <c r="X8" s="31" t="str">
        <f t="shared" si="12"/>
        <v>A-</v>
      </c>
      <c r="Y8" s="31" t="str">
        <f t="shared" si="13"/>
        <v>3,7</v>
      </c>
      <c r="Z8" s="10">
        <f t="shared" si="14"/>
        <v>7.4</v>
      </c>
      <c r="AA8" s="10"/>
      <c r="AB8" s="37">
        <v>64.949999999999989</v>
      </c>
      <c r="AC8" s="31" t="str">
        <f t="shared" si="15"/>
        <v>C+</v>
      </c>
      <c r="AD8" s="31" t="str">
        <f t="shared" si="16"/>
        <v>2,3</v>
      </c>
      <c r="AE8" s="10">
        <f t="shared" si="17"/>
        <v>6.8999999999999995</v>
      </c>
      <c r="AF8" s="46">
        <f t="shared" si="18"/>
        <v>51.4</v>
      </c>
      <c r="AG8" s="39">
        <f t="shared" si="19"/>
        <v>3.2124999999999999</v>
      </c>
    </row>
    <row r="9" spans="1:33" x14ac:dyDescent="0.3">
      <c r="A9" s="1" t="s">
        <v>153</v>
      </c>
      <c r="B9" s="13" t="s">
        <v>154</v>
      </c>
      <c r="C9" s="42">
        <v>87.3</v>
      </c>
      <c r="D9" s="31" t="str">
        <f t="shared" si="0"/>
        <v>A</v>
      </c>
      <c r="E9" s="31" t="str">
        <f t="shared" si="1"/>
        <v>4</v>
      </c>
      <c r="F9" s="32">
        <f t="shared" si="2"/>
        <v>8</v>
      </c>
      <c r="G9" s="40"/>
      <c r="H9" s="44">
        <v>80.2</v>
      </c>
      <c r="I9" s="31" t="str">
        <f t="shared" si="3"/>
        <v>A-</v>
      </c>
      <c r="J9" s="31" t="str">
        <f t="shared" si="4"/>
        <v>3,7</v>
      </c>
      <c r="K9" s="32">
        <f t="shared" si="5"/>
        <v>11.100000000000001</v>
      </c>
      <c r="L9" s="34"/>
      <c r="M9" s="43">
        <v>72.7</v>
      </c>
      <c r="N9" s="31" t="str">
        <f t="shared" si="6"/>
        <v>B</v>
      </c>
      <c r="O9" s="31" t="str">
        <f t="shared" si="7"/>
        <v>3</v>
      </c>
      <c r="P9" s="10">
        <f t="shared" si="8"/>
        <v>9</v>
      </c>
      <c r="Q9" s="35"/>
      <c r="R9" s="36">
        <v>74.3</v>
      </c>
      <c r="S9" s="31" t="str">
        <f t="shared" si="9"/>
        <v>B</v>
      </c>
      <c r="T9" s="31" t="str">
        <f t="shared" si="10"/>
        <v>3</v>
      </c>
      <c r="U9" s="10">
        <f t="shared" si="11"/>
        <v>9</v>
      </c>
      <c r="V9" s="10"/>
      <c r="W9" s="42">
        <v>85.5</v>
      </c>
      <c r="X9" s="31" t="str">
        <f t="shared" si="12"/>
        <v>A</v>
      </c>
      <c r="Y9" s="31" t="str">
        <f t="shared" si="13"/>
        <v>4</v>
      </c>
      <c r="Z9" s="10">
        <f t="shared" si="14"/>
        <v>8</v>
      </c>
      <c r="AA9" s="10"/>
      <c r="AB9" s="37">
        <v>74.949999999999989</v>
      </c>
      <c r="AC9" s="31" t="str">
        <f t="shared" si="15"/>
        <v>B</v>
      </c>
      <c r="AD9" s="31" t="str">
        <f t="shared" si="16"/>
        <v>3</v>
      </c>
      <c r="AE9" s="10">
        <f t="shared" si="17"/>
        <v>9</v>
      </c>
      <c r="AF9" s="46">
        <f t="shared" si="18"/>
        <v>54.1</v>
      </c>
      <c r="AG9" s="39">
        <f t="shared" si="19"/>
        <v>3.3812500000000001</v>
      </c>
    </row>
    <row r="10" spans="1:33" x14ac:dyDescent="0.3">
      <c r="A10" s="1" t="s">
        <v>155</v>
      </c>
      <c r="B10" s="13" t="s">
        <v>156</v>
      </c>
      <c r="C10" s="42">
        <v>85.8</v>
      </c>
      <c r="D10" s="31" t="str">
        <f t="shared" si="0"/>
        <v>A</v>
      </c>
      <c r="E10" s="31" t="str">
        <f t="shared" si="1"/>
        <v>4</v>
      </c>
      <c r="F10" s="32">
        <f t="shared" si="2"/>
        <v>8</v>
      </c>
      <c r="G10" s="40"/>
      <c r="H10" s="44">
        <v>85.2</v>
      </c>
      <c r="I10" s="31" t="str">
        <f t="shared" si="3"/>
        <v>A</v>
      </c>
      <c r="J10" s="31" t="str">
        <f t="shared" si="4"/>
        <v>4</v>
      </c>
      <c r="K10" s="32">
        <f t="shared" si="5"/>
        <v>12</v>
      </c>
      <c r="L10" s="34"/>
      <c r="M10" s="43">
        <v>42</v>
      </c>
      <c r="N10" s="31" t="str">
        <f t="shared" si="6"/>
        <v>E</v>
      </c>
      <c r="O10" s="31" t="str">
        <f t="shared" si="7"/>
        <v>0</v>
      </c>
      <c r="P10" s="10">
        <f t="shared" si="8"/>
        <v>0</v>
      </c>
      <c r="Q10" s="35"/>
      <c r="R10" s="36">
        <v>80.099999999999994</v>
      </c>
      <c r="S10" s="31" t="str">
        <f t="shared" si="9"/>
        <v>A-</v>
      </c>
      <c r="T10" s="31" t="str">
        <f t="shared" si="10"/>
        <v>3,7</v>
      </c>
      <c r="U10" s="10">
        <f t="shared" si="11"/>
        <v>11.100000000000001</v>
      </c>
      <c r="V10" s="10"/>
      <c r="W10" s="42">
        <v>90.4</v>
      </c>
      <c r="X10" s="31" t="str">
        <f t="shared" si="12"/>
        <v>A</v>
      </c>
      <c r="Y10" s="31" t="str">
        <f t="shared" si="13"/>
        <v>4</v>
      </c>
      <c r="Z10" s="10">
        <f t="shared" si="14"/>
        <v>8</v>
      </c>
      <c r="AA10" s="10"/>
      <c r="AB10" s="37">
        <v>89.6</v>
      </c>
      <c r="AC10" s="31" t="str">
        <f t="shared" si="15"/>
        <v>A</v>
      </c>
      <c r="AD10" s="31" t="str">
        <f t="shared" si="16"/>
        <v>4</v>
      </c>
      <c r="AE10" s="10">
        <f t="shared" si="17"/>
        <v>12</v>
      </c>
      <c r="AF10" s="46">
        <f t="shared" si="18"/>
        <v>51.1</v>
      </c>
      <c r="AG10" s="39">
        <f t="shared" si="19"/>
        <v>3.1937500000000001</v>
      </c>
    </row>
    <row r="11" spans="1:33" x14ac:dyDescent="0.3">
      <c r="A11" s="1" t="s">
        <v>157</v>
      </c>
      <c r="B11" s="13" t="s">
        <v>158</v>
      </c>
      <c r="C11" s="42">
        <v>82.800000000000011</v>
      </c>
      <c r="D11" s="31" t="str">
        <f t="shared" si="0"/>
        <v>A-</v>
      </c>
      <c r="E11" s="31" t="str">
        <f t="shared" si="1"/>
        <v>3,7</v>
      </c>
      <c r="F11" s="32">
        <f t="shared" si="2"/>
        <v>7.4</v>
      </c>
      <c r="G11" s="40"/>
      <c r="H11" s="44">
        <v>36.6</v>
      </c>
      <c r="I11" s="31" t="str">
        <f t="shared" si="3"/>
        <v>E</v>
      </c>
      <c r="J11" s="31" t="str">
        <f t="shared" si="4"/>
        <v>0</v>
      </c>
      <c r="K11" s="32">
        <f t="shared" si="5"/>
        <v>0</v>
      </c>
      <c r="L11" s="34"/>
      <c r="M11" s="43">
        <v>39.299999999999997</v>
      </c>
      <c r="N11" s="31" t="str">
        <f t="shared" si="6"/>
        <v>E</v>
      </c>
      <c r="O11" s="31" t="str">
        <f t="shared" si="7"/>
        <v>0</v>
      </c>
      <c r="P11" s="10">
        <f t="shared" si="8"/>
        <v>0</v>
      </c>
      <c r="Q11" s="35"/>
      <c r="R11" s="36">
        <v>52.6</v>
      </c>
      <c r="S11" s="31" t="str">
        <f t="shared" si="9"/>
        <v>D</v>
      </c>
      <c r="T11" s="31" t="str">
        <f t="shared" si="10"/>
        <v>1</v>
      </c>
      <c r="U11" s="10">
        <f t="shared" si="11"/>
        <v>3</v>
      </c>
      <c r="V11" s="10"/>
      <c r="W11" s="42">
        <v>80.400000000000006</v>
      </c>
      <c r="X11" s="31" t="str">
        <f t="shared" si="12"/>
        <v>A-</v>
      </c>
      <c r="Y11" s="31" t="str">
        <f t="shared" si="13"/>
        <v>3,7</v>
      </c>
      <c r="Z11" s="10">
        <f t="shared" si="14"/>
        <v>7.4</v>
      </c>
      <c r="AA11" s="10"/>
      <c r="AB11" s="37">
        <v>35</v>
      </c>
      <c r="AC11" s="31" t="str">
        <f t="shared" si="15"/>
        <v>E</v>
      </c>
      <c r="AD11" s="31" t="str">
        <f t="shared" si="16"/>
        <v>0</v>
      </c>
      <c r="AE11" s="10">
        <f t="shared" si="17"/>
        <v>0</v>
      </c>
      <c r="AF11" s="46">
        <f t="shared" si="18"/>
        <v>17.8</v>
      </c>
      <c r="AG11" s="39">
        <f t="shared" si="19"/>
        <v>1.1125</v>
      </c>
    </row>
    <row r="12" spans="1:33" x14ac:dyDescent="0.3">
      <c r="A12" s="1" t="s">
        <v>159</v>
      </c>
      <c r="B12" s="13" t="s">
        <v>160</v>
      </c>
      <c r="C12" s="42">
        <v>86.1</v>
      </c>
      <c r="D12" s="31" t="str">
        <f t="shared" si="0"/>
        <v>A</v>
      </c>
      <c r="E12" s="31" t="str">
        <f t="shared" si="1"/>
        <v>4</v>
      </c>
      <c r="F12" s="32">
        <f t="shared" si="2"/>
        <v>8</v>
      </c>
      <c r="G12" s="40"/>
      <c r="H12" s="44">
        <v>87.3</v>
      </c>
      <c r="I12" s="31" t="str">
        <f t="shared" si="3"/>
        <v>A</v>
      </c>
      <c r="J12" s="31" t="str">
        <f t="shared" si="4"/>
        <v>4</v>
      </c>
      <c r="K12" s="32">
        <f t="shared" si="5"/>
        <v>12</v>
      </c>
      <c r="L12" s="34"/>
      <c r="M12" s="43">
        <v>75.2</v>
      </c>
      <c r="N12" s="31" t="str">
        <f t="shared" si="6"/>
        <v>B+</v>
      </c>
      <c r="O12" s="31" t="str">
        <f t="shared" si="7"/>
        <v>3,3</v>
      </c>
      <c r="P12" s="10">
        <f t="shared" si="8"/>
        <v>9.8999999999999986</v>
      </c>
      <c r="Q12" s="35"/>
      <c r="R12" s="36">
        <v>90</v>
      </c>
      <c r="S12" s="31" t="str">
        <f t="shared" si="9"/>
        <v>A</v>
      </c>
      <c r="T12" s="31" t="str">
        <f t="shared" si="10"/>
        <v>4</v>
      </c>
      <c r="U12" s="10">
        <f t="shared" si="11"/>
        <v>12</v>
      </c>
      <c r="V12" s="10"/>
      <c r="W12" s="42">
        <v>94.6</v>
      </c>
      <c r="X12" s="31" t="str">
        <f t="shared" si="12"/>
        <v>A</v>
      </c>
      <c r="Y12" s="31" t="str">
        <f t="shared" si="13"/>
        <v>4</v>
      </c>
      <c r="Z12" s="10">
        <f t="shared" si="14"/>
        <v>8</v>
      </c>
      <c r="AA12" s="10"/>
      <c r="AB12" s="37">
        <v>76.400000000000006</v>
      </c>
      <c r="AC12" s="31" t="str">
        <f t="shared" si="15"/>
        <v>B+</v>
      </c>
      <c r="AD12" s="31" t="str">
        <f t="shared" si="16"/>
        <v>3,3</v>
      </c>
      <c r="AE12" s="10">
        <f t="shared" si="17"/>
        <v>9.8999999999999986</v>
      </c>
      <c r="AF12" s="46">
        <f t="shared" si="18"/>
        <v>59.8</v>
      </c>
      <c r="AG12" s="39">
        <f t="shared" si="19"/>
        <v>3.7374999999999998</v>
      </c>
    </row>
    <row r="13" spans="1:33" x14ac:dyDescent="0.3">
      <c r="A13" s="1" t="s">
        <v>161</v>
      </c>
      <c r="B13" s="13" t="s">
        <v>162</v>
      </c>
      <c r="C13" s="42">
        <v>84.300000000000011</v>
      </c>
      <c r="D13" s="31" t="str">
        <f t="shared" si="0"/>
        <v>A-</v>
      </c>
      <c r="E13" s="31" t="str">
        <f t="shared" si="1"/>
        <v>3,7</v>
      </c>
      <c r="F13" s="32">
        <f t="shared" si="2"/>
        <v>7.4</v>
      </c>
      <c r="G13" s="40"/>
      <c r="H13" s="44">
        <v>76.7</v>
      </c>
      <c r="I13" s="31" t="str">
        <f t="shared" si="3"/>
        <v>B+</v>
      </c>
      <c r="J13" s="31" t="str">
        <f t="shared" si="4"/>
        <v>3,3</v>
      </c>
      <c r="K13" s="32">
        <f t="shared" si="5"/>
        <v>9.8999999999999986</v>
      </c>
      <c r="L13" s="34"/>
      <c r="M13" s="43">
        <v>72.099999999999994</v>
      </c>
      <c r="N13" s="31" t="str">
        <f t="shared" si="6"/>
        <v>B</v>
      </c>
      <c r="O13" s="31" t="str">
        <f t="shared" si="7"/>
        <v>3</v>
      </c>
      <c r="P13" s="10">
        <f t="shared" si="8"/>
        <v>9</v>
      </c>
      <c r="Q13" s="35"/>
      <c r="R13" s="36">
        <v>75.400000000000006</v>
      </c>
      <c r="S13" s="31" t="str">
        <f t="shared" si="9"/>
        <v>B+</v>
      </c>
      <c r="T13" s="31" t="str">
        <f t="shared" si="10"/>
        <v>3,3</v>
      </c>
      <c r="U13" s="10">
        <f t="shared" si="11"/>
        <v>9.8999999999999986</v>
      </c>
      <c r="V13" s="10"/>
      <c r="W13" s="42">
        <v>75.599999999999994</v>
      </c>
      <c r="X13" s="31" t="str">
        <f t="shared" si="12"/>
        <v>B+</v>
      </c>
      <c r="Y13" s="31" t="str">
        <f t="shared" si="13"/>
        <v>3,3</v>
      </c>
      <c r="Z13" s="10">
        <f t="shared" si="14"/>
        <v>6.6</v>
      </c>
      <c r="AA13" s="10"/>
      <c r="AB13" s="37">
        <v>46.05</v>
      </c>
      <c r="AC13" s="31" t="str">
        <f t="shared" si="15"/>
        <v>E</v>
      </c>
      <c r="AD13" s="31" t="str">
        <f t="shared" si="16"/>
        <v>0</v>
      </c>
      <c r="AE13" s="10">
        <f t="shared" si="17"/>
        <v>0</v>
      </c>
      <c r="AF13" s="46">
        <f t="shared" si="18"/>
        <v>42.8</v>
      </c>
      <c r="AG13" s="39">
        <f t="shared" si="19"/>
        <v>2.6749999999999998</v>
      </c>
    </row>
    <row r="14" spans="1:33" x14ac:dyDescent="0.3">
      <c r="A14" s="1" t="s">
        <v>163</v>
      </c>
      <c r="B14" s="13" t="s">
        <v>164</v>
      </c>
      <c r="C14" s="42">
        <v>83.5</v>
      </c>
      <c r="D14" s="31" t="str">
        <f t="shared" si="0"/>
        <v>A-</v>
      </c>
      <c r="E14" s="31" t="str">
        <f t="shared" si="1"/>
        <v>3,7</v>
      </c>
      <c r="F14" s="32">
        <f t="shared" si="2"/>
        <v>7.4</v>
      </c>
      <c r="G14" s="40"/>
      <c r="H14" s="44">
        <v>46.2</v>
      </c>
      <c r="I14" s="31" t="str">
        <f t="shared" si="3"/>
        <v>E</v>
      </c>
      <c r="J14" s="31" t="str">
        <f t="shared" si="4"/>
        <v>0</v>
      </c>
      <c r="K14" s="32">
        <f t="shared" si="5"/>
        <v>0</v>
      </c>
      <c r="L14" s="34"/>
      <c r="M14" s="43">
        <v>65.8</v>
      </c>
      <c r="N14" s="31" t="str">
        <f t="shared" si="6"/>
        <v>B-</v>
      </c>
      <c r="O14" s="31" t="str">
        <f t="shared" si="7"/>
        <v>2,7</v>
      </c>
      <c r="P14" s="10">
        <f t="shared" si="8"/>
        <v>8.1000000000000014</v>
      </c>
      <c r="Q14" s="35"/>
      <c r="R14" s="36">
        <v>64.900000000000006</v>
      </c>
      <c r="S14" s="31" t="str">
        <f t="shared" si="9"/>
        <v>C+</v>
      </c>
      <c r="T14" s="31" t="str">
        <f t="shared" si="10"/>
        <v>2,3</v>
      </c>
      <c r="U14" s="10">
        <f t="shared" si="11"/>
        <v>6.8999999999999995</v>
      </c>
      <c r="V14" s="10"/>
      <c r="W14" s="42">
        <v>79.400000000000006</v>
      </c>
      <c r="X14" s="31" t="str">
        <f t="shared" si="12"/>
        <v>B+</v>
      </c>
      <c r="Y14" s="31" t="str">
        <f t="shared" si="13"/>
        <v>3,3</v>
      </c>
      <c r="Z14" s="10">
        <f t="shared" si="14"/>
        <v>6.6</v>
      </c>
      <c r="AA14" s="10"/>
      <c r="AB14" s="37">
        <v>40.199999999999996</v>
      </c>
      <c r="AC14" s="31" t="str">
        <f t="shared" si="15"/>
        <v>E</v>
      </c>
      <c r="AD14" s="31" t="str">
        <f t="shared" si="16"/>
        <v>0</v>
      </c>
      <c r="AE14" s="10">
        <f t="shared" si="17"/>
        <v>0</v>
      </c>
      <c r="AF14" s="46">
        <f t="shared" si="18"/>
        <v>29</v>
      </c>
      <c r="AG14" s="39">
        <f t="shared" si="19"/>
        <v>1.8125</v>
      </c>
    </row>
    <row r="15" spans="1:33" x14ac:dyDescent="0.3">
      <c r="A15" s="1" t="s">
        <v>165</v>
      </c>
      <c r="B15" s="13" t="s">
        <v>166</v>
      </c>
      <c r="C15" s="42">
        <v>86.1</v>
      </c>
      <c r="D15" s="31" t="str">
        <f t="shared" si="0"/>
        <v>A</v>
      </c>
      <c r="E15" s="31" t="str">
        <f t="shared" si="1"/>
        <v>4</v>
      </c>
      <c r="F15" s="32">
        <f t="shared" si="2"/>
        <v>8</v>
      </c>
      <c r="G15" s="40"/>
      <c r="H15" s="44">
        <v>80.5</v>
      </c>
      <c r="I15" s="31" t="str">
        <f t="shared" si="3"/>
        <v>A-</v>
      </c>
      <c r="J15" s="31" t="str">
        <f t="shared" si="4"/>
        <v>3,7</v>
      </c>
      <c r="K15" s="32">
        <f t="shared" si="5"/>
        <v>11.100000000000001</v>
      </c>
      <c r="L15" s="34"/>
      <c r="M15" s="43">
        <v>87.4</v>
      </c>
      <c r="N15" s="31" t="str">
        <f t="shared" si="6"/>
        <v>A</v>
      </c>
      <c r="O15" s="31" t="str">
        <f t="shared" si="7"/>
        <v>4</v>
      </c>
      <c r="P15" s="10">
        <f t="shared" si="8"/>
        <v>12</v>
      </c>
      <c r="Q15" s="35"/>
      <c r="R15" s="36">
        <v>75</v>
      </c>
      <c r="S15" s="31" t="str">
        <f t="shared" si="9"/>
        <v>B+</v>
      </c>
      <c r="T15" s="31" t="str">
        <f t="shared" si="10"/>
        <v>3,3</v>
      </c>
      <c r="U15" s="10">
        <f t="shared" si="11"/>
        <v>9.8999999999999986</v>
      </c>
      <c r="V15" s="10"/>
      <c r="W15" s="42">
        <v>84.5</v>
      </c>
      <c r="X15" s="31" t="str">
        <f t="shared" si="12"/>
        <v>A-</v>
      </c>
      <c r="Y15" s="31" t="str">
        <f t="shared" si="13"/>
        <v>3,7</v>
      </c>
      <c r="Z15" s="10">
        <f t="shared" si="14"/>
        <v>7.4</v>
      </c>
      <c r="AA15" s="10"/>
      <c r="AB15" s="37">
        <v>55.2</v>
      </c>
      <c r="AC15" s="31" t="str">
        <f t="shared" si="15"/>
        <v>C</v>
      </c>
      <c r="AD15" s="31" t="str">
        <f t="shared" si="16"/>
        <v>2</v>
      </c>
      <c r="AE15" s="10">
        <f t="shared" si="17"/>
        <v>6</v>
      </c>
      <c r="AF15" s="46">
        <f t="shared" si="18"/>
        <v>54.4</v>
      </c>
      <c r="AG15" s="39">
        <f t="shared" si="19"/>
        <v>3.4</v>
      </c>
    </row>
    <row r="16" spans="1:33" x14ac:dyDescent="0.3">
      <c r="A16" s="1" t="s">
        <v>167</v>
      </c>
      <c r="B16" s="13" t="s">
        <v>168</v>
      </c>
      <c r="C16" s="42">
        <v>80.900000000000006</v>
      </c>
      <c r="D16" s="31" t="str">
        <f t="shared" si="0"/>
        <v>A-</v>
      </c>
      <c r="E16" s="31" t="str">
        <f t="shared" si="1"/>
        <v>3,7</v>
      </c>
      <c r="F16" s="32">
        <f t="shared" si="2"/>
        <v>7.4</v>
      </c>
      <c r="G16" s="40"/>
      <c r="H16" s="44">
        <v>64.400000000000006</v>
      </c>
      <c r="I16" s="31" t="str">
        <f t="shared" si="3"/>
        <v>C+</v>
      </c>
      <c r="J16" s="31" t="str">
        <f t="shared" si="4"/>
        <v>2,3</v>
      </c>
      <c r="K16" s="32">
        <f t="shared" si="5"/>
        <v>6.8999999999999995</v>
      </c>
      <c r="L16" s="34"/>
      <c r="M16" s="43">
        <v>55</v>
      </c>
      <c r="N16" s="31" t="str">
        <f t="shared" si="6"/>
        <v>C</v>
      </c>
      <c r="O16" s="31" t="str">
        <f t="shared" si="7"/>
        <v>2</v>
      </c>
      <c r="P16" s="10">
        <f t="shared" si="8"/>
        <v>6</v>
      </c>
      <c r="Q16" s="35"/>
      <c r="R16" s="36">
        <v>68.599999999999994</v>
      </c>
      <c r="S16" s="31" t="str">
        <f t="shared" si="9"/>
        <v>B-</v>
      </c>
      <c r="T16" s="31" t="str">
        <f t="shared" si="10"/>
        <v>2,7</v>
      </c>
      <c r="U16" s="10">
        <f t="shared" si="11"/>
        <v>8.1000000000000014</v>
      </c>
      <c r="V16" s="10"/>
      <c r="W16" s="42">
        <v>79.2</v>
      </c>
      <c r="X16" s="31" t="str">
        <f t="shared" si="12"/>
        <v>B+</v>
      </c>
      <c r="Y16" s="31" t="str">
        <f t="shared" si="13"/>
        <v>3,3</v>
      </c>
      <c r="Z16" s="10">
        <f t="shared" si="14"/>
        <v>6.6</v>
      </c>
      <c r="AA16" s="10"/>
      <c r="AB16" s="37">
        <v>38.849999999999994</v>
      </c>
      <c r="AC16" s="31" t="str">
        <f t="shared" si="15"/>
        <v>E</v>
      </c>
      <c r="AD16" s="31" t="str">
        <f t="shared" si="16"/>
        <v>0</v>
      </c>
      <c r="AE16" s="10">
        <f t="shared" si="17"/>
        <v>0</v>
      </c>
      <c r="AF16" s="46">
        <f t="shared" si="18"/>
        <v>35</v>
      </c>
      <c r="AG16" s="39">
        <f t="shared" si="19"/>
        <v>2.1875</v>
      </c>
    </row>
    <row r="17" spans="1:33" x14ac:dyDescent="0.3">
      <c r="A17" s="1" t="s">
        <v>169</v>
      </c>
      <c r="B17" s="13" t="s">
        <v>170</v>
      </c>
      <c r="C17" s="42">
        <v>78.900000000000006</v>
      </c>
      <c r="D17" s="31" t="str">
        <f t="shared" si="0"/>
        <v>B+</v>
      </c>
      <c r="E17" s="31" t="str">
        <f t="shared" si="1"/>
        <v>3,3</v>
      </c>
      <c r="F17" s="32">
        <f t="shared" si="2"/>
        <v>6.6</v>
      </c>
      <c r="G17" s="40"/>
      <c r="H17" s="44">
        <v>41.7</v>
      </c>
      <c r="I17" s="31" t="str">
        <f t="shared" si="3"/>
        <v>E</v>
      </c>
      <c r="J17" s="31" t="str">
        <f t="shared" si="4"/>
        <v>0</v>
      </c>
      <c r="K17" s="32">
        <f t="shared" si="5"/>
        <v>0</v>
      </c>
      <c r="L17" s="34"/>
      <c r="M17" s="43">
        <v>70.099999999999994</v>
      </c>
      <c r="N17" s="31" t="str">
        <f t="shared" si="6"/>
        <v>B</v>
      </c>
      <c r="O17" s="31" t="str">
        <f t="shared" si="7"/>
        <v>3</v>
      </c>
      <c r="P17" s="10">
        <f t="shared" si="8"/>
        <v>9</v>
      </c>
      <c r="Q17" s="35"/>
      <c r="R17" s="36">
        <v>42.9</v>
      </c>
      <c r="S17" s="31" t="str">
        <f t="shared" si="9"/>
        <v>E</v>
      </c>
      <c r="T17" s="31" t="str">
        <f t="shared" si="10"/>
        <v>0</v>
      </c>
      <c r="U17" s="10">
        <f t="shared" si="11"/>
        <v>0</v>
      </c>
      <c r="V17" s="10"/>
      <c r="W17" s="42">
        <v>80.099999999999994</v>
      </c>
      <c r="X17" s="31" t="str">
        <f t="shared" si="12"/>
        <v>A-</v>
      </c>
      <c r="Y17" s="31" t="str">
        <f t="shared" si="13"/>
        <v>3,7</v>
      </c>
      <c r="Z17" s="10">
        <f t="shared" si="14"/>
        <v>7.4</v>
      </c>
      <c r="AA17" s="10"/>
      <c r="AB17" s="37">
        <v>41.8</v>
      </c>
      <c r="AC17" s="31" t="str">
        <f t="shared" si="15"/>
        <v>E</v>
      </c>
      <c r="AD17" s="31" t="str">
        <f t="shared" si="16"/>
        <v>0</v>
      </c>
      <c r="AE17" s="10">
        <f t="shared" si="17"/>
        <v>0</v>
      </c>
      <c r="AF17" s="46">
        <f t="shared" si="18"/>
        <v>23</v>
      </c>
      <c r="AG17" s="39">
        <f t="shared" si="19"/>
        <v>1.4375</v>
      </c>
    </row>
    <row r="18" spans="1:33" x14ac:dyDescent="0.3">
      <c r="A18" s="1" t="s">
        <v>171</v>
      </c>
      <c r="B18" s="13" t="s">
        <v>172</v>
      </c>
      <c r="C18" s="42">
        <v>85.8</v>
      </c>
      <c r="D18" s="31" t="str">
        <f t="shared" si="0"/>
        <v>A</v>
      </c>
      <c r="E18" s="31" t="str">
        <f t="shared" si="1"/>
        <v>4</v>
      </c>
      <c r="F18" s="32">
        <f t="shared" si="2"/>
        <v>8</v>
      </c>
      <c r="G18" s="40"/>
      <c r="H18" s="44">
        <v>75.8</v>
      </c>
      <c r="I18" s="31" t="str">
        <f t="shared" si="3"/>
        <v>B+</v>
      </c>
      <c r="J18" s="31" t="str">
        <f t="shared" si="4"/>
        <v>3,3</v>
      </c>
      <c r="K18" s="32">
        <f t="shared" si="5"/>
        <v>9.8999999999999986</v>
      </c>
      <c r="L18" s="34"/>
      <c r="M18" s="43">
        <v>70.400000000000006</v>
      </c>
      <c r="N18" s="31" t="str">
        <f t="shared" si="6"/>
        <v>B</v>
      </c>
      <c r="O18" s="31" t="str">
        <f t="shared" si="7"/>
        <v>3</v>
      </c>
      <c r="P18" s="10">
        <f t="shared" si="8"/>
        <v>9</v>
      </c>
      <c r="Q18" s="35"/>
      <c r="R18" s="36">
        <v>54.8</v>
      </c>
      <c r="S18" s="31" t="str">
        <f t="shared" si="9"/>
        <v>D</v>
      </c>
      <c r="T18" s="31" t="str">
        <f t="shared" si="10"/>
        <v>1</v>
      </c>
      <c r="U18" s="10">
        <f t="shared" si="11"/>
        <v>3</v>
      </c>
      <c r="V18" s="10"/>
      <c r="W18" s="42">
        <v>87.399999999999991</v>
      </c>
      <c r="X18" s="31" t="str">
        <f t="shared" si="12"/>
        <v>A</v>
      </c>
      <c r="Y18" s="31" t="str">
        <f t="shared" si="13"/>
        <v>4</v>
      </c>
      <c r="Z18" s="10">
        <f t="shared" si="14"/>
        <v>8</v>
      </c>
      <c r="AA18" s="10"/>
      <c r="AB18" s="37">
        <v>41.449999999999996</v>
      </c>
      <c r="AC18" s="31" t="str">
        <f t="shared" si="15"/>
        <v>E</v>
      </c>
      <c r="AD18" s="31" t="str">
        <f t="shared" si="16"/>
        <v>0</v>
      </c>
      <c r="AE18" s="10">
        <f t="shared" si="17"/>
        <v>0</v>
      </c>
      <c r="AF18" s="46">
        <f t="shared" si="18"/>
        <v>37.9</v>
      </c>
      <c r="AG18" s="39">
        <f t="shared" si="19"/>
        <v>2.3687499999999999</v>
      </c>
    </row>
    <row r="19" spans="1:33" x14ac:dyDescent="0.3">
      <c r="A19" s="1" t="s">
        <v>173</v>
      </c>
      <c r="B19" s="13" t="s">
        <v>174</v>
      </c>
      <c r="C19" s="42">
        <v>81.5</v>
      </c>
      <c r="D19" s="31" t="str">
        <f t="shared" si="0"/>
        <v>A-</v>
      </c>
      <c r="E19" s="31" t="str">
        <f t="shared" si="1"/>
        <v>3,7</v>
      </c>
      <c r="F19" s="32">
        <f t="shared" si="2"/>
        <v>7.4</v>
      </c>
      <c r="G19" s="40"/>
      <c r="H19" s="44">
        <v>73.7</v>
      </c>
      <c r="I19" s="31" t="str">
        <f t="shared" si="3"/>
        <v>B</v>
      </c>
      <c r="J19" s="31" t="str">
        <f t="shared" si="4"/>
        <v>3</v>
      </c>
      <c r="K19" s="32">
        <f t="shared" si="5"/>
        <v>9</v>
      </c>
      <c r="L19" s="34"/>
      <c r="M19" s="43">
        <v>68.5</v>
      </c>
      <c r="N19" s="31" t="str">
        <f t="shared" si="6"/>
        <v>B-</v>
      </c>
      <c r="O19" s="31" t="str">
        <f t="shared" si="7"/>
        <v>2,7</v>
      </c>
      <c r="P19" s="10">
        <f t="shared" si="8"/>
        <v>8.1000000000000014</v>
      </c>
      <c r="Q19" s="35"/>
      <c r="R19" s="36">
        <v>71</v>
      </c>
      <c r="S19" s="31" t="str">
        <f t="shared" si="9"/>
        <v>B</v>
      </c>
      <c r="T19" s="31" t="str">
        <f t="shared" si="10"/>
        <v>3</v>
      </c>
      <c r="U19" s="10">
        <f t="shared" si="11"/>
        <v>9</v>
      </c>
      <c r="V19" s="10"/>
      <c r="W19" s="42">
        <v>80</v>
      </c>
      <c r="X19" s="31" t="str">
        <f t="shared" si="12"/>
        <v>A-</v>
      </c>
      <c r="Y19" s="31" t="str">
        <f t="shared" si="13"/>
        <v>3,7</v>
      </c>
      <c r="Z19" s="10">
        <f t="shared" si="14"/>
        <v>7.4</v>
      </c>
      <c r="AA19" s="10"/>
      <c r="AB19" s="37">
        <v>51.349999999999994</v>
      </c>
      <c r="AC19" s="31" t="str">
        <f t="shared" si="15"/>
        <v>D</v>
      </c>
      <c r="AD19" s="31" t="str">
        <f t="shared" si="16"/>
        <v>1</v>
      </c>
      <c r="AE19" s="10">
        <f t="shared" si="17"/>
        <v>3</v>
      </c>
      <c r="AF19" s="46">
        <f t="shared" si="18"/>
        <v>43.9</v>
      </c>
      <c r="AG19" s="39">
        <f t="shared" si="19"/>
        <v>2.7437499999999999</v>
      </c>
    </row>
    <row r="20" spans="1:33" x14ac:dyDescent="0.3">
      <c r="A20" s="1" t="s">
        <v>175</v>
      </c>
      <c r="B20" s="13" t="s">
        <v>176</v>
      </c>
      <c r="C20" s="42">
        <v>82.3</v>
      </c>
      <c r="D20" s="31" t="str">
        <f t="shared" si="0"/>
        <v>A-</v>
      </c>
      <c r="E20" s="31" t="str">
        <f t="shared" si="1"/>
        <v>3,7</v>
      </c>
      <c r="F20" s="32">
        <f t="shared" si="2"/>
        <v>7.4</v>
      </c>
      <c r="G20" s="40"/>
      <c r="H20" s="44">
        <v>73.8</v>
      </c>
      <c r="I20" s="31" t="str">
        <f t="shared" si="3"/>
        <v>B</v>
      </c>
      <c r="J20" s="31" t="str">
        <f t="shared" si="4"/>
        <v>3</v>
      </c>
      <c r="K20" s="32">
        <f t="shared" si="5"/>
        <v>9</v>
      </c>
      <c r="L20" s="34"/>
      <c r="M20" s="43">
        <v>52.3</v>
      </c>
      <c r="N20" s="31" t="str">
        <f t="shared" si="6"/>
        <v>D</v>
      </c>
      <c r="O20" s="31" t="str">
        <f t="shared" si="7"/>
        <v>1</v>
      </c>
      <c r="P20" s="10">
        <f t="shared" si="8"/>
        <v>3</v>
      </c>
      <c r="Q20" s="35"/>
      <c r="R20" s="36">
        <v>69.3</v>
      </c>
      <c r="S20" s="31" t="str">
        <f t="shared" si="9"/>
        <v>B-</v>
      </c>
      <c r="T20" s="31" t="str">
        <f t="shared" si="10"/>
        <v>2,7</v>
      </c>
      <c r="U20" s="10">
        <f t="shared" si="11"/>
        <v>8.1000000000000014</v>
      </c>
      <c r="V20" s="10"/>
      <c r="W20" s="42">
        <v>82.300000000000011</v>
      </c>
      <c r="X20" s="31" t="str">
        <f t="shared" si="12"/>
        <v>A-</v>
      </c>
      <c r="Y20" s="31" t="str">
        <f t="shared" si="13"/>
        <v>3,7</v>
      </c>
      <c r="Z20" s="10">
        <f t="shared" si="14"/>
        <v>7.4</v>
      </c>
      <c r="AA20" s="10"/>
      <c r="AB20" s="37">
        <v>41.55</v>
      </c>
      <c r="AC20" s="31" t="str">
        <f t="shared" si="15"/>
        <v>E</v>
      </c>
      <c r="AD20" s="31" t="str">
        <f t="shared" si="16"/>
        <v>0</v>
      </c>
      <c r="AE20" s="10">
        <f t="shared" si="17"/>
        <v>0</v>
      </c>
      <c r="AF20" s="46">
        <f t="shared" si="18"/>
        <v>34.9</v>
      </c>
      <c r="AG20" s="39">
        <f t="shared" si="19"/>
        <v>2.1812499999999999</v>
      </c>
    </row>
    <row r="21" spans="1:33" x14ac:dyDescent="0.3">
      <c r="A21" s="1" t="s">
        <v>177</v>
      </c>
      <c r="B21" s="13" t="s">
        <v>178</v>
      </c>
      <c r="C21" s="42">
        <v>85.5</v>
      </c>
      <c r="D21" s="31" t="str">
        <f t="shared" si="0"/>
        <v>A</v>
      </c>
      <c r="E21" s="31" t="str">
        <f t="shared" si="1"/>
        <v>4</v>
      </c>
      <c r="F21" s="32">
        <f t="shared" si="2"/>
        <v>8</v>
      </c>
      <c r="G21" s="40"/>
      <c r="H21" s="44">
        <v>88.2</v>
      </c>
      <c r="I21" s="31" t="str">
        <f t="shared" si="3"/>
        <v>A</v>
      </c>
      <c r="J21" s="31" t="str">
        <f t="shared" si="4"/>
        <v>4</v>
      </c>
      <c r="K21" s="32">
        <f t="shared" si="5"/>
        <v>12</v>
      </c>
      <c r="L21" s="34"/>
      <c r="M21" s="43">
        <v>68.599999999999994</v>
      </c>
      <c r="N21" s="31" t="str">
        <f t="shared" si="6"/>
        <v>B-</v>
      </c>
      <c r="O21" s="31" t="str">
        <f t="shared" si="7"/>
        <v>2,7</v>
      </c>
      <c r="P21" s="10">
        <f t="shared" si="8"/>
        <v>8.1000000000000014</v>
      </c>
      <c r="Q21" s="35"/>
      <c r="R21" s="36">
        <v>70.3</v>
      </c>
      <c r="S21" s="31" t="str">
        <f t="shared" si="9"/>
        <v>B</v>
      </c>
      <c r="T21" s="31" t="str">
        <f t="shared" si="10"/>
        <v>3</v>
      </c>
      <c r="U21" s="10">
        <f t="shared" si="11"/>
        <v>9</v>
      </c>
      <c r="V21" s="10"/>
      <c r="W21" s="42">
        <v>86.4</v>
      </c>
      <c r="X21" s="31" t="str">
        <f t="shared" si="12"/>
        <v>A</v>
      </c>
      <c r="Y21" s="31" t="str">
        <f t="shared" si="13"/>
        <v>4</v>
      </c>
      <c r="Z21" s="10">
        <f t="shared" si="14"/>
        <v>8</v>
      </c>
      <c r="AA21" s="10"/>
      <c r="AB21" s="37">
        <v>85.8</v>
      </c>
      <c r="AC21" s="31" t="str">
        <f t="shared" si="15"/>
        <v>A</v>
      </c>
      <c r="AD21" s="31" t="str">
        <f t="shared" si="16"/>
        <v>4</v>
      </c>
      <c r="AE21" s="10">
        <f t="shared" si="17"/>
        <v>12</v>
      </c>
      <c r="AF21" s="46">
        <f t="shared" si="18"/>
        <v>57.1</v>
      </c>
      <c r="AG21" s="39">
        <f t="shared" si="19"/>
        <v>3.5687500000000001</v>
      </c>
    </row>
    <row r="22" spans="1:33" x14ac:dyDescent="0.3">
      <c r="A22" s="1" t="s">
        <v>179</v>
      </c>
      <c r="B22" s="13" t="s">
        <v>180</v>
      </c>
      <c r="C22" s="42">
        <v>87</v>
      </c>
      <c r="D22" s="31" t="str">
        <f t="shared" si="0"/>
        <v>A</v>
      </c>
      <c r="E22" s="31" t="str">
        <f t="shared" si="1"/>
        <v>4</v>
      </c>
      <c r="F22" s="32">
        <f t="shared" si="2"/>
        <v>8</v>
      </c>
      <c r="G22" s="40"/>
      <c r="H22" s="44">
        <v>86.2</v>
      </c>
      <c r="I22" s="31" t="str">
        <f t="shared" si="3"/>
        <v>A</v>
      </c>
      <c r="J22" s="31" t="str">
        <f t="shared" si="4"/>
        <v>4</v>
      </c>
      <c r="K22" s="32">
        <f t="shared" si="5"/>
        <v>12</v>
      </c>
      <c r="L22" s="34"/>
      <c r="M22" s="43">
        <v>45.1</v>
      </c>
      <c r="N22" s="31" t="str">
        <f t="shared" si="6"/>
        <v>E</v>
      </c>
      <c r="O22" s="31" t="str">
        <f t="shared" si="7"/>
        <v>0</v>
      </c>
      <c r="P22" s="10">
        <f t="shared" si="8"/>
        <v>0</v>
      </c>
      <c r="Q22" s="35"/>
      <c r="R22" s="36">
        <v>73.2</v>
      </c>
      <c r="S22" s="31" t="str">
        <f t="shared" si="9"/>
        <v>B</v>
      </c>
      <c r="T22" s="31" t="str">
        <f t="shared" si="10"/>
        <v>3</v>
      </c>
      <c r="U22" s="10">
        <f t="shared" si="11"/>
        <v>9</v>
      </c>
      <c r="V22" s="10"/>
      <c r="W22" s="42">
        <v>91.199999999999989</v>
      </c>
      <c r="X22" s="31" t="str">
        <f t="shared" si="12"/>
        <v>A</v>
      </c>
      <c r="Y22" s="31" t="str">
        <f t="shared" si="13"/>
        <v>4</v>
      </c>
      <c r="Z22" s="10">
        <f t="shared" si="14"/>
        <v>8</v>
      </c>
      <c r="AA22" s="10"/>
      <c r="AB22" s="37">
        <v>69.5</v>
      </c>
      <c r="AC22" s="31" t="str">
        <f t="shared" si="15"/>
        <v>B-</v>
      </c>
      <c r="AD22" s="31" t="str">
        <f t="shared" si="16"/>
        <v>2,7</v>
      </c>
      <c r="AE22" s="10">
        <f t="shared" si="17"/>
        <v>8.1000000000000014</v>
      </c>
      <c r="AF22" s="46">
        <f t="shared" si="18"/>
        <v>45.1</v>
      </c>
      <c r="AG22" s="39">
        <f t="shared" si="19"/>
        <v>2.8187500000000001</v>
      </c>
    </row>
    <row r="23" spans="1:33" x14ac:dyDescent="0.3">
      <c r="A23" s="1" t="s">
        <v>181</v>
      </c>
      <c r="B23" s="13" t="s">
        <v>182</v>
      </c>
      <c r="C23" s="42">
        <v>86.8</v>
      </c>
      <c r="D23" s="31" t="str">
        <f t="shared" si="0"/>
        <v>A</v>
      </c>
      <c r="E23" s="31" t="str">
        <f t="shared" si="1"/>
        <v>4</v>
      </c>
      <c r="F23" s="32">
        <f t="shared" si="2"/>
        <v>8</v>
      </c>
      <c r="G23" s="40"/>
      <c r="H23" s="44">
        <v>86.6</v>
      </c>
      <c r="I23" s="31" t="str">
        <f t="shared" si="3"/>
        <v>A</v>
      </c>
      <c r="J23" s="31" t="str">
        <f t="shared" si="4"/>
        <v>4</v>
      </c>
      <c r="K23" s="32">
        <f t="shared" si="5"/>
        <v>12</v>
      </c>
      <c r="L23" s="34"/>
      <c r="M23" s="43">
        <v>82.7</v>
      </c>
      <c r="N23" s="31" t="str">
        <f t="shared" si="6"/>
        <v>A-</v>
      </c>
      <c r="O23" s="31" t="str">
        <f t="shared" si="7"/>
        <v>3,7</v>
      </c>
      <c r="P23" s="10">
        <f t="shared" si="8"/>
        <v>11.100000000000001</v>
      </c>
      <c r="Q23" s="35"/>
      <c r="R23" s="36">
        <v>90.7</v>
      </c>
      <c r="S23" s="31" t="str">
        <f t="shared" si="9"/>
        <v>A</v>
      </c>
      <c r="T23" s="31" t="str">
        <f t="shared" si="10"/>
        <v>4</v>
      </c>
      <c r="U23" s="10">
        <f t="shared" si="11"/>
        <v>12</v>
      </c>
      <c r="V23" s="10"/>
      <c r="W23" s="42">
        <v>90.1</v>
      </c>
      <c r="X23" s="31" t="str">
        <f t="shared" si="12"/>
        <v>A</v>
      </c>
      <c r="Y23" s="31" t="str">
        <f t="shared" si="13"/>
        <v>4</v>
      </c>
      <c r="Z23" s="10">
        <f t="shared" si="14"/>
        <v>8</v>
      </c>
      <c r="AA23" s="10"/>
      <c r="AB23" s="37">
        <v>75.099999999999994</v>
      </c>
      <c r="AC23" s="31" t="str">
        <f t="shared" si="15"/>
        <v>B+</v>
      </c>
      <c r="AD23" s="31" t="str">
        <f t="shared" si="16"/>
        <v>3,3</v>
      </c>
      <c r="AE23" s="10">
        <f t="shared" si="17"/>
        <v>9.8999999999999986</v>
      </c>
      <c r="AF23" s="46">
        <f t="shared" si="18"/>
        <v>61</v>
      </c>
      <c r="AG23" s="39">
        <f t="shared" si="19"/>
        <v>3.8125</v>
      </c>
    </row>
    <row r="24" spans="1:33" x14ac:dyDescent="0.3">
      <c r="A24" s="1" t="s">
        <v>183</v>
      </c>
      <c r="B24" s="13" t="s">
        <v>184</v>
      </c>
      <c r="C24" s="42">
        <v>86.1</v>
      </c>
      <c r="D24" s="31" t="str">
        <f t="shared" si="0"/>
        <v>A</v>
      </c>
      <c r="E24" s="31" t="str">
        <f t="shared" si="1"/>
        <v>4</v>
      </c>
      <c r="F24" s="32">
        <f t="shared" si="2"/>
        <v>8</v>
      </c>
      <c r="G24" s="40"/>
      <c r="H24" s="44">
        <v>76.7</v>
      </c>
      <c r="I24" s="31" t="str">
        <f t="shared" si="3"/>
        <v>B+</v>
      </c>
      <c r="J24" s="31" t="str">
        <f t="shared" si="4"/>
        <v>3,3</v>
      </c>
      <c r="K24" s="32">
        <f t="shared" si="5"/>
        <v>9.8999999999999986</v>
      </c>
      <c r="L24" s="34"/>
      <c r="M24" s="43">
        <v>55.5</v>
      </c>
      <c r="N24" s="31" t="str">
        <f t="shared" si="6"/>
        <v>C</v>
      </c>
      <c r="O24" s="31" t="str">
        <f t="shared" si="7"/>
        <v>2</v>
      </c>
      <c r="P24" s="10">
        <f t="shared" si="8"/>
        <v>6</v>
      </c>
      <c r="Q24" s="35"/>
      <c r="R24" s="36">
        <v>67.8</v>
      </c>
      <c r="S24" s="31" t="str">
        <f t="shared" si="9"/>
        <v>B-</v>
      </c>
      <c r="T24" s="31" t="str">
        <f t="shared" si="10"/>
        <v>2,7</v>
      </c>
      <c r="U24" s="10">
        <f t="shared" si="11"/>
        <v>8.1000000000000014</v>
      </c>
      <c r="V24" s="10"/>
      <c r="W24" s="42">
        <v>80.900000000000006</v>
      </c>
      <c r="X24" s="31" t="str">
        <f t="shared" si="12"/>
        <v>A-</v>
      </c>
      <c r="Y24" s="31" t="str">
        <f t="shared" si="13"/>
        <v>3,7</v>
      </c>
      <c r="Z24" s="10">
        <f t="shared" si="14"/>
        <v>7.4</v>
      </c>
      <c r="AA24" s="10"/>
      <c r="AB24" s="37">
        <v>57.9</v>
      </c>
      <c r="AC24" s="31" t="str">
        <f t="shared" si="15"/>
        <v>C</v>
      </c>
      <c r="AD24" s="31" t="str">
        <f t="shared" si="16"/>
        <v>2</v>
      </c>
      <c r="AE24" s="10">
        <f t="shared" si="17"/>
        <v>6</v>
      </c>
      <c r="AF24" s="46">
        <f t="shared" si="18"/>
        <v>45.4</v>
      </c>
      <c r="AG24" s="39">
        <f t="shared" si="19"/>
        <v>2.8374999999999999</v>
      </c>
    </row>
    <row r="25" spans="1:33" x14ac:dyDescent="0.3">
      <c r="A25" s="1" t="s">
        <v>185</v>
      </c>
      <c r="B25" s="13" t="s">
        <v>186</v>
      </c>
      <c r="C25" s="42">
        <v>84.5</v>
      </c>
      <c r="D25" s="31" t="str">
        <f t="shared" si="0"/>
        <v>A-</v>
      </c>
      <c r="E25" s="31" t="str">
        <f t="shared" si="1"/>
        <v>3,7</v>
      </c>
      <c r="F25" s="32">
        <f t="shared" si="2"/>
        <v>7.4</v>
      </c>
      <c r="G25" s="40"/>
      <c r="H25" s="44">
        <v>88.5</v>
      </c>
      <c r="I25" s="31" t="str">
        <f t="shared" si="3"/>
        <v>A</v>
      </c>
      <c r="J25" s="31" t="str">
        <f t="shared" si="4"/>
        <v>4</v>
      </c>
      <c r="K25" s="32">
        <f t="shared" si="5"/>
        <v>12</v>
      </c>
      <c r="L25" s="34"/>
      <c r="M25" s="43">
        <v>73.300000000000011</v>
      </c>
      <c r="N25" s="31" t="str">
        <f t="shared" si="6"/>
        <v>B</v>
      </c>
      <c r="O25" s="31" t="str">
        <f t="shared" si="7"/>
        <v>3</v>
      </c>
      <c r="P25" s="10">
        <f t="shared" si="8"/>
        <v>9</v>
      </c>
      <c r="Q25" s="35"/>
      <c r="R25" s="36">
        <v>65.5</v>
      </c>
      <c r="S25" s="31" t="str">
        <f t="shared" si="9"/>
        <v>B-</v>
      </c>
      <c r="T25" s="31" t="str">
        <f t="shared" si="10"/>
        <v>2,7</v>
      </c>
      <c r="U25" s="10">
        <f t="shared" si="11"/>
        <v>8.1000000000000014</v>
      </c>
      <c r="V25" s="10"/>
      <c r="W25" s="42">
        <v>88.800000000000011</v>
      </c>
      <c r="X25" s="31" t="str">
        <f t="shared" si="12"/>
        <v>A</v>
      </c>
      <c r="Y25" s="31" t="str">
        <f t="shared" si="13"/>
        <v>4</v>
      </c>
      <c r="Z25" s="10">
        <f t="shared" si="14"/>
        <v>8</v>
      </c>
      <c r="AA25" s="10"/>
      <c r="AB25" s="37">
        <v>82.699999999999989</v>
      </c>
      <c r="AC25" s="31" t="str">
        <f t="shared" si="15"/>
        <v>A-</v>
      </c>
      <c r="AD25" s="31" t="str">
        <f t="shared" si="16"/>
        <v>3,7</v>
      </c>
      <c r="AE25" s="10">
        <f t="shared" si="17"/>
        <v>11.100000000000001</v>
      </c>
      <c r="AF25" s="46">
        <f t="shared" si="18"/>
        <v>55.6</v>
      </c>
      <c r="AG25" s="39">
        <f t="shared" si="19"/>
        <v>3.4750000000000001</v>
      </c>
    </row>
    <row r="26" spans="1:33" x14ac:dyDescent="0.3">
      <c r="A26" s="1" t="s">
        <v>187</v>
      </c>
      <c r="B26" s="13" t="s">
        <v>188</v>
      </c>
      <c r="C26" s="42">
        <v>86.1</v>
      </c>
      <c r="D26" s="31" t="str">
        <f t="shared" si="0"/>
        <v>A</v>
      </c>
      <c r="E26" s="31" t="str">
        <f t="shared" si="1"/>
        <v>4</v>
      </c>
      <c r="F26" s="32">
        <f t="shared" si="2"/>
        <v>8</v>
      </c>
      <c r="G26" s="40"/>
      <c r="H26" s="44">
        <v>71.3</v>
      </c>
      <c r="I26" s="31" t="str">
        <f t="shared" si="3"/>
        <v>B</v>
      </c>
      <c r="J26" s="31" t="str">
        <f t="shared" si="4"/>
        <v>3</v>
      </c>
      <c r="K26" s="32">
        <f t="shared" si="5"/>
        <v>9</v>
      </c>
      <c r="L26" s="34"/>
      <c r="M26" s="43">
        <v>72.8</v>
      </c>
      <c r="N26" s="31" t="str">
        <f t="shared" si="6"/>
        <v>B</v>
      </c>
      <c r="O26" s="31" t="str">
        <f t="shared" si="7"/>
        <v>3</v>
      </c>
      <c r="P26" s="10">
        <f t="shared" si="8"/>
        <v>9</v>
      </c>
      <c r="Q26" s="35"/>
      <c r="R26" s="36">
        <v>68.8</v>
      </c>
      <c r="S26" s="31" t="str">
        <f t="shared" si="9"/>
        <v>B-</v>
      </c>
      <c r="T26" s="31" t="str">
        <f t="shared" si="10"/>
        <v>2,7</v>
      </c>
      <c r="U26" s="10">
        <f t="shared" si="11"/>
        <v>8.1000000000000014</v>
      </c>
      <c r="V26" s="10"/>
      <c r="W26" s="42">
        <v>78.599999999999994</v>
      </c>
      <c r="X26" s="31" t="str">
        <f t="shared" si="12"/>
        <v>B+</v>
      </c>
      <c r="Y26" s="31" t="str">
        <f t="shared" si="13"/>
        <v>3,3</v>
      </c>
      <c r="Z26" s="10">
        <f t="shared" si="14"/>
        <v>6.6</v>
      </c>
      <c r="AA26" s="10"/>
      <c r="AB26" s="37">
        <v>59.25</v>
      </c>
      <c r="AC26" s="31" t="str">
        <f t="shared" si="15"/>
        <v>C</v>
      </c>
      <c r="AD26" s="31" t="str">
        <f t="shared" si="16"/>
        <v>2</v>
      </c>
      <c r="AE26" s="10">
        <f t="shared" si="17"/>
        <v>6</v>
      </c>
      <c r="AF26" s="46">
        <f t="shared" si="18"/>
        <v>46.7</v>
      </c>
      <c r="AG26" s="39">
        <f t="shared" si="19"/>
        <v>2.9187500000000002</v>
      </c>
    </row>
    <row r="27" spans="1:33" x14ac:dyDescent="0.3">
      <c r="A27" s="1" t="s">
        <v>189</v>
      </c>
      <c r="B27" s="13" t="s">
        <v>190</v>
      </c>
      <c r="C27" s="42">
        <v>86.1</v>
      </c>
      <c r="D27" s="31" t="str">
        <f t="shared" si="0"/>
        <v>A</v>
      </c>
      <c r="E27" s="31" t="str">
        <f t="shared" si="1"/>
        <v>4</v>
      </c>
      <c r="F27" s="32">
        <f t="shared" si="2"/>
        <v>8</v>
      </c>
      <c r="G27" s="40"/>
      <c r="H27" s="44">
        <v>83.1</v>
      </c>
      <c r="I27" s="31" t="str">
        <f t="shared" si="3"/>
        <v>A-</v>
      </c>
      <c r="J27" s="31" t="str">
        <f t="shared" si="4"/>
        <v>3,7</v>
      </c>
      <c r="K27" s="32">
        <f t="shared" si="5"/>
        <v>11.100000000000001</v>
      </c>
      <c r="L27" s="34"/>
      <c r="M27" s="43">
        <v>55.5</v>
      </c>
      <c r="N27" s="31" t="str">
        <f t="shared" si="6"/>
        <v>C</v>
      </c>
      <c r="O27" s="31" t="str">
        <f t="shared" si="7"/>
        <v>2</v>
      </c>
      <c r="P27" s="10">
        <f t="shared" si="8"/>
        <v>6</v>
      </c>
      <c r="Q27" s="35"/>
      <c r="R27" s="36">
        <v>71.8</v>
      </c>
      <c r="S27" s="31" t="str">
        <f t="shared" si="9"/>
        <v>B</v>
      </c>
      <c r="T27" s="31" t="str">
        <f t="shared" si="10"/>
        <v>3</v>
      </c>
      <c r="U27" s="10">
        <f t="shared" si="11"/>
        <v>9</v>
      </c>
      <c r="V27" s="10"/>
      <c r="W27" s="42">
        <v>90.5</v>
      </c>
      <c r="X27" s="31" t="str">
        <f t="shared" si="12"/>
        <v>A</v>
      </c>
      <c r="Y27" s="31" t="str">
        <f t="shared" si="13"/>
        <v>4</v>
      </c>
      <c r="Z27" s="10">
        <f t="shared" si="14"/>
        <v>8</v>
      </c>
      <c r="AA27" s="10"/>
      <c r="AB27" s="37">
        <v>46.5</v>
      </c>
      <c r="AC27" s="31" t="str">
        <f t="shared" si="15"/>
        <v>E</v>
      </c>
      <c r="AD27" s="31" t="str">
        <f t="shared" si="16"/>
        <v>0</v>
      </c>
      <c r="AE27" s="10">
        <f t="shared" si="17"/>
        <v>0</v>
      </c>
      <c r="AF27" s="46">
        <f t="shared" si="18"/>
        <v>42.1</v>
      </c>
      <c r="AG27" s="39">
        <f t="shared" si="19"/>
        <v>2.6312500000000001</v>
      </c>
    </row>
    <row r="28" spans="1:33" x14ac:dyDescent="0.3">
      <c r="A28" s="1" t="s">
        <v>191</v>
      </c>
      <c r="B28" s="13" t="s">
        <v>192</v>
      </c>
      <c r="C28" s="42">
        <v>88.100000000000009</v>
      </c>
      <c r="D28" s="31" t="str">
        <f t="shared" si="0"/>
        <v>A</v>
      </c>
      <c r="E28" s="31" t="str">
        <f t="shared" si="1"/>
        <v>4</v>
      </c>
      <c r="F28" s="32">
        <f t="shared" si="2"/>
        <v>8</v>
      </c>
      <c r="G28" s="40"/>
      <c r="H28" s="44">
        <v>89</v>
      </c>
      <c r="I28" s="31" t="str">
        <f t="shared" si="3"/>
        <v>A</v>
      </c>
      <c r="J28" s="31" t="str">
        <f t="shared" si="4"/>
        <v>4</v>
      </c>
      <c r="K28" s="32">
        <f t="shared" si="5"/>
        <v>12</v>
      </c>
      <c r="L28" s="34"/>
      <c r="M28" s="43">
        <v>82.5</v>
      </c>
      <c r="N28" s="31" t="str">
        <f t="shared" si="6"/>
        <v>A-</v>
      </c>
      <c r="O28" s="31" t="str">
        <f t="shared" si="7"/>
        <v>3,7</v>
      </c>
      <c r="P28" s="10">
        <f t="shared" si="8"/>
        <v>11.100000000000001</v>
      </c>
      <c r="Q28" s="35"/>
      <c r="R28" s="36">
        <v>76.3</v>
      </c>
      <c r="S28" s="31" t="str">
        <f t="shared" si="9"/>
        <v>B+</v>
      </c>
      <c r="T28" s="31" t="str">
        <f t="shared" si="10"/>
        <v>3,3</v>
      </c>
      <c r="U28" s="10">
        <f t="shared" si="11"/>
        <v>9.8999999999999986</v>
      </c>
      <c r="V28" s="10"/>
      <c r="W28" s="42">
        <v>92.300000000000011</v>
      </c>
      <c r="X28" s="31" t="str">
        <f t="shared" si="12"/>
        <v>A</v>
      </c>
      <c r="Y28" s="31" t="str">
        <f t="shared" si="13"/>
        <v>4</v>
      </c>
      <c r="Z28" s="10">
        <f t="shared" si="14"/>
        <v>8</v>
      </c>
      <c r="AA28" s="10"/>
      <c r="AB28" s="37">
        <v>56.949999999999996</v>
      </c>
      <c r="AC28" s="31" t="str">
        <f t="shared" si="15"/>
        <v>C</v>
      </c>
      <c r="AD28" s="31" t="str">
        <f t="shared" si="16"/>
        <v>2</v>
      </c>
      <c r="AE28" s="10">
        <f t="shared" si="17"/>
        <v>6</v>
      </c>
      <c r="AF28" s="46">
        <f t="shared" si="18"/>
        <v>55</v>
      </c>
      <c r="AG28" s="39">
        <f t="shared" si="19"/>
        <v>3.4375</v>
      </c>
    </row>
    <row r="29" spans="1:33" s="87" customFormat="1" x14ac:dyDescent="0.3">
      <c r="A29" s="1" t="s">
        <v>193</v>
      </c>
      <c r="B29" s="13" t="s">
        <v>194</v>
      </c>
      <c r="C29" s="42">
        <v>86.1</v>
      </c>
      <c r="D29" s="31" t="str">
        <f t="shared" si="0"/>
        <v>A</v>
      </c>
      <c r="E29" s="31" t="str">
        <f t="shared" si="1"/>
        <v>4</v>
      </c>
      <c r="F29" s="32">
        <f t="shared" si="2"/>
        <v>8</v>
      </c>
      <c r="G29" s="33"/>
      <c r="H29" s="43">
        <v>78.5</v>
      </c>
      <c r="I29" s="31" t="str">
        <f t="shared" si="3"/>
        <v>B+</v>
      </c>
      <c r="J29" s="31" t="str">
        <f t="shared" si="4"/>
        <v>3,3</v>
      </c>
      <c r="K29" s="32">
        <f t="shared" si="5"/>
        <v>9.8999999999999986</v>
      </c>
      <c r="L29" s="34"/>
      <c r="M29" s="43">
        <v>65.3</v>
      </c>
      <c r="N29" s="31" t="str">
        <f t="shared" si="6"/>
        <v>B-</v>
      </c>
      <c r="O29" s="31" t="str">
        <f t="shared" si="7"/>
        <v>2,7</v>
      </c>
      <c r="P29" s="82">
        <f t="shared" si="8"/>
        <v>8.1000000000000014</v>
      </c>
      <c r="Q29" s="34"/>
      <c r="R29" s="83">
        <v>75</v>
      </c>
      <c r="S29" s="31" t="str">
        <f t="shared" si="9"/>
        <v>B+</v>
      </c>
      <c r="T29" s="31" t="str">
        <f t="shared" si="10"/>
        <v>3,3</v>
      </c>
      <c r="U29" s="82">
        <f t="shared" si="11"/>
        <v>9.8999999999999986</v>
      </c>
      <c r="V29" s="82"/>
      <c r="W29" s="42">
        <v>82</v>
      </c>
      <c r="X29" s="31" t="str">
        <f t="shared" si="12"/>
        <v>A-</v>
      </c>
      <c r="Y29" s="31" t="str">
        <f t="shared" si="13"/>
        <v>3,7</v>
      </c>
      <c r="Z29" s="82">
        <f t="shared" si="14"/>
        <v>7.4</v>
      </c>
      <c r="AA29" s="82"/>
      <c r="AB29" s="84">
        <v>81.199999999999989</v>
      </c>
      <c r="AC29" s="31" t="str">
        <f t="shared" si="15"/>
        <v>A-</v>
      </c>
      <c r="AD29" s="31" t="str">
        <f t="shared" si="16"/>
        <v>3,7</v>
      </c>
      <c r="AE29" s="82">
        <f t="shared" si="17"/>
        <v>11.100000000000001</v>
      </c>
      <c r="AF29" s="85">
        <f t="shared" si="18"/>
        <v>54.4</v>
      </c>
      <c r="AG29" s="86">
        <f t="shared" si="19"/>
        <v>3.4</v>
      </c>
    </row>
    <row r="30" spans="1:33" x14ac:dyDescent="0.3">
      <c r="A30" s="1" t="s">
        <v>195</v>
      </c>
      <c r="B30" s="13" t="s">
        <v>196</v>
      </c>
      <c r="C30" s="42">
        <v>86.5</v>
      </c>
      <c r="D30" s="31" t="str">
        <f t="shared" si="0"/>
        <v>A</v>
      </c>
      <c r="E30" s="31" t="str">
        <f t="shared" si="1"/>
        <v>4</v>
      </c>
      <c r="F30" s="32">
        <f t="shared" si="2"/>
        <v>8</v>
      </c>
      <c r="G30" s="40"/>
      <c r="H30" s="44">
        <v>86.7</v>
      </c>
      <c r="I30" s="31" t="str">
        <f t="shared" si="3"/>
        <v>A</v>
      </c>
      <c r="J30" s="31" t="str">
        <f t="shared" si="4"/>
        <v>4</v>
      </c>
      <c r="K30" s="32">
        <f t="shared" si="5"/>
        <v>12</v>
      </c>
      <c r="L30" s="34"/>
      <c r="M30" s="43">
        <v>60.199999999999996</v>
      </c>
      <c r="N30" s="31" t="str">
        <f t="shared" si="6"/>
        <v>C+</v>
      </c>
      <c r="O30" s="31" t="str">
        <f t="shared" si="7"/>
        <v>2,3</v>
      </c>
      <c r="P30" s="10">
        <f t="shared" si="8"/>
        <v>6.8999999999999995</v>
      </c>
      <c r="Q30" s="35"/>
      <c r="R30" s="36">
        <v>55</v>
      </c>
      <c r="S30" s="31" t="str">
        <f t="shared" si="9"/>
        <v>C</v>
      </c>
      <c r="T30" s="31" t="str">
        <f t="shared" si="10"/>
        <v>2</v>
      </c>
      <c r="U30" s="10">
        <f t="shared" si="11"/>
        <v>6</v>
      </c>
      <c r="V30" s="10"/>
      <c r="W30" s="42">
        <v>78.3</v>
      </c>
      <c r="X30" s="31" t="str">
        <f t="shared" si="12"/>
        <v>B+</v>
      </c>
      <c r="Y30" s="31" t="str">
        <f t="shared" si="13"/>
        <v>3,3</v>
      </c>
      <c r="Z30" s="10">
        <f t="shared" si="14"/>
        <v>6.6</v>
      </c>
      <c r="AA30" s="10"/>
      <c r="AB30" s="37">
        <v>43.599999999999994</v>
      </c>
      <c r="AC30" s="31" t="str">
        <f t="shared" si="15"/>
        <v>E</v>
      </c>
      <c r="AD30" s="31" t="str">
        <f t="shared" si="16"/>
        <v>0</v>
      </c>
      <c r="AE30" s="10">
        <f t="shared" si="17"/>
        <v>0</v>
      </c>
      <c r="AF30" s="46">
        <f t="shared" si="18"/>
        <v>39.5</v>
      </c>
      <c r="AG30" s="39">
        <f t="shared" si="19"/>
        <v>2.46875</v>
      </c>
    </row>
    <row r="31" spans="1:33" x14ac:dyDescent="0.3">
      <c r="A31" s="1" t="s">
        <v>197</v>
      </c>
      <c r="B31" s="13" t="s">
        <v>198</v>
      </c>
      <c r="C31" s="42">
        <v>86.7</v>
      </c>
      <c r="D31" s="31" t="str">
        <f t="shared" si="0"/>
        <v>A</v>
      </c>
      <c r="E31" s="31" t="str">
        <f t="shared" si="1"/>
        <v>4</v>
      </c>
      <c r="F31" s="32">
        <f t="shared" si="2"/>
        <v>8</v>
      </c>
      <c r="G31" s="40"/>
      <c r="H31" s="44">
        <v>82.2</v>
      </c>
      <c r="I31" s="31" t="str">
        <f t="shared" si="3"/>
        <v>A-</v>
      </c>
      <c r="J31" s="31" t="str">
        <f t="shared" si="4"/>
        <v>3,7</v>
      </c>
      <c r="K31" s="32">
        <f t="shared" si="5"/>
        <v>11.100000000000001</v>
      </c>
      <c r="L31" s="34"/>
      <c r="M31" s="43">
        <v>76.599999999999994</v>
      </c>
      <c r="N31" s="31" t="str">
        <f t="shared" si="6"/>
        <v>B+</v>
      </c>
      <c r="O31" s="31" t="str">
        <f t="shared" si="7"/>
        <v>3,3</v>
      </c>
      <c r="P31" s="10">
        <f t="shared" si="8"/>
        <v>9.8999999999999986</v>
      </c>
      <c r="Q31" s="35"/>
      <c r="R31" s="36">
        <v>65</v>
      </c>
      <c r="S31" s="31" t="str">
        <f t="shared" si="9"/>
        <v>B-</v>
      </c>
      <c r="T31" s="31" t="str">
        <f t="shared" si="10"/>
        <v>2,7</v>
      </c>
      <c r="U31" s="10">
        <f t="shared" si="11"/>
        <v>8.1000000000000014</v>
      </c>
      <c r="V31" s="10"/>
      <c r="W31" s="42">
        <v>86.2</v>
      </c>
      <c r="X31" s="31" t="str">
        <f t="shared" si="12"/>
        <v>A</v>
      </c>
      <c r="Y31" s="31" t="str">
        <f t="shared" si="13"/>
        <v>4</v>
      </c>
      <c r="Z31" s="10">
        <f t="shared" si="14"/>
        <v>8</v>
      </c>
      <c r="AA31" s="10"/>
      <c r="AB31" s="37">
        <v>52.05</v>
      </c>
      <c r="AC31" s="31" t="str">
        <f t="shared" si="15"/>
        <v>D</v>
      </c>
      <c r="AD31" s="31" t="str">
        <f t="shared" si="16"/>
        <v>1</v>
      </c>
      <c r="AE31" s="10">
        <f t="shared" si="17"/>
        <v>3</v>
      </c>
      <c r="AF31" s="46">
        <f t="shared" si="18"/>
        <v>48.1</v>
      </c>
      <c r="AG31" s="39">
        <f t="shared" si="19"/>
        <v>3.0062500000000001</v>
      </c>
    </row>
    <row r="32" spans="1:33" x14ac:dyDescent="0.3">
      <c r="A32" s="1" t="s">
        <v>199</v>
      </c>
      <c r="B32" s="13" t="s">
        <v>200</v>
      </c>
      <c r="C32" s="42">
        <v>86.399999999999991</v>
      </c>
      <c r="D32" s="31" t="str">
        <f t="shared" si="0"/>
        <v>A</v>
      </c>
      <c r="E32" s="31" t="str">
        <f t="shared" si="1"/>
        <v>4</v>
      </c>
      <c r="F32" s="32">
        <f t="shared" si="2"/>
        <v>8</v>
      </c>
      <c r="G32" s="40"/>
      <c r="H32" s="44">
        <v>86.5</v>
      </c>
      <c r="I32" s="31" t="str">
        <f t="shared" si="3"/>
        <v>A</v>
      </c>
      <c r="J32" s="31" t="str">
        <f t="shared" si="4"/>
        <v>4</v>
      </c>
      <c r="K32" s="32">
        <f t="shared" si="5"/>
        <v>12</v>
      </c>
      <c r="L32" s="34"/>
      <c r="M32" s="43">
        <v>81.8</v>
      </c>
      <c r="N32" s="31" t="str">
        <f t="shared" si="6"/>
        <v>A-</v>
      </c>
      <c r="O32" s="31" t="str">
        <f t="shared" si="7"/>
        <v>3,7</v>
      </c>
      <c r="P32" s="10">
        <f t="shared" si="8"/>
        <v>11.100000000000001</v>
      </c>
      <c r="Q32" s="35"/>
      <c r="R32" s="36">
        <v>80.3</v>
      </c>
      <c r="S32" s="31" t="str">
        <f t="shared" si="9"/>
        <v>A-</v>
      </c>
      <c r="T32" s="31" t="str">
        <f t="shared" si="10"/>
        <v>3,7</v>
      </c>
      <c r="U32" s="10">
        <f t="shared" si="11"/>
        <v>11.100000000000001</v>
      </c>
      <c r="V32" s="10"/>
      <c r="W32" s="42">
        <v>89</v>
      </c>
      <c r="X32" s="31" t="str">
        <f t="shared" si="12"/>
        <v>A</v>
      </c>
      <c r="Y32" s="31" t="str">
        <f t="shared" si="13"/>
        <v>4</v>
      </c>
      <c r="Z32" s="10">
        <f t="shared" si="14"/>
        <v>8</v>
      </c>
      <c r="AA32" s="10"/>
      <c r="AB32" s="37">
        <v>67.05</v>
      </c>
      <c r="AC32" s="31" t="str">
        <f t="shared" si="15"/>
        <v>B-</v>
      </c>
      <c r="AD32" s="31" t="str">
        <f t="shared" si="16"/>
        <v>2,7</v>
      </c>
      <c r="AE32" s="10">
        <f t="shared" si="17"/>
        <v>8.1000000000000014</v>
      </c>
      <c r="AF32" s="46">
        <f t="shared" si="18"/>
        <v>58.300000000000004</v>
      </c>
      <c r="AG32" s="39">
        <f t="shared" si="19"/>
        <v>3.6437500000000003</v>
      </c>
    </row>
    <row r="33" spans="1:33" x14ac:dyDescent="0.3">
      <c r="A33" s="1" t="s">
        <v>201</v>
      </c>
      <c r="B33" s="13" t="s">
        <v>202</v>
      </c>
      <c r="C33" s="23">
        <v>85.5</v>
      </c>
      <c r="D33" s="31" t="str">
        <f t="shared" si="0"/>
        <v>A</v>
      </c>
      <c r="E33" s="31" t="str">
        <f t="shared" ref="E33:E35" si="20">IF(C33&gt;=85,"4",IF(C33&gt;=80,"3,7",IF(C33&gt;=75,"3,3",IF(C33&gt;=70,"3",IF(C33&gt;=65,"2,7",IF(C33&gt;=60,"2,3",IF(C33&gt;=55,"2",IF(C33&gt;=50,"1","0"))))))))</f>
        <v>4</v>
      </c>
      <c r="F33" s="32">
        <f t="shared" si="2"/>
        <v>8</v>
      </c>
      <c r="H33" s="23">
        <v>75.5</v>
      </c>
      <c r="I33" s="31" t="str">
        <f t="shared" si="3"/>
        <v>B+</v>
      </c>
      <c r="J33" s="31" t="str">
        <f t="shared" ref="J33:J35" si="21">IF(H33&gt;=85,"4",IF(H33&gt;=80,"3,7",IF(H33&gt;=75,"3,3",IF(H33&gt;=70,"3",IF(H33&gt;=65,"2,7",IF(H33&gt;=60,"2,3",IF(H33&gt;=55,"2",IF(H33&gt;=50,"1","0"))))))))</f>
        <v>3,3</v>
      </c>
      <c r="K33" s="32">
        <f t="shared" si="5"/>
        <v>9.8999999999999986</v>
      </c>
      <c r="M33" s="2">
        <v>52.1</v>
      </c>
      <c r="N33" s="31" t="str">
        <f t="shared" si="6"/>
        <v>D</v>
      </c>
      <c r="O33" s="31" t="str">
        <f t="shared" ref="O33:O35" si="22">IF(M33&gt;=85,"4",IF(M33&gt;=80,"3,7",IF(M33&gt;=75,"3,3",IF(M33&gt;=70,"3",IF(M33&gt;=65,"2,7",IF(M33&gt;=60,"2,3",IF(M33&gt;=55,"2",IF(M33&gt;=50,"1","0"))))))))</f>
        <v>1</v>
      </c>
      <c r="P33" s="10">
        <f t="shared" si="8"/>
        <v>3</v>
      </c>
      <c r="R33" s="2">
        <v>59.4</v>
      </c>
      <c r="S33" s="31" t="str">
        <f t="shared" si="9"/>
        <v>C</v>
      </c>
      <c r="T33" s="31" t="str">
        <f t="shared" ref="T33:T35" si="23">IF(R33&gt;=85,"4",IF(R33&gt;=80,"3,7",IF(R33&gt;=75,"3,3",IF(R33&gt;=70,"3",IF(R33&gt;=65,"2,7",IF(R33&gt;=60,"2,3",IF(R33&gt;=55,"2",IF(R33&gt;=50,"1","0"))))))))</f>
        <v>2</v>
      </c>
      <c r="U33" s="10">
        <f t="shared" si="11"/>
        <v>6</v>
      </c>
      <c r="W33" s="2">
        <v>80</v>
      </c>
      <c r="X33" s="31" t="str">
        <f t="shared" si="12"/>
        <v>A-</v>
      </c>
      <c r="Y33" s="31" t="str">
        <f t="shared" ref="Y33:Y35" si="24">IF(W33&gt;=85,"4",IF(W33&gt;=80,"3,7",IF(W33&gt;=75,"3,3",IF(W33&gt;=70,"3",IF(W33&gt;=65,"2,7",IF(W33&gt;=60,"2,3",IF(W33&gt;=55,"2",IF(W33&gt;=50,"1","0"))))))))</f>
        <v>3,7</v>
      </c>
      <c r="Z33" s="10">
        <f t="shared" si="14"/>
        <v>7.4</v>
      </c>
      <c r="AB33" s="47">
        <v>36.149999999999991</v>
      </c>
      <c r="AC33" s="31" t="str">
        <f t="shared" si="15"/>
        <v>E</v>
      </c>
      <c r="AD33" s="31" t="str">
        <f t="shared" ref="AD33:AD35" si="25">IF(AB33&gt;=85,"4",IF(AB33&gt;=80,"3,7",IF(AB33&gt;=75,"3,3",IF(AB33&gt;=70,"3",IF(AB33&gt;=65,"2,7",IF(AB33&gt;=60,"2,3",IF(AB33&gt;=55,"2",IF(AB33&gt;=50,"1","0"))))))))</f>
        <v>0</v>
      </c>
      <c r="AE33" s="10">
        <f t="shared" si="17"/>
        <v>0</v>
      </c>
      <c r="AF33" s="46">
        <f t="shared" ref="AF33:AF35" si="26">F33+K33+P33+U33+Z33+AE33</f>
        <v>34.299999999999997</v>
      </c>
      <c r="AG33" s="39">
        <f t="shared" si="19"/>
        <v>2.1437499999999998</v>
      </c>
    </row>
    <row r="34" spans="1:33" x14ac:dyDescent="0.3">
      <c r="A34" s="63" t="s">
        <v>203</v>
      </c>
      <c r="B34" s="64" t="s">
        <v>204</v>
      </c>
      <c r="C34" s="23">
        <v>85.8</v>
      </c>
      <c r="D34" s="31" t="str">
        <f t="shared" si="0"/>
        <v>A</v>
      </c>
      <c r="E34" s="31" t="str">
        <f t="shared" si="20"/>
        <v>4</v>
      </c>
      <c r="F34" s="32">
        <f t="shared" si="2"/>
        <v>8</v>
      </c>
      <c r="H34" s="23">
        <v>77.099999999999994</v>
      </c>
      <c r="I34" s="31" t="str">
        <f t="shared" si="3"/>
        <v>B+</v>
      </c>
      <c r="J34" s="31" t="str">
        <f t="shared" si="21"/>
        <v>3,3</v>
      </c>
      <c r="K34" s="32">
        <f t="shared" si="5"/>
        <v>9.8999999999999986</v>
      </c>
      <c r="M34" s="2">
        <v>80.900000000000006</v>
      </c>
      <c r="N34" s="31" t="str">
        <f t="shared" si="6"/>
        <v>A-</v>
      </c>
      <c r="O34" s="31" t="str">
        <f t="shared" si="22"/>
        <v>3,7</v>
      </c>
      <c r="P34" s="10">
        <f t="shared" si="8"/>
        <v>11.100000000000001</v>
      </c>
      <c r="R34" s="2">
        <v>58.7</v>
      </c>
      <c r="S34" s="31" t="str">
        <f t="shared" si="9"/>
        <v>C</v>
      </c>
      <c r="T34" s="31" t="str">
        <f t="shared" si="23"/>
        <v>2</v>
      </c>
      <c r="U34" s="10">
        <f t="shared" si="11"/>
        <v>6</v>
      </c>
      <c r="W34" s="2">
        <v>84.8</v>
      </c>
      <c r="X34" s="31" t="str">
        <f t="shared" si="12"/>
        <v>A-</v>
      </c>
      <c r="Y34" s="31" t="str">
        <f t="shared" si="24"/>
        <v>3,7</v>
      </c>
      <c r="Z34" s="10">
        <f t="shared" si="14"/>
        <v>7.4</v>
      </c>
      <c r="AB34" s="47">
        <v>62.95</v>
      </c>
      <c r="AC34" s="31" t="str">
        <f t="shared" si="15"/>
        <v>C+</v>
      </c>
      <c r="AD34" s="31" t="str">
        <f t="shared" si="25"/>
        <v>2,3</v>
      </c>
      <c r="AE34" s="10">
        <f t="shared" si="17"/>
        <v>6.8999999999999995</v>
      </c>
      <c r="AF34" s="46">
        <f t="shared" si="26"/>
        <v>49.3</v>
      </c>
      <c r="AG34" s="39">
        <f t="shared" si="19"/>
        <v>3.0812499999999998</v>
      </c>
    </row>
    <row r="35" spans="1:33" x14ac:dyDescent="0.3">
      <c r="A35" s="6"/>
      <c r="B35" s="115" t="s">
        <v>640</v>
      </c>
      <c r="C35" s="23">
        <v>33</v>
      </c>
      <c r="D35" s="23" t="str">
        <f t="shared" si="0"/>
        <v>E</v>
      </c>
      <c r="E35" s="23" t="str">
        <f t="shared" si="20"/>
        <v>0</v>
      </c>
      <c r="F35" s="23">
        <f t="shared" si="2"/>
        <v>0</v>
      </c>
      <c r="H35" s="20">
        <v>41.7</v>
      </c>
      <c r="I35" s="23" t="str">
        <f t="shared" si="3"/>
        <v>E</v>
      </c>
      <c r="J35" s="23" t="str">
        <f t="shared" si="21"/>
        <v>0</v>
      </c>
      <c r="K35" s="23">
        <f t="shared" si="5"/>
        <v>0</v>
      </c>
      <c r="M35" s="43">
        <v>19.2</v>
      </c>
      <c r="N35" s="31" t="str">
        <f t="shared" si="6"/>
        <v>E</v>
      </c>
      <c r="O35" s="31" t="str">
        <f t="shared" si="22"/>
        <v>0</v>
      </c>
      <c r="P35" s="82">
        <f t="shared" si="8"/>
        <v>0</v>
      </c>
      <c r="R35" s="83">
        <v>10.199999999999999</v>
      </c>
      <c r="S35" s="31" t="str">
        <f t="shared" si="9"/>
        <v>E</v>
      </c>
      <c r="T35" s="31" t="str">
        <f t="shared" si="23"/>
        <v>0</v>
      </c>
      <c r="U35" s="82">
        <f t="shared" si="11"/>
        <v>0</v>
      </c>
      <c r="W35" s="42">
        <v>19.8</v>
      </c>
      <c r="X35" s="31" t="str">
        <f t="shared" si="12"/>
        <v>E</v>
      </c>
      <c r="Y35" s="31" t="str">
        <f t="shared" si="24"/>
        <v>0</v>
      </c>
      <c r="Z35" s="82">
        <f t="shared" si="14"/>
        <v>0</v>
      </c>
      <c r="AB35" s="84">
        <v>5.4</v>
      </c>
      <c r="AC35" s="31" t="str">
        <f t="shared" si="15"/>
        <v>E</v>
      </c>
      <c r="AD35" s="31" t="str">
        <f t="shared" si="25"/>
        <v>0</v>
      </c>
      <c r="AE35" s="82">
        <f t="shared" si="17"/>
        <v>0</v>
      </c>
      <c r="AF35" s="85">
        <f t="shared" si="26"/>
        <v>0</v>
      </c>
      <c r="AG35" s="116">
        <f t="shared" si="19"/>
        <v>0</v>
      </c>
    </row>
  </sheetData>
  <mergeCells count="9">
    <mergeCell ref="W1:Z1"/>
    <mergeCell ref="AB1:AE1"/>
    <mergeCell ref="A3:AG3"/>
    <mergeCell ref="A1:A2"/>
    <mergeCell ref="B1:B2"/>
    <mergeCell ref="C1:F1"/>
    <mergeCell ref="H1:K1"/>
    <mergeCell ref="M1:P1"/>
    <mergeCell ref="R1: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5" zoomScaleNormal="85" workbookViewId="0">
      <pane ySplit="2" topLeftCell="A12" activePane="bottomLeft" state="frozen"/>
      <selection pane="bottomLeft" activeCell="U28" sqref="U28"/>
    </sheetView>
  </sheetViews>
  <sheetFormatPr defaultRowHeight="15.75" x14ac:dyDescent="0.3"/>
  <cols>
    <col min="1" max="1" width="12.140625" style="2" customWidth="1"/>
    <col min="2" max="2" width="37.42578125" bestFit="1" customWidth="1"/>
    <col min="3" max="3" width="6.85546875" style="23" bestFit="1" customWidth="1"/>
    <col min="4" max="4" width="6.5703125" style="20" bestFit="1" customWidth="1"/>
    <col min="5" max="5" width="5.85546875" style="20" bestFit="1" customWidth="1"/>
    <col min="6" max="6" width="7" style="20" bestFit="1" customWidth="1"/>
    <col min="7" max="7" width="1" style="20" customWidth="1"/>
    <col min="8" max="10" width="6" style="20" customWidth="1"/>
    <col min="11" max="11" width="7" style="20" bestFit="1" customWidth="1"/>
    <col min="12" max="12" width="1.42578125" customWidth="1"/>
    <col min="13" max="14" width="6.5703125" bestFit="1" customWidth="1"/>
    <col min="15" max="15" width="5.7109375" customWidth="1"/>
    <col min="16" max="16" width="6.42578125" bestFit="1" customWidth="1"/>
    <col min="17" max="17" width="1.5703125" customWidth="1"/>
    <col min="18" max="19" width="6.5703125" bestFit="1" customWidth="1"/>
    <col min="20" max="20" width="5.5703125" bestFit="1" customWidth="1"/>
    <col min="21" max="21" width="6.5703125" bestFit="1" customWidth="1"/>
    <col min="22" max="22" width="1.7109375" customWidth="1"/>
    <col min="23" max="25" width="6.42578125" customWidth="1"/>
    <col min="26" max="26" width="7.42578125" customWidth="1"/>
    <col min="27" max="27" width="2.28515625" customWidth="1"/>
    <col min="28" max="29" width="6.5703125" bestFit="1" customWidth="1"/>
    <col min="30" max="30" width="5.42578125" customWidth="1"/>
    <col min="31" max="31" width="6.5703125" bestFit="1" customWidth="1"/>
    <col min="32" max="32" width="7.28515625" bestFit="1" customWidth="1"/>
    <col min="33" max="33" width="9.140625" style="2"/>
  </cols>
  <sheetData>
    <row r="1" spans="1:33" x14ac:dyDescent="0.3">
      <c r="A1" s="137" t="s">
        <v>72</v>
      </c>
      <c r="B1" s="137" t="s">
        <v>71</v>
      </c>
      <c r="C1" s="136" t="s">
        <v>81</v>
      </c>
      <c r="D1" s="136"/>
      <c r="E1" s="136"/>
      <c r="F1" s="136"/>
      <c r="G1" s="21"/>
      <c r="H1" s="136" t="s">
        <v>80</v>
      </c>
      <c r="I1" s="136"/>
      <c r="J1" s="136"/>
      <c r="K1" s="136"/>
      <c r="L1" s="17"/>
      <c r="M1" s="138" t="s">
        <v>68</v>
      </c>
      <c r="N1" s="139"/>
      <c r="O1" s="139"/>
      <c r="P1" s="140"/>
      <c r="Q1" s="27"/>
      <c r="R1" s="138" t="s">
        <v>79</v>
      </c>
      <c r="S1" s="139"/>
      <c r="T1" s="139"/>
      <c r="U1" s="140"/>
      <c r="V1" s="17"/>
      <c r="W1" s="138" t="s">
        <v>82</v>
      </c>
      <c r="X1" s="139"/>
      <c r="Y1" s="139"/>
      <c r="Z1" s="140"/>
      <c r="AA1" s="27"/>
      <c r="AB1" s="141" t="s">
        <v>83</v>
      </c>
      <c r="AC1" s="142"/>
      <c r="AD1" s="142"/>
      <c r="AE1" s="143"/>
      <c r="AF1" s="3" t="s">
        <v>69</v>
      </c>
      <c r="AG1" s="3" t="s">
        <v>70</v>
      </c>
    </row>
    <row r="2" spans="1:33" x14ac:dyDescent="0.3">
      <c r="A2" s="137"/>
      <c r="B2" s="137"/>
      <c r="C2" s="22" t="s">
        <v>74</v>
      </c>
      <c r="D2" s="22" t="s">
        <v>76</v>
      </c>
      <c r="E2" s="22" t="s">
        <v>77</v>
      </c>
      <c r="F2" s="22" t="s">
        <v>78</v>
      </c>
      <c r="G2" s="21"/>
      <c r="H2" s="22" t="s">
        <v>74</v>
      </c>
      <c r="I2" s="22" t="s">
        <v>76</v>
      </c>
      <c r="J2" s="22" t="s">
        <v>77</v>
      </c>
      <c r="K2" s="22" t="s">
        <v>78</v>
      </c>
      <c r="L2" s="15"/>
      <c r="M2" s="22" t="s">
        <v>74</v>
      </c>
      <c r="N2" s="22" t="s">
        <v>76</v>
      </c>
      <c r="O2" s="22" t="s">
        <v>77</v>
      </c>
      <c r="P2" s="22" t="s">
        <v>78</v>
      </c>
      <c r="Q2" s="25"/>
      <c r="R2" s="22" t="s">
        <v>74</v>
      </c>
      <c r="S2" s="22" t="s">
        <v>76</v>
      </c>
      <c r="T2" s="22" t="s">
        <v>77</v>
      </c>
      <c r="U2" s="22" t="s">
        <v>78</v>
      </c>
      <c r="V2" s="25"/>
      <c r="W2" s="22" t="s">
        <v>74</v>
      </c>
      <c r="X2" s="22" t="s">
        <v>76</v>
      </c>
      <c r="Y2" s="22" t="s">
        <v>77</v>
      </c>
      <c r="Z2" s="22" t="s">
        <v>78</v>
      </c>
      <c r="AA2" s="25"/>
      <c r="AB2" s="22" t="s">
        <v>74</v>
      </c>
      <c r="AC2" s="22" t="s">
        <v>76</v>
      </c>
      <c r="AD2" s="22" t="s">
        <v>77</v>
      </c>
      <c r="AE2" s="22" t="s">
        <v>78</v>
      </c>
      <c r="AF2" s="15"/>
      <c r="AG2" s="16"/>
    </row>
    <row r="3" spans="1:33" ht="21" x14ac:dyDescent="0.35">
      <c r="A3" s="133" t="s">
        <v>206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5"/>
    </row>
    <row r="4" spans="1:33" x14ac:dyDescent="0.3">
      <c r="A4" s="11" t="s">
        <v>207</v>
      </c>
      <c r="B4" s="14" t="s">
        <v>208</v>
      </c>
      <c r="C4" s="42">
        <v>80.7</v>
      </c>
      <c r="D4" s="31" t="str">
        <f>IF(C4&gt;=85,"A",IF(C4&gt;=80,"A-",IF(C4&gt;=75,"B+",IF(C4&gt;=70,"B",IF(C4&gt;=65,"B-",IF(C4&gt;=60,"C+",IF(C4&gt;=55,"C",IF(C4&gt;=50,"D","E"))))))))</f>
        <v>A-</v>
      </c>
      <c r="E4" s="31" t="str">
        <f>IF(C4&gt;=85,"4",IF(C4&gt;=80,"3,7",IF(C4&gt;=75,"3,3",IF(C4&gt;=70,"3",IF(C4&gt;=65,"2,7",IF(C4&gt;=60,"2,3",IF(C4&gt;=55,"2",IF(C4&gt;=50,"1","0"))))))))</f>
        <v>3,7</v>
      </c>
      <c r="F4" s="32">
        <f>E4*2</f>
        <v>7.4</v>
      </c>
      <c r="G4" s="33"/>
      <c r="H4" s="43">
        <v>87</v>
      </c>
      <c r="I4" s="31" t="str">
        <f>IF(H4&gt;=85,"A",IF(H4&gt;=80,"A-",IF(H4&gt;=75,"B+",IF(H4&gt;=70,"B",IF(H4&gt;=65,"B-",IF(H4&gt;=60,"C+",IF(H4&gt;=55,"C",IF(H4&gt;=50,"D","E"))))))))</f>
        <v>A</v>
      </c>
      <c r="J4" s="31" t="str">
        <f>IF(H4&gt;=85,"4",IF(H4&gt;=80,"3,7",IF(H4&gt;=75,"3,3",IF(H4&gt;=70,"3",IF(H4&gt;=65,"2,7",IF(H4&gt;=60,"2,3",IF(H4&gt;=55,"2",IF(H4&gt;=50,"1","0"))))))))</f>
        <v>4</v>
      </c>
      <c r="K4" s="32">
        <f>J4*3</f>
        <v>12</v>
      </c>
      <c r="L4" s="34"/>
      <c r="M4" s="43">
        <v>69.285714285714278</v>
      </c>
      <c r="N4" s="31" t="str">
        <f>IF(M4&gt;=85,"A",IF(M4&gt;=80,"A-",IF(M4&gt;=75,"B+",IF(M4&gt;=70,"B",IF(M4&gt;=65,"B-",IF(M4&gt;=60,"C+",IF(M4&gt;=55,"C",IF(M4&gt;=50,"D","E"))))))))</f>
        <v>B-</v>
      </c>
      <c r="O4" s="31" t="str">
        <f>IF(M4&gt;=85,"4",IF(M4&gt;=80,"3,7",IF(M4&gt;=75,"3,3",IF(M4&gt;=70,"3",IF(M4&gt;=65,"2,7",IF(M4&gt;=60,"2,3",IF(M4&gt;=55,"2",IF(M4&gt;=50,"1","0"))))))))</f>
        <v>2,7</v>
      </c>
      <c r="P4" s="10">
        <f>O4*3</f>
        <v>8.1000000000000014</v>
      </c>
      <c r="Q4" s="35"/>
      <c r="R4" s="36">
        <v>67.099999999999994</v>
      </c>
      <c r="S4" s="31" t="str">
        <f>IF(R4&gt;=85,"A",IF(R4&gt;=80,"A-",IF(R4&gt;=75,"B+",IF(R4&gt;=70,"B",IF(R4&gt;=65,"B-",IF(R4&gt;=60,"C+",IF(R4&gt;=55,"C",IF(R4&gt;=50,"D","E"))))))))</f>
        <v>B-</v>
      </c>
      <c r="T4" s="31" t="str">
        <f>IF(R4&gt;=85,"4",IF(R4&gt;=80,"3,7",IF(R4&gt;=75,"3,3",IF(R4&gt;=70,"3",IF(R4&gt;=65,"2,7",IF(R4&gt;=60,"2,3",IF(R4&gt;=55,"2",IF(R4&gt;=50,"1","0"))))))))</f>
        <v>2,7</v>
      </c>
      <c r="U4" s="10">
        <f>T4*3</f>
        <v>8.1000000000000014</v>
      </c>
      <c r="V4" s="10"/>
      <c r="W4" s="42">
        <v>80.599999999999994</v>
      </c>
      <c r="X4" s="31" t="str">
        <f>IF(W4&gt;=85,"A",IF(W4&gt;=80,"A-",IF(W4&gt;=75,"B+",IF(W4&gt;=70,"B",IF(W4&gt;=65,"B-",IF(W4&gt;=60,"C+",IF(W4&gt;=55,"C",IF(W4&gt;=50,"D","E"))))))))</f>
        <v>A-</v>
      </c>
      <c r="Y4" s="31" t="str">
        <f>IF(W4&gt;=85,"4",IF(W4&gt;=80,"3,7",IF(W4&gt;=75,"3,3",IF(W4&gt;=70,"3",IF(W4&gt;=65,"2,7",IF(W4&gt;=60,"2,3",IF(W4&gt;=55,"2",IF(W4&gt;=50,"1","0"))))))))</f>
        <v>3,7</v>
      </c>
      <c r="Z4" s="10">
        <f>Y4*2</f>
        <v>7.4</v>
      </c>
      <c r="AA4" s="10"/>
      <c r="AB4" s="37">
        <v>59.6</v>
      </c>
      <c r="AC4" s="31" t="str">
        <f>IF(AB4&gt;=85,"A",IF(AB4&gt;=80,"A-",IF(AB4&gt;=75,"B+",IF(AB4&gt;=70,"B",IF(AB4&gt;=65,"B-",IF(AB4&gt;=60,"C+",IF(AB4&gt;=55,"C",IF(AB4&gt;=50,"D","E"))))))))</f>
        <v>C</v>
      </c>
      <c r="AD4" s="31" t="str">
        <f>IF(AB4&gt;=85,"4",IF(AB4&gt;=80,"3,7",IF(AB4&gt;=75,"3,3",IF(AB4&gt;=70,"3",IF(AB4&gt;=65,"2,7",IF(AB4&gt;=60,"2,3",IF(AB4&gt;=55,"2",IF(AB4&gt;=50,"1","0"))))))))</f>
        <v>2</v>
      </c>
      <c r="AE4" s="10">
        <f>AD4*3</f>
        <v>6</v>
      </c>
      <c r="AF4" s="46">
        <f>F4+K4+P4+U4+Z4+AE4</f>
        <v>49</v>
      </c>
      <c r="AG4" s="39">
        <f>AF4/16</f>
        <v>3.0625</v>
      </c>
    </row>
    <row r="5" spans="1:33" x14ac:dyDescent="0.3">
      <c r="A5" s="9" t="s">
        <v>209</v>
      </c>
      <c r="B5" s="12" t="s">
        <v>210</v>
      </c>
      <c r="C5" s="42">
        <v>84.5</v>
      </c>
      <c r="D5" s="31" t="str">
        <f t="shared" ref="D5:D33" si="0">IF(C5&gt;=85,"A",IF(C5&gt;=80,"A-",IF(C5&gt;=75,"B+",IF(C5&gt;=70,"B",IF(C5&gt;=65,"B-",IF(C5&gt;=60,"C+",IF(C5&gt;=55,"C",IF(C5&gt;=50,"D","E"))))))))</f>
        <v>A-</v>
      </c>
      <c r="E5" s="31" t="str">
        <f t="shared" ref="E5:E33" si="1">IF(C5&gt;=85,"4",IF(C5&gt;=80,"3,7",IF(C5&gt;=75,"3,3",IF(C5&gt;=70,"3",IF(C5&gt;=65,"2,7",IF(C5&gt;=60,"2,3",IF(C5&gt;=55,"2",IF(C5&gt;=50,"1","0"))))))))</f>
        <v>3,7</v>
      </c>
      <c r="F5" s="32">
        <f t="shared" ref="F5:F33" si="2">E5*2</f>
        <v>7.4</v>
      </c>
      <c r="G5" s="40"/>
      <c r="H5" s="44">
        <v>85.5</v>
      </c>
      <c r="I5" s="31" t="str">
        <f t="shared" ref="I5:I33" si="3">IF(H5&gt;=85,"A",IF(H5&gt;=80,"A-",IF(H5&gt;=75,"B+",IF(H5&gt;=70,"B",IF(H5&gt;=65,"B-",IF(H5&gt;=60,"C+",IF(H5&gt;=55,"C",IF(H5&gt;=50,"D","E"))))))))</f>
        <v>A</v>
      </c>
      <c r="J5" s="31" t="str">
        <f t="shared" ref="J5:J33" si="4">IF(H5&gt;=85,"4",IF(H5&gt;=80,"3,7",IF(H5&gt;=75,"3,3",IF(H5&gt;=70,"3",IF(H5&gt;=65,"2,7",IF(H5&gt;=60,"2,3",IF(H5&gt;=55,"2",IF(H5&gt;=50,"1","0"))))))))</f>
        <v>4</v>
      </c>
      <c r="K5" s="32">
        <f t="shared" ref="K5:K33" si="5">J5*3</f>
        <v>12</v>
      </c>
      <c r="L5" s="34"/>
      <c r="M5" s="43">
        <v>83.674999999999997</v>
      </c>
      <c r="N5" s="31" t="str">
        <f t="shared" ref="N5:N33" si="6">IF(M5&gt;=85,"A",IF(M5&gt;=80,"A-",IF(M5&gt;=75,"B+",IF(M5&gt;=70,"B",IF(M5&gt;=65,"B-",IF(M5&gt;=60,"C+",IF(M5&gt;=55,"C",IF(M5&gt;=50,"D","E"))))))))</f>
        <v>A-</v>
      </c>
      <c r="O5" s="31" t="str">
        <f t="shared" ref="O5:O33" si="7">IF(M5&gt;=85,"4",IF(M5&gt;=80,"3,7",IF(M5&gt;=75,"3,3",IF(M5&gt;=70,"3",IF(M5&gt;=65,"2,7",IF(M5&gt;=60,"2,3",IF(M5&gt;=55,"2",IF(M5&gt;=50,"1","0"))))))))</f>
        <v>3,7</v>
      </c>
      <c r="P5" s="10">
        <f t="shared" ref="P5:P33" si="8">O5*3</f>
        <v>11.100000000000001</v>
      </c>
      <c r="Q5" s="35"/>
      <c r="R5" s="36">
        <v>78.099999999999994</v>
      </c>
      <c r="S5" s="31" t="str">
        <f t="shared" ref="S5:S33" si="9">IF(R5&gt;=85,"A",IF(R5&gt;=80,"A-",IF(R5&gt;=75,"B+",IF(R5&gt;=70,"B",IF(R5&gt;=65,"B-",IF(R5&gt;=60,"C+",IF(R5&gt;=55,"C",IF(R5&gt;=50,"D","E"))))))))</f>
        <v>B+</v>
      </c>
      <c r="T5" s="31" t="str">
        <f t="shared" ref="T5:T33" si="10">IF(R5&gt;=85,"4",IF(R5&gt;=80,"3,7",IF(R5&gt;=75,"3,3",IF(R5&gt;=70,"3",IF(R5&gt;=65,"2,7",IF(R5&gt;=60,"2,3",IF(R5&gt;=55,"2",IF(R5&gt;=50,"1","0"))))))))</f>
        <v>3,3</v>
      </c>
      <c r="U5" s="10">
        <f t="shared" ref="U5:U33" si="11">T5*3</f>
        <v>9.8999999999999986</v>
      </c>
      <c r="V5" s="10"/>
      <c r="W5" s="42">
        <v>80.400000000000006</v>
      </c>
      <c r="X5" s="31" t="str">
        <f t="shared" ref="X5:X33" si="12">IF(W5&gt;=85,"A",IF(W5&gt;=80,"A-",IF(W5&gt;=75,"B+",IF(W5&gt;=70,"B",IF(W5&gt;=65,"B-",IF(W5&gt;=60,"C+",IF(W5&gt;=55,"C",IF(W5&gt;=50,"D","E"))))))))</f>
        <v>A-</v>
      </c>
      <c r="Y5" s="31" t="str">
        <f t="shared" ref="Y5:Y33" si="13">IF(W5&gt;=85,"4",IF(W5&gt;=80,"3,7",IF(W5&gt;=75,"3,3",IF(W5&gt;=70,"3",IF(W5&gt;=65,"2,7",IF(W5&gt;=60,"2,3",IF(W5&gt;=55,"2",IF(W5&gt;=50,"1","0"))))))))</f>
        <v>3,7</v>
      </c>
      <c r="Z5" s="10">
        <f t="shared" ref="Z5:Z33" si="14">Y5*2</f>
        <v>7.4</v>
      </c>
      <c r="AA5" s="10"/>
      <c r="AB5" s="37">
        <v>74.2</v>
      </c>
      <c r="AC5" s="31" t="str">
        <f t="shared" ref="AC5:AC33" si="15">IF(AB5&gt;=85,"A",IF(AB5&gt;=80,"A-",IF(AB5&gt;=75,"B+",IF(AB5&gt;=70,"B",IF(AB5&gt;=65,"B-",IF(AB5&gt;=60,"C+",IF(AB5&gt;=55,"C",IF(AB5&gt;=50,"D","E"))))))))</f>
        <v>B</v>
      </c>
      <c r="AD5" s="31" t="str">
        <f t="shared" ref="AD5:AD33" si="16">IF(AB5&gt;=85,"4",IF(AB5&gt;=80,"3,7",IF(AB5&gt;=75,"3,3",IF(AB5&gt;=70,"3",IF(AB5&gt;=65,"2,7",IF(AB5&gt;=60,"2,3",IF(AB5&gt;=55,"2",IF(AB5&gt;=50,"1","0"))))))))</f>
        <v>3</v>
      </c>
      <c r="AE5" s="10">
        <f t="shared" ref="AE5:AE33" si="17">AD5*3</f>
        <v>9</v>
      </c>
      <c r="AF5" s="46">
        <f t="shared" ref="AF5:AF33" si="18">F5+K5+P5+U5+Z5+AE5</f>
        <v>56.8</v>
      </c>
      <c r="AG5" s="39">
        <f>AF5/16</f>
        <v>3.55</v>
      </c>
    </row>
    <row r="6" spans="1:33" x14ac:dyDescent="0.3">
      <c r="A6" s="1" t="s">
        <v>211</v>
      </c>
      <c r="B6" s="13" t="s">
        <v>212</v>
      </c>
      <c r="C6" s="42">
        <v>80.899999999999991</v>
      </c>
      <c r="D6" s="31" t="str">
        <f t="shared" si="0"/>
        <v>A-</v>
      </c>
      <c r="E6" s="31" t="str">
        <f t="shared" si="1"/>
        <v>3,7</v>
      </c>
      <c r="F6" s="32">
        <f t="shared" si="2"/>
        <v>7.4</v>
      </c>
      <c r="G6" s="40"/>
      <c r="H6" s="44">
        <v>87.3</v>
      </c>
      <c r="I6" s="31" t="str">
        <f t="shared" si="3"/>
        <v>A</v>
      </c>
      <c r="J6" s="31" t="str">
        <f t="shared" si="4"/>
        <v>4</v>
      </c>
      <c r="K6" s="32">
        <f t="shared" si="5"/>
        <v>12</v>
      </c>
      <c r="L6" s="34"/>
      <c r="M6" s="43">
        <v>75.660714285714278</v>
      </c>
      <c r="N6" s="31" t="str">
        <f t="shared" si="6"/>
        <v>B+</v>
      </c>
      <c r="O6" s="31" t="str">
        <f t="shared" si="7"/>
        <v>3,3</v>
      </c>
      <c r="P6" s="10">
        <f t="shared" si="8"/>
        <v>9.8999999999999986</v>
      </c>
      <c r="Q6" s="35"/>
      <c r="R6" s="36">
        <v>65.099999999999994</v>
      </c>
      <c r="S6" s="31" t="str">
        <f t="shared" si="9"/>
        <v>B-</v>
      </c>
      <c r="T6" s="31" t="str">
        <f t="shared" si="10"/>
        <v>2,7</v>
      </c>
      <c r="U6" s="10">
        <f t="shared" si="11"/>
        <v>8.1000000000000014</v>
      </c>
      <c r="V6" s="10"/>
      <c r="W6" s="42">
        <v>81.8</v>
      </c>
      <c r="X6" s="31" t="str">
        <f t="shared" si="12"/>
        <v>A-</v>
      </c>
      <c r="Y6" s="31" t="str">
        <f t="shared" si="13"/>
        <v>3,7</v>
      </c>
      <c r="Z6" s="10">
        <f t="shared" si="14"/>
        <v>7.4</v>
      </c>
      <c r="AA6" s="10"/>
      <c r="AB6" s="37">
        <v>57.800000000000004</v>
      </c>
      <c r="AC6" s="31" t="str">
        <f t="shared" si="15"/>
        <v>C</v>
      </c>
      <c r="AD6" s="31" t="str">
        <f t="shared" si="16"/>
        <v>2</v>
      </c>
      <c r="AE6" s="10">
        <f t="shared" si="17"/>
        <v>6</v>
      </c>
      <c r="AF6" s="46">
        <f t="shared" si="18"/>
        <v>50.8</v>
      </c>
      <c r="AG6" s="39">
        <f t="shared" ref="AG6:AG33" si="19">AF6/16</f>
        <v>3.1749999999999998</v>
      </c>
    </row>
    <row r="7" spans="1:33" x14ac:dyDescent="0.3">
      <c r="A7" s="1" t="s">
        <v>213</v>
      </c>
      <c r="B7" s="13" t="s">
        <v>214</v>
      </c>
      <c r="C7" s="42">
        <v>80.099999999999994</v>
      </c>
      <c r="D7" s="31" t="str">
        <f t="shared" si="0"/>
        <v>A-</v>
      </c>
      <c r="E7" s="31" t="str">
        <f t="shared" si="1"/>
        <v>3,7</v>
      </c>
      <c r="F7" s="32">
        <f t="shared" si="2"/>
        <v>7.4</v>
      </c>
      <c r="G7" s="33"/>
      <c r="H7" s="43">
        <v>76</v>
      </c>
      <c r="I7" s="31" t="str">
        <f t="shared" si="3"/>
        <v>B+</v>
      </c>
      <c r="J7" s="31" t="str">
        <f t="shared" si="4"/>
        <v>3,3</v>
      </c>
      <c r="K7" s="32">
        <f t="shared" si="5"/>
        <v>9.8999999999999986</v>
      </c>
      <c r="L7" s="34"/>
      <c r="M7" s="43">
        <v>72.660714285714278</v>
      </c>
      <c r="N7" s="31" t="str">
        <f t="shared" si="6"/>
        <v>B</v>
      </c>
      <c r="O7" s="31" t="str">
        <f t="shared" si="7"/>
        <v>3</v>
      </c>
      <c r="P7" s="10">
        <f t="shared" si="8"/>
        <v>9</v>
      </c>
      <c r="Q7" s="35"/>
      <c r="R7" s="36">
        <v>69.099999999999994</v>
      </c>
      <c r="S7" s="31" t="str">
        <f t="shared" si="9"/>
        <v>B-</v>
      </c>
      <c r="T7" s="31" t="str">
        <f t="shared" si="10"/>
        <v>2,7</v>
      </c>
      <c r="U7" s="10">
        <f t="shared" si="11"/>
        <v>8.1000000000000014</v>
      </c>
      <c r="V7" s="10"/>
      <c r="W7" s="42">
        <v>71.8</v>
      </c>
      <c r="X7" s="31" t="str">
        <f t="shared" si="12"/>
        <v>B</v>
      </c>
      <c r="Y7" s="31" t="str">
        <f t="shared" si="13"/>
        <v>3</v>
      </c>
      <c r="Z7" s="10">
        <f t="shared" si="14"/>
        <v>6</v>
      </c>
      <c r="AA7" s="10"/>
      <c r="AB7" s="37">
        <v>67.400000000000006</v>
      </c>
      <c r="AC7" s="31" t="str">
        <f t="shared" si="15"/>
        <v>B-</v>
      </c>
      <c r="AD7" s="31" t="str">
        <f t="shared" si="16"/>
        <v>2,7</v>
      </c>
      <c r="AE7" s="10">
        <f t="shared" si="17"/>
        <v>8.1000000000000014</v>
      </c>
      <c r="AF7" s="46">
        <f t="shared" si="18"/>
        <v>48.5</v>
      </c>
      <c r="AG7" s="39">
        <f t="shared" si="19"/>
        <v>3.03125</v>
      </c>
    </row>
    <row r="8" spans="1:33" x14ac:dyDescent="0.3">
      <c r="A8" s="1" t="s">
        <v>215</v>
      </c>
      <c r="B8" s="13" t="s">
        <v>216</v>
      </c>
      <c r="C8" s="42">
        <v>68.699999999999989</v>
      </c>
      <c r="D8" s="31" t="str">
        <f t="shared" si="0"/>
        <v>B-</v>
      </c>
      <c r="E8" s="31" t="str">
        <f t="shared" si="1"/>
        <v>2,7</v>
      </c>
      <c r="F8" s="32">
        <f t="shared" si="2"/>
        <v>5.4</v>
      </c>
      <c r="G8" s="33"/>
      <c r="H8" s="43">
        <v>74.5</v>
      </c>
      <c r="I8" s="31" t="str">
        <f t="shared" si="3"/>
        <v>B</v>
      </c>
      <c r="J8" s="31" t="str">
        <f t="shared" si="4"/>
        <v>3</v>
      </c>
      <c r="K8" s="32">
        <f t="shared" si="5"/>
        <v>9</v>
      </c>
      <c r="L8" s="34"/>
      <c r="M8" s="43">
        <v>23.442857142857143</v>
      </c>
      <c r="N8" s="31" t="str">
        <f t="shared" si="6"/>
        <v>E</v>
      </c>
      <c r="O8" s="31" t="str">
        <f t="shared" si="7"/>
        <v>0</v>
      </c>
      <c r="P8" s="10">
        <f t="shared" si="8"/>
        <v>0</v>
      </c>
      <c r="Q8" s="35"/>
      <c r="R8" s="36">
        <v>56.6</v>
      </c>
      <c r="S8" s="31" t="str">
        <f t="shared" si="9"/>
        <v>C</v>
      </c>
      <c r="T8" s="31" t="str">
        <f t="shared" si="10"/>
        <v>2</v>
      </c>
      <c r="U8" s="10">
        <f t="shared" si="11"/>
        <v>6</v>
      </c>
      <c r="V8" s="10"/>
      <c r="W8" s="42">
        <v>78.5</v>
      </c>
      <c r="X8" s="31" t="str">
        <f t="shared" si="12"/>
        <v>B+</v>
      </c>
      <c r="Y8" s="31" t="str">
        <f t="shared" si="13"/>
        <v>3,3</v>
      </c>
      <c r="Z8" s="10">
        <f t="shared" si="14"/>
        <v>6.6</v>
      </c>
      <c r="AA8" s="10"/>
      <c r="AB8" s="37">
        <v>40.799999999999997</v>
      </c>
      <c r="AC8" s="31" t="str">
        <f t="shared" si="15"/>
        <v>E</v>
      </c>
      <c r="AD8" s="31" t="str">
        <f t="shared" si="16"/>
        <v>0</v>
      </c>
      <c r="AE8" s="10">
        <f t="shared" si="17"/>
        <v>0</v>
      </c>
      <c r="AF8" s="46">
        <f t="shared" si="18"/>
        <v>27</v>
      </c>
      <c r="AG8" s="39">
        <f t="shared" si="19"/>
        <v>1.6875</v>
      </c>
    </row>
    <row r="9" spans="1:33" x14ac:dyDescent="0.3">
      <c r="A9" s="1" t="s">
        <v>217</v>
      </c>
      <c r="B9" s="13" t="s">
        <v>218</v>
      </c>
      <c r="C9" s="42">
        <v>71.099999999999994</v>
      </c>
      <c r="D9" s="31" t="str">
        <f t="shared" si="0"/>
        <v>B</v>
      </c>
      <c r="E9" s="31" t="str">
        <f t="shared" si="1"/>
        <v>3</v>
      </c>
      <c r="F9" s="32">
        <f t="shared" si="2"/>
        <v>6</v>
      </c>
      <c r="G9" s="40"/>
      <c r="H9" s="44">
        <v>79.5</v>
      </c>
      <c r="I9" s="31" t="str">
        <f t="shared" si="3"/>
        <v>B+</v>
      </c>
      <c r="J9" s="31" t="str">
        <f t="shared" si="4"/>
        <v>3,3</v>
      </c>
      <c r="K9" s="32">
        <f t="shared" si="5"/>
        <v>9.8999999999999986</v>
      </c>
      <c r="L9" s="34"/>
      <c r="M9" s="43">
        <v>70.98571428571428</v>
      </c>
      <c r="N9" s="31" t="str">
        <f t="shared" si="6"/>
        <v>B</v>
      </c>
      <c r="O9" s="31" t="str">
        <f t="shared" si="7"/>
        <v>3</v>
      </c>
      <c r="P9" s="10">
        <f t="shared" si="8"/>
        <v>9</v>
      </c>
      <c r="Q9" s="35"/>
      <c r="R9" s="36">
        <v>73.599999999999994</v>
      </c>
      <c r="S9" s="31" t="str">
        <f t="shared" si="9"/>
        <v>B</v>
      </c>
      <c r="T9" s="31" t="str">
        <f t="shared" si="10"/>
        <v>3</v>
      </c>
      <c r="U9" s="10">
        <f t="shared" si="11"/>
        <v>9</v>
      </c>
      <c r="V9" s="10"/>
      <c r="W9" s="42">
        <v>79.099999999999994</v>
      </c>
      <c r="X9" s="31" t="str">
        <f t="shared" si="12"/>
        <v>B+</v>
      </c>
      <c r="Y9" s="31" t="str">
        <f t="shared" si="13"/>
        <v>3,3</v>
      </c>
      <c r="Z9" s="10">
        <f t="shared" si="14"/>
        <v>6.6</v>
      </c>
      <c r="AA9" s="10"/>
      <c r="AB9" s="37">
        <v>72.099999999999994</v>
      </c>
      <c r="AC9" s="31" t="str">
        <f t="shared" si="15"/>
        <v>B</v>
      </c>
      <c r="AD9" s="31" t="str">
        <f t="shared" si="16"/>
        <v>3</v>
      </c>
      <c r="AE9" s="10">
        <f t="shared" si="17"/>
        <v>9</v>
      </c>
      <c r="AF9" s="46">
        <f t="shared" si="18"/>
        <v>49.5</v>
      </c>
      <c r="AG9" s="39">
        <f t="shared" si="19"/>
        <v>3.09375</v>
      </c>
    </row>
    <row r="10" spans="1:33" x14ac:dyDescent="0.3">
      <c r="A10" s="1" t="s">
        <v>219</v>
      </c>
      <c r="B10" s="13" t="s">
        <v>220</v>
      </c>
      <c r="C10" s="42">
        <v>83.6</v>
      </c>
      <c r="D10" s="31" t="str">
        <f t="shared" si="0"/>
        <v>A-</v>
      </c>
      <c r="E10" s="31" t="str">
        <f t="shared" si="1"/>
        <v>3,7</v>
      </c>
      <c r="F10" s="32">
        <f t="shared" si="2"/>
        <v>7.4</v>
      </c>
      <c r="G10" s="40"/>
      <c r="H10" s="44">
        <v>78</v>
      </c>
      <c r="I10" s="31" t="str">
        <f t="shared" si="3"/>
        <v>B+</v>
      </c>
      <c r="J10" s="31" t="str">
        <f t="shared" si="4"/>
        <v>3,3</v>
      </c>
      <c r="K10" s="32">
        <f t="shared" si="5"/>
        <v>9.8999999999999986</v>
      </c>
      <c r="L10" s="34"/>
      <c r="M10" s="43">
        <v>35.914285714285711</v>
      </c>
      <c r="N10" s="31" t="str">
        <f t="shared" si="6"/>
        <v>E</v>
      </c>
      <c r="O10" s="31" t="str">
        <f t="shared" si="7"/>
        <v>0</v>
      </c>
      <c r="P10" s="10">
        <f t="shared" si="8"/>
        <v>0</v>
      </c>
      <c r="Q10" s="35"/>
      <c r="R10" s="36">
        <v>81.599999999999994</v>
      </c>
      <c r="S10" s="31" t="str">
        <f t="shared" si="9"/>
        <v>A-</v>
      </c>
      <c r="T10" s="31" t="str">
        <f t="shared" si="10"/>
        <v>3,7</v>
      </c>
      <c r="U10" s="10">
        <f t="shared" si="11"/>
        <v>11.100000000000001</v>
      </c>
      <c r="V10" s="10"/>
      <c r="W10" s="42">
        <v>80.599999999999994</v>
      </c>
      <c r="X10" s="31" t="str">
        <f t="shared" si="12"/>
        <v>A-</v>
      </c>
      <c r="Y10" s="31" t="str">
        <f t="shared" si="13"/>
        <v>3,7</v>
      </c>
      <c r="Z10" s="10">
        <f t="shared" si="14"/>
        <v>7.4</v>
      </c>
      <c r="AA10" s="10"/>
      <c r="AB10" s="37">
        <v>55.6</v>
      </c>
      <c r="AC10" s="31" t="str">
        <f t="shared" si="15"/>
        <v>C</v>
      </c>
      <c r="AD10" s="31" t="str">
        <f t="shared" si="16"/>
        <v>2</v>
      </c>
      <c r="AE10" s="10">
        <f t="shared" si="17"/>
        <v>6</v>
      </c>
      <c r="AF10" s="46">
        <f t="shared" si="18"/>
        <v>41.8</v>
      </c>
      <c r="AG10" s="39">
        <f t="shared" si="19"/>
        <v>2.6124999999999998</v>
      </c>
    </row>
    <row r="11" spans="1:33" x14ac:dyDescent="0.3">
      <c r="A11" s="1" t="s">
        <v>221</v>
      </c>
      <c r="B11" s="13" t="s">
        <v>222</v>
      </c>
      <c r="C11" s="42">
        <v>82.699999999999989</v>
      </c>
      <c r="D11" s="31" t="str">
        <f t="shared" si="0"/>
        <v>A-</v>
      </c>
      <c r="E11" s="31" t="str">
        <f t="shared" si="1"/>
        <v>3,7</v>
      </c>
      <c r="F11" s="32">
        <f t="shared" si="2"/>
        <v>7.4</v>
      </c>
      <c r="G11" s="40"/>
      <c r="H11" s="44">
        <v>85.6</v>
      </c>
      <c r="I11" s="31" t="str">
        <f t="shared" si="3"/>
        <v>A</v>
      </c>
      <c r="J11" s="31" t="str">
        <f t="shared" si="4"/>
        <v>4</v>
      </c>
      <c r="K11" s="32">
        <f t="shared" si="5"/>
        <v>12</v>
      </c>
      <c r="L11" s="34"/>
      <c r="M11" s="43">
        <v>75.574999999999989</v>
      </c>
      <c r="N11" s="31" t="str">
        <f t="shared" si="6"/>
        <v>B+</v>
      </c>
      <c r="O11" s="31" t="str">
        <f t="shared" si="7"/>
        <v>3,3</v>
      </c>
      <c r="P11" s="10">
        <f t="shared" si="8"/>
        <v>9.8999999999999986</v>
      </c>
      <c r="Q11" s="35"/>
      <c r="R11" s="36">
        <v>80.599999999999994</v>
      </c>
      <c r="S11" s="31" t="str">
        <f t="shared" si="9"/>
        <v>A-</v>
      </c>
      <c r="T11" s="31" t="str">
        <f t="shared" si="10"/>
        <v>3,7</v>
      </c>
      <c r="U11" s="10">
        <f t="shared" si="11"/>
        <v>11.100000000000001</v>
      </c>
      <c r="V11" s="10"/>
      <c r="W11" s="42">
        <v>81.8</v>
      </c>
      <c r="X11" s="31" t="str">
        <f t="shared" si="12"/>
        <v>A-</v>
      </c>
      <c r="Y11" s="31" t="str">
        <f t="shared" si="13"/>
        <v>3,7</v>
      </c>
      <c r="Z11" s="10">
        <f t="shared" si="14"/>
        <v>7.4</v>
      </c>
      <c r="AA11" s="10"/>
      <c r="AB11" s="37">
        <v>69.7</v>
      </c>
      <c r="AC11" s="31" t="str">
        <f t="shared" si="15"/>
        <v>B-</v>
      </c>
      <c r="AD11" s="31" t="str">
        <f t="shared" si="16"/>
        <v>2,7</v>
      </c>
      <c r="AE11" s="10">
        <f t="shared" si="17"/>
        <v>8.1000000000000014</v>
      </c>
      <c r="AF11" s="46">
        <f t="shared" si="18"/>
        <v>55.9</v>
      </c>
      <c r="AG11" s="39">
        <f t="shared" si="19"/>
        <v>3.4937499999999999</v>
      </c>
    </row>
    <row r="12" spans="1:33" x14ac:dyDescent="0.3">
      <c r="A12" s="1" t="s">
        <v>223</v>
      </c>
      <c r="B12" s="13" t="s">
        <v>224</v>
      </c>
      <c r="C12" s="42">
        <v>82.699999999999989</v>
      </c>
      <c r="D12" s="31" t="str">
        <f t="shared" si="0"/>
        <v>A-</v>
      </c>
      <c r="E12" s="31" t="str">
        <f t="shared" si="1"/>
        <v>3,7</v>
      </c>
      <c r="F12" s="32">
        <f t="shared" si="2"/>
        <v>7.4</v>
      </c>
      <c r="G12" s="40"/>
      <c r="H12" s="44">
        <v>70.5</v>
      </c>
      <c r="I12" s="31" t="str">
        <f t="shared" si="3"/>
        <v>B</v>
      </c>
      <c r="J12" s="31" t="str">
        <f t="shared" si="4"/>
        <v>3</v>
      </c>
      <c r="K12" s="32">
        <f t="shared" si="5"/>
        <v>9</v>
      </c>
      <c r="L12" s="34"/>
      <c r="M12" s="43">
        <v>66</v>
      </c>
      <c r="N12" s="31" t="str">
        <f t="shared" si="6"/>
        <v>B-</v>
      </c>
      <c r="O12" s="31" t="str">
        <f t="shared" si="7"/>
        <v>2,7</v>
      </c>
      <c r="P12" s="10">
        <f t="shared" si="8"/>
        <v>8.1000000000000014</v>
      </c>
      <c r="Q12" s="35"/>
      <c r="R12" s="36">
        <v>70.2</v>
      </c>
      <c r="S12" s="31" t="str">
        <f t="shared" si="9"/>
        <v>B</v>
      </c>
      <c r="T12" s="31" t="str">
        <f t="shared" si="10"/>
        <v>3</v>
      </c>
      <c r="U12" s="10">
        <f t="shared" si="11"/>
        <v>9</v>
      </c>
      <c r="V12" s="10"/>
      <c r="W12" s="42">
        <v>80.2</v>
      </c>
      <c r="X12" s="31" t="str">
        <f t="shared" si="12"/>
        <v>A-</v>
      </c>
      <c r="Y12" s="31" t="str">
        <f t="shared" si="13"/>
        <v>3,7</v>
      </c>
      <c r="Z12" s="10">
        <f t="shared" si="14"/>
        <v>7.4</v>
      </c>
      <c r="AA12" s="10"/>
      <c r="AB12" s="37">
        <v>56.5</v>
      </c>
      <c r="AC12" s="31" t="str">
        <f t="shared" si="15"/>
        <v>C</v>
      </c>
      <c r="AD12" s="31" t="str">
        <f t="shared" si="16"/>
        <v>2</v>
      </c>
      <c r="AE12" s="10">
        <f t="shared" si="17"/>
        <v>6</v>
      </c>
      <c r="AF12" s="46">
        <f t="shared" si="18"/>
        <v>46.9</v>
      </c>
      <c r="AG12" s="39">
        <f t="shared" si="19"/>
        <v>2.9312499999999999</v>
      </c>
    </row>
    <row r="13" spans="1:33" x14ac:dyDescent="0.3">
      <c r="A13" s="1" t="s">
        <v>225</v>
      </c>
      <c r="B13" s="13" t="s">
        <v>226</v>
      </c>
      <c r="C13" s="42">
        <v>81.800000000000011</v>
      </c>
      <c r="D13" s="31" t="str">
        <f t="shared" si="0"/>
        <v>A-</v>
      </c>
      <c r="E13" s="31" t="str">
        <f t="shared" si="1"/>
        <v>3,7</v>
      </c>
      <c r="F13" s="32">
        <f t="shared" si="2"/>
        <v>7.4</v>
      </c>
      <c r="G13" s="40"/>
      <c r="H13" s="44">
        <v>83</v>
      </c>
      <c r="I13" s="31" t="str">
        <f t="shared" si="3"/>
        <v>A-</v>
      </c>
      <c r="J13" s="31" t="str">
        <f t="shared" si="4"/>
        <v>3,7</v>
      </c>
      <c r="K13" s="32">
        <f t="shared" si="5"/>
        <v>11.100000000000001</v>
      </c>
      <c r="L13" s="34"/>
      <c r="M13" s="43">
        <v>50.785714285714285</v>
      </c>
      <c r="N13" s="31" t="str">
        <f t="shared" si="6"/>
        <v>D</v>
      </c>
      <c r="O13" s="31" t="str">
        <f t="shared" si="7"/>
        <v>1</v>
      </c>
      <c r="P13" s="10">
        <f t="shared" si="8"/>
        <v>3</v>
      </c>
      <c r="Q13" s="35"/>
      <c r="R13" s="36">
        <v>67.900000000000006</v>
      </c>
      <c r="S13" s="31" t="str">
        <f t="shared" si="9"/>
        <v>B-</v>
      </c>
      <c r="T13" s="31" t="str">
        <f t="shared" si="10"/>
        <v>2,7</v>
      </c>
      <c r="U13" s="10">
        <f t="shared" si="11"/>
        <v>8.1000000000000014</v>
      </c>
      <c r="V13" s="10"/>
      <c r="W13" s="42">
        <v>74</v>
      </c>
      <c r="X13" s="31" t="str">
        <f t="shared" si="12"/>
        <v>B</v>
      </c>
      <c r="Y13" s="31" t="str">
        <f t="shared" si="13"/>
        <v>3</v>
      </c>
      <c r="Z13" s="10">
        <f t="shared" si="14"/>
        <v>6</v>
      </c>
      <c r="AA13" s="10"/>
      <c r="AB13" s="37">
        <v>40.4</v>
      </c>
      <c r="AC13" s="31" t="str">
        <f t="shared" si="15"/>
        <v>E</v>
      </c>
      <c r="AD13" s="31" t="str">
        <f t="shared" si="16"/>
        <v>0</v>
      </c>
      <c r="AE13" s="10">
        <f t="shared" si="17"/>
        <v>0</v>
      </c>
      <c r="AF13" s="46">
        <f t="shared" si="18"/>
        <v>35.6</v>
      </c>
      <c r="AG13" s="39">
        <f t="shared" si="19"/>
        <v>2.2250000000000001</v>
      </c>
    </row>
    <row r="14" spans="1:33" x14ac:dyDescent="0.3">
      <c r="A14" s="1" t="s">
        <v>227</v>
      </c>
      <c r="B14" s="13" t="s">
        <v>228</v>
      </c>
      <c r="C14" s="42">
        <v>83.600000000000009</v>
      </c>
      <c r="D14" s="31" t="str">
        <f t="shared" si="0"/>
        <v>A-</v>
      </c>
      <c r="E14" s="31" t="str">
        <f t="shared" si="1"/>
        <v>3,7</v>
      </c>
      <c r="F14" s="32">
        <f t="shared" si="2"/>
        <v>7.4</v>
      </c>
      <c r="G14" s="40"/>
      <c r="H14" s="44">
        <v>74.5</v>
      </c>
      <c r="I14" s="31" t="str">
        <f t="shared" si="3"/>
        <v>B</v>
      </c>
      <c r="J14" s="31" t="str">
        <f t="shared" si="4"/>
        <v>3</v>
      </c>
      <c r="K14" s="32">
        <f t="shared" si="5"/>
        <v>9</v>
      </c>
      <c r="L14" s="34"/>
      <c r="M14" s="43">
        <v>74.510714285714286</v>
      </c>
      <c r="N14" s="31" t="str">
        <f t="shared" si="6"/>
        <v>B</v>
      </c>
      <c r="O14" s="31" t="str">
        <f t="shared" si="7"/>
        <v>3</v>
      </c>
      <c r="P14" s="10">
        <f t="shared" si="8"/>
        <v>9</v>
      </c>
      <c r="Q14" s="35"/>
      <c r="R14" s="36">
        <v>63.6</v>
      </c>
      <c r="S14" s="31" t="str">
        <f t="shared" si="9"/>
        <v>C+</v>
      </c>
      <c r="T14" s="31" t="str">
        <f t="shared" si="10"/>
        <v>2,3</v>
      </c>
      <c r="U14" s="10">
        <f t="shared" si="11"/>
        <v>6.8999999999999995</v>
      </c>
      <c r="V14" s="10"/>
      <c r="W14" s="42">
        <v>80</v>
      </c>
      <c r="X14" s="31" t="str">
        <f t="shared" si="12"/>
        <v>A-</v>
      </c>
      <c r="Y14" s="31" t="str">
        <f t="shared" si="13"/>
        <v>3,7</v>
      </c>
      <c r="Z14" s="10">
        <f t="shared" si="14"/>
        <v>7.4</v>
      </c>
      <c r="AA14" s="10"/>
      <c r="AB14" s="37">
        <v>74.400000000000006</v>
      </c>
      <c r="AC14" s="31" t="str">
        <f t="shared" si="15"/>
        <v>B</v>
      </c>
      <c r="AD14" s="31" t="str">
        <f t="shared" si="16"/>
        <v>3</v>
      </c>
      <c r="AE14" s="10">
        <f t="shared" si="17"/>
        <v>9</v>
      </c>
      <c r="AF14" s="46">
        <f t="shared" si="18"/>
        <v>48.699999999999996</v>
      </c>
      <c r="AG14" s="39">
        <f t="shared" si="19"/>
        <v>3.0437499999999997</v>
      </c>
    </row>
    <row r="15" spans="1:33" x14ac:dyDescent="0.3">
      <c r="A15" s="1" t="s">
        <v>229</v>
      </c>
      <c r="B15" s="13" t="s">
        <v>230</v>
      </c>
      <c r="C15" s="42">
        <v>69.399999999999991</v>
      </c>
      <c r="D15" s="31" t="str">
        <f t="shared" si="0"/>
        <v>B-</v>
      </c>
      <c r="E15" s="31" t="str">
        <f t="shared" si="1"/>
        <v>2,7</v>
      </c>
      <c r="F15" s="32">
        <f t="shared" si="2"/>
        <v>5.4</v>
      </c>
      <c r="G15" s="40"/>
      <c r="H15" s="44">
        <v>69</v>
      </c>
      <c r="I15" s="31" t="str">
        <f t="shared" si="3"/>
        <v>B-</v>
      </c>
      <c r="J15" s="31" t="str">
        <f t="shared" si="4"/>
        <v>2,7</v>
      </c>
      <c r="K15" s="32">
        <f t="shared" si="5"/>
        <v>8.1000000000000014</v>
      </c>
      <c r="L15" s="34"/>
      <c r="M15" s="43">
        <v>61.635714285714286</v>
      </c>
      <c r="N15" s="31" t="str">
        <f t="shared" si="6"/>
        <v>C+</v>
      </c>
      <c r="O15" s="31" t="str">
        <f t="shared" si="7"/>
        <v>2,3</v>
      </c>
      <c r="P15" s="10">
        <f t="shared" si="8"/>
        <v>6.8999999999999995</v>
      </c>
      <c r="Q15" s="35"/>
      <c r="R15" s="36">
        <v>68</v>
      </c>
      <c r="S15" s="31" t="str">
        <f t="shared" si="9"/>
        <v>B-</v>
      </c>
      <c r="T15" s="31" t="str">
        <f t="shared" si="10"/>
        <v>2,7</v>
      </c>
      <c r="U15" s="10">
        <f t="shared" si="11"/>
        <v>8.1000000000000014</v>
      </c>
      <c r="V15" s="10"/>
      <c r="W15" s="42">
        <v>47.099999999999994</v>
      </c>
      <c r="X15" s="31" t="str">
        <f t="shared" si="12"/>
        <v>E</v>
      </c>
      <c r="Y15" s="31" t="str">
        <f t="shared" si="13"/>
        <v>0</v>
      </c>
      <c r="Z15" s="10">
        <f t="shared" si="14"/>
        <v>0</v>
      </c>
      <c r="AA15" s="10"/>
      <c r="AB15" s="37">
        <v>46.7</v>
      </c>
      <c r="AC15" s="31" t="str">
        <f t="shared" si="15"/>
        <v>E</v>
      </c>
      <c r="AD15" s="31" t="str">
        <f t="shared" si="16"/>
        <v>0</v>
      </c>
      <c r="AE15" s="10">
        <f t="shared" si="17"/>
        <v>0</v>
      </c>
      <c r="AF15" s="46">
        <f t="shared" si="18"/>
        <v>28.500000000000004</v>
      </c>
      <c r="AG15" s="39">
        <f t="shared" si="19"/>
        <v>1.7812500000000002</v>
      </c>
    </row>
    <row r="16" spans="1:33" x14ac:dyDescent="0.3">
      <c r="A16" s="1" t="s">
        <v>231</v>
      </c>
      <c r="B16" s="13" t="s">
        <v>232</v>
      </c>
      <c r="C16" s="42">
        <v>74.400000000000006</v>
      </c>
      <c r="D16" s="31" t="str">
        <f t="shared" si="0"/>
        <v>B</v>
      </c>
      <c r="E16" s="31" t="str">
        <f t="shared" si="1"/>
        <v>3</v>
      </c>
      <c r="F16" s="32">
        <f t="shared" si="2"/>
        <v>6</v>
      </c>
      <c r="G16" s="40"/>
      <c r="H16" s="44">
        <v>76</v>
      </c>
      <c r="I16" s="31" t="str">
        <f t="shared" si="3"/>
        <v>B+</v>
      </c>
      <c r="J16" s="31" t="str">
        <f t="shared" si="4"/>
        <v>3,3</v>
      </c>
      <c r="K16" s="32">
        <f t="shared" si="5"/>
        <v>9.8999999999999986</v>
      </c>
      <c r="L16" s="34"/>
      <c r="M16" s="43">
        <v>65.099999999999994</v>
      </c>
      <c r="N16" s="31" t="str">
        <f t="shared" si="6"/>
        <v>B-</v>
      </c>
      <c r="O16" s="31" t="str">
        <f t="shared" si="7"/>
        <v>2,7</v>
      </c>
      <c r="P16" s="10">
        <f t="shared" si="8"/>
        <v>8.1000000000000014</v>
      </c>
      <c r="Q16" s="35"/>
      <c r="R16" s="36">
        <v>60</v>
      </c>
      <c r="S16" s="31" t="str">
        <f t="shared" si="9"/>
        <v>C+</v>
      </c>
      <c r="T16" s="31" t="str">
        <f t="shared" si="10"/>
        <v>2,3</v>
      </c>
      <c r="U16" s="10">
        <f t="shared" si="11"/>
        <v>6.8999999999999995</v>
      </c>
      <c r="V16" s="10"/>
      <c r="W16" s="42">
        <v>77.8</v>
      </c>
      <c r="X16" s="31" t="str">
        <f t="shared" si="12"/>
        <v>B+</v>
      </c>
      <c r="Y16" s="31" t="str">
        <f t="shared" si="13"/>
        <v>3,3</v>
      </c>
      <c r="Z16" s="10">
        <f t="shared" si="14"/>
        <v>6.6</v>
      </c>
      <c r="AA16" s="10"/>
      <c r="AB16" s="37">
        <v>65.400000000000006</v>
      </c>
      <c r="AC16" s="31" t="str">
        <f t="shared" si="15"/>
        <v>B-</v>
      </c>
      <c r="AD16" s="31" t="str">
        <f t="shared" si="16"/>
        <v>2,7</v>
      </c>
      <c r="AE16" s="10">
        <f t="shared" si="17"/>
        <v>8.1000000000000014</v>
      </c>
      <c r="AF16" s="46">
        <f t="shared" si="18"/>
        <v>45.6</v>
      </c>
      <c r="AG16" s="39">
        <f t="shared" si="19"/>
        <v>2.85</v>
      </c>
    </row>
    <row r="17" spans="1:33" x14ac:dyDescent="0.3">
      <c r="A17" s="1" t="s">
        <v>233</v>
      </c>
      <c r="B17" s="13" t="s">
        <v>234</v>
      </c>
      <c r="C17" s="42">
        <v>85.7</v>
      </c>
      <c r="D17" s="31" t="str">
        <f t="shared" si="0"/>
        <v>A</v>
      </c>
      <c r="E17" s="31" t="str">
        <f t="shared" si="1"/>
        <v>4</v>
      </c>
      <c r="F17" s="32">
        <f t="shared" si="2"/>
        <v>8</v>
      </c>
      <c r="G17" s="40"/>
      <c r="H17" s="44">
        <v>88.5</v>
      </c>
      <c r="I17" s="31" t="str">
        <f t="shared" si="3"/>
        <v>A</v>
      </c>
      <c r="J17" s="31" t="str">
        <f t="shared" si="4"/>
        <v>4</v>
      </c>
      <c r="K17" s="32">
        <f t="shared" si="5"/>
        <v>12</v>
      </c>
      <c r="L17" s="34"/>
      <c r="M17" s="43">
        <v>77.778571428571425</v>
      </c>
      <c r="N17" s="31" t="str">
        <f t="shared" si="6"/>
        <v>B+</v>
      </c>
      <c r="O17" s="31" t="str">
        <f t="shared" si="7"/>
        <v>3,3</v>
      </c>
      <c r="P17" s="10">
        <f t="shared" si="8"/>
        <v>9.8999999999999986</v>
      </c>
      <c r="Q17" s="35"/>
      <c r="R17" s="36">
        <v>70.400000000000006</v>
      </c>
      <c r="S17" s="31" t="str">
        <f t="shared" si="9"/>
        <v>B</v>
      </c>
      <c r="T17" s="31" t="str">
        <f t="shared" si="10"/>
        <v>3</v>
      </c>
      <c r="U17" s="10">
        <f t="shared" si="11"/>
        <v>9</v>
      </c>
      <c r="V17" s="10"/>
      <c r="W17" s="42">
        <v>81.199999999999989</v>
      </c>
      <c r="X17" s="31" t="str">
        <f t="shared" si="12"/>
        <v>A-</v>
      </c>
      <c r="Y17" s="31" t="str">
        <f t="shared" si="13"/>
        <v>3,7</v>
      </c>
      <c r="Z17" s="10">
        <f t="shared" si="14"/>
        <v>7.4</v>
      </c>
      <c r="AA17" s="10"/>
      <c r="AB17" s="37">
        <v>72.900000000000006</v>
      </c>
      <c r="AC17" s="31" t="str">
        <f t="shared" si="15"/>
        <v>B</v>
      </c>
      <c r="AD17" s="31" t="str">
        <f t="shared" si="16"/>
        <v>3</v>
      </c>
      <c r="AE17" s="10">
        <f t="shared" si="17"/>
        <v>9</v>
      </c>
      <c r="AF17" s="46">
        <f t="shared" si="18"/>
        <v>55.3</v>
      </c>
      <c r="AG17" s="39">
        <f t="shared" si="19"/>
        <v>3.4562499999999998</v>
      </c>
    </row>
    <row r="18" spans="1:33" x14ac:dyDescent="0.3">
      <c r="A18" s="1" t="s">
        <v>235</v>
      </c>
      <c r="B18" s="13" t="s">
        <v>236</v>
      </c>
      <c r="C18" s="42">
        <v>24.599999999999998</v>
      </c>
      <c r="D18" s="31" t="str">
        <f t="shared" si="0"/>
        <v>E</v>
      </c>
      <c r="E18" s="31" t="str">
        <f t="shared" si="1"/>
        <v>0</v>
      </c>
      <c r="F18" s="32">
        <f t="shared" si="2"/>
        <v>0</v>
      </c>
      <c r="G18" s="40"/>
      <c r="H18" s="44">
        <v>22.5</v>
      </c>
      <c r="I18" s="31" t="str">
        <f t="shared" si="3"/>
        <v>E</v>
      </c>
      <c r="J18" s="31" t="str">
        <f t="shared" si="4"/>
        <v>0</v>
      </c>
      <c r="K18" s="32">
        <f t="shared" si="5"/>
        <v>0</v>
      </c>
      <c r="L18" s="34"/>
      <c r="M18" s="43">
        <v>26.571428571428569</v>
      </c>
      <c r="N18" s="31" t="str">
        <f t="shared" si="6"/>
        <v>E</v>
      </c>
      <c r="O18" s="31" t="str">
        <f t="shared" si="7"/>
        <v>0</v>
      </c>
      <c r="P18" s="10">
        <f t="shared" si="8"/>
        <v>0</v>
      </c>
      <c r="Q18" s="35"/>
      <c r="R18" s="36">
        <v>53.8</v>
      </c>
      <c r="S18" s="31" t="str">
        <f t="shared" si="9"/>
        <v>D</v>
      </c>
      <c r="T18" s="31" t="str">
        <f t="shared" si="10"/>
        <v>1</v>
      </c>
      <c r="U18" s="10">
        <f t="shared" si="11"/>
        <v>3</v>
      </c>
      <c r="V18" s="10"/>
      <c r="W18" s="42">
        <v>79.400000000000006</v>
      </c>
      <c r="X18" s="31" t="str">
        <f t="shared" si="12"/>
        <v>B+</v>
      </c>
      <c r="Y18" s="31" t="str">
        <f t="shared" si="13"/>
        <v>3,3</v>
      </c>
      <c r="Z18" s="10">
        <f t="shared" si="14"/>
        <v>6.6</v>
      </c>
      <c r="AA18" s="10"/>
      <c r="AB18" s="37">
        <v>45.2</v>
      </c>
      <c r="AC18" s="31" t="str">
        <f t="shared" si="15"/>
        <v>E</v>
      </c>
      <c r="AD18" s="31" t="str">
        <f t="shared" si="16"/>
        <v>0</v>
      </c>
      <c r="AE18" s="10">
        <f t="shared" si="17"/>
        <v>0</v>
      </c>
      <c r="AF18" s="46">
        <f t="shared" si="18"/>
        <v>9.6</v>
      </c>
      <c r="AG18" s="39">
        <f t="shared" si="19"/>
        <v>0.6</v>
      </c>
    </row>
    <row r="19" spans="1:33" x14ac:dyDescent="0.3">
      <c r="A19" s="1" t="s">
        <v>237</v>
      </c>
      <c r="B19" s="13" t="s">
        <v>238</v>
      </c>
      <c r="C19" s="42">
        <v>71.199999999999989</v>
      </c>
      <c r="D19" s="31" t="str">
        <f t="shared" si="0"/>
        <v>B</v>
      </c>
      <c r="E19" s="31" t="str">
        <f t="shared" si="1"/>
        <v>3</v>
      </c>
      <c r="F19" s="32">
        <f t="shared" si="2"/>
        <v>6</v>
      </c>
      <c r="G19" s="40"/>
      <c r="H19" s="44">
        <v>74.5</v>
      </c>
      <c r="I19" s="31" t="str">
        <f t="shared" si="3"/>
        <v>B</v>
      </c>
      <c r="J19" s="31" t="str">
        <f t="shared" si="4"/>
        <v>3</v>
      </c>
      <c r="K19" s="32">
        <f t="shared" si="5"/>
        <v>9</v>
      </c>
      <c r="L19" s="34"/>
      <c r="M19" s="43">
        <v>68.55</v>
      </c>
      <c r="N19" s="31" t="str">
        <f t="shared" si="6"/>
        <v>B-</v>
      </c>
      <c r="O19" s="31" t="str">
        <f t="shared" si="7"/>
        <v>2,7</v>
      </c>
      <c r="P19" s="10">
        <f t="shared" si="8"/>
        <v>8.1000000000000014</v>
      </c>
      <c r="Q19" s="35"/>
      <c r="R19" s="36">
        <v>53.900000000000006</v>
      </c>
      <c r="S19" s="31" t="str">
        <f t="shared" si="9"/>
        <v>D</v>
      </c>
      <c r="T19" s="31" t="str">
        <f t="shared" si="10"/>
        <v>1</v>
      </c>
      <c r="U19" s="10">
        <f t="shared" si="11"/>
        <v>3</v>
      </c>
      <c r="V19" s="10"/>
      <c r="W19" s="42">
        <v>78.8</v>
      </c>
      <c r="X19" s="31" t="str">
        <f t="shared" si="12"/>
        <v>B+</v>
      </c>
      <c r="Y19" s="31" t="str">
        <f t="shared" si="13"/>
        <v>3,3</v>
      </c>
      <c r="Z19" s="10">
        <f t="shared" si="14"/>
        <v>6.6</v>
      </c>
      <c r="AA19" s="10"/>
      <c r="AB19" s="37">
        <v>63.2</v>
      </c>
      <c r="AC19" s="31" t="str">
        <f t="shared" si="15"/>
        <v>C+</v>
      </c>
      <c r="AD19" s="31" t="str">
        <f t="shared" si="16"/>
        <v>2,3</v>
      </c>
      <c r="AE19" s="10">
        <f t="shared" si="17"/>
        <v>6.8999999999999995</v>
      </c>
      <c r="AF19" s="46">
        <f t="shared" si="18"/>
        <v>39.6</v>
      </c>
      <c r="AG19" s="39">
        <f t="shared" si="19"/>
        <v>2.4750000000000001</v>
      </c>
    </row>
    <row r="20" spans="1:33" x14ac:dyDescent="0.3">
      <c r="A20" s="1" t="s">
        <v>239</v>
      </c>
      <c r="B20" s="13" t="s">
        <v>240</v>
      </c>
      <c r="C20" s="42">
        <v>71.3</v>
      </c>
      <c r="D20" s="31" t="str">
        <f t="shared" si="0"/>
        <v>B</v>
      </c>
      <c r="E20" s="31" t="str">
        <f t="shared" si="1"/>
        <v>3</v>
      </c>
      <c r="F20" s="32">
        <f t="shared" si="2"/>
        <v>6</v>
      </c>
      <c r="G20" s="40"/>
      <c r="H20" s="44">
        <v>67.5</v>
      </c>
      <c r="I20" s="31" t="str">
        <f t="shared" si="3"/>
        <v>B-</v>
      </c>
      <c r="J20" s="31" t="str">
        <f t="shared" si="4"/>
        <v>2,7</v>
      </c>
      <c r="K20" s="32">
        <f t="shared" si="5"/>
        <v>8.1000000000000014</v>
      </c>
      <c r="L20" s="34"/>
      <c r="M20" s="43">
        <v>55.3</v>
      </c>
      <c r="N20" s="31" t="str">
        <f t="shared" si="6"/>
        <v>C</v>
      </c>
      <c r="O20" s="31" t="str">
        <f t="shared" si="7"/>
        <v>2</v>
      </c>
      <c r="P20" s="10">
        <f t="shared" si="8"/>
        <v>6</v>
      </c>
      <c r="Q20" s="35"/>
      <c r="R20" s="36">
        <v>63.4</v>
      </c>
      <c r="S20" s="31" t="str">
        <f t="shared" si="9"/>
        <v>C+</v>
      </c>
      <c r="T20" s="31" t="str">
        <f t="shared" si="10"/>
        <v>2,3</v>
      </c>
      <c r="U20" s="10">
        <f t="shared" si="11"/>
        <v>6.8999999999999995</v>
      </c>
      <c r="V20" s="10"/>
      <c r="W20" s="42">
        <v>77.800000000000011</v>
      </c>
      <c r="X20" s="31" t="str">
        <f t="shared" si="12"/>
        <v>B+</v>
      </c>
      <c r="Y20" s="31" t="str">
        <f t="shared" si="13"/>
        <v>3,3</v>
      </c>
      <c r="Z20" s="10">
        <f t="shared" si="14"/>
        <v>6.6</v>
      </c>
      <c r="AA20" s="10"/>
      <c r="AB20" s="37">
        <v>45.7</v>
      </c>
      <c r="AC20" s="31" t="str">
        <f t="shared" si="15"/>
        <v>E</v>
      </c>
      <c r="AD20" s="31" t="str">
        <f t="shared" si="16"/>
        <v>0</v>
      </c>
      <c r="AE20" s="10">
        <f t="shared" si="17"/>
        <v>0</v>
      </c>
      <c r="AF20" s="46">
        <f t="shared" si="18"/>
        <v>33.6</v>
      </c>
      <c r="AG20" s="39">
        <f t="shared" si="19"/>
        <v>2.1</v>
      </c>
    </row>
    <row r="21" spans="1:33" x14ac:dyDescent="0.3">
      <c r="A21" s="1" t="s">
        <v>241</v>
      </c>
      <c r="B21" s="13" t="s">
        <v>242</v>
      </c>
      <c r="C21" s="42">
        <v>72.8</v>
      </c>
      <c r="D21" s="31" t="str">
        <f t="shared" si="0"/>
        <v>B</v>
      </c>
      <c r="E21" s="31" t="str">
        <f t="shared" si="1"/>
        <v>3</v>
      </c>
      <c r="F21" s="32">
        <f t="shared" si="2"/>
        <v>6</v>
      </c>
      <c r="G21" s="40"/>
      <c r="H21" s="44">
        <v>67.5</v>
      </c>
      <c r="I21" s="31" t="str">
        <f t="shared" si="3"/>
        <v>B-</v>
      </c>
      <c r="J21" s="31" t="str">
        <f t="shared" si="4"/>
        <v>2,7</v>
      </c>
      <c r="K21" s="32">
        <f t="shared" si="5"/>
        <v>8.1000000000000014</v>
      </c>
      <c r="L21" s="34"/>
      <c r="M21" s="43">
        <v>51</v>
      </c>
      <c r="N21" s="31" t="str">
        <f t="shared" si="6"/>
        <v>D</v>
      </c>
      <c r="O21" s="31" t="str">
        <f t="shared" si="7"/>
        <v>1</v>
      </c>
      <c r="P21" s="10">
        <f t="shared" si="8"/>
        <v>3</v>
      </c>
      <c r="Q21" s="35"/>
      <c r="R21" s="36">
        <v>66</v>
      </c>
      <c r="S21" s="31" t="str">
        <f t="shared" si="9"/>
        <v>B-</v>
      </c>
      <c r="T21" s="31" t="str">
        <f t="shared" si="10"/>
        <v>2,7</v>
      </c>
      <c r="U21" s="10">
        <f t="shared" si="11"/>
        <v>8.1000000000000014</v>
      </c>
      <c r="V21" s="10"/>
      <c r="W21" s="42">
        <v>79.199999999999989</v>
      </c>
      <c r="X21" s="31" t="str">
        <f t="shared" si="12"/>
        <v>B+</v>
      </c>
      <c r="Y21" s="31" t="str">
        <f t="shared" si="13"/>
        <v>3,3</v>
      </c>
      <c r="Z21" s="10">
        <f t="shared" si="14"/>
        <v>6.6</v>
      </c>
      <c r="AA21" s="10"/>
      <c r="AB21" s="37">
        <v>57.800000000000004</v>
      </c>
      <c r="AC21" s="31" t="str">
        <f t="shared" si="15"/>
        <v>C</v>
      </c>
      <c r="AD21" s="31" t="str">
        <f t="shared" si="16"/>
        <v>2</v>
      </c>
      <c r="AE21" s="10">
        <f t="shared" si="17"/>
        <v>6</v>
      </c>
      <c r="AF21" s="46">
        <f t="shared" si="18"/>
        <v>37.800000000000004</v>
      </c>
      <c r="AG21" s="39">
        <f t="shared" si="19"/>
        <v>2.3625000000000003</v>
      </c>
    </row>
    <row r="22" spans="1:33" x14ac:dyDescent="0.3">
      <c r="A22" s="1" t="s">
        <v>243</v>
      </c>
      <c r="B22" s="13" t="s">
        <v>244</v>
      </c>
      <c r="C22" s="42">
        <v>77.599999999999994</v>
      </c>
      <c r="D22" s="31" t="str">
        <f t="shared" si="0"/>
        <v>B+</v>
      </c>
      <c r="E22" s="31" t="str">
        <f t="shared" si="1"/>
        <v>3,3</v>
      </c>
      <c r="F22" s="32">
        <f t="shared" si="2"/>
        <v>6.6</v>
      </c>
      <c r="G22" s="40"/>
      <c r="H22" s="44">
        <v>88.5</v>
      </c>
      <c r="I22" s="31" t="str">
        <f t="shared" si="3"/>
        <v>A</v>
      </c>
      <c r="J22" s="31" t="str">
        <f t="shared" si="4"/>
        <v>4</v>
      </c>
      <c r="K22" s="32">
        <f t="shared" si="5"/>
        <v>12</v>
      </c>
      <c r="L22" s="34"/>
      <c r="M22" s="43">
        <v>83.578571428571422</v>
      </c>
      <c r="N22" s="31" t="str">
        <f t="shared" si="6"/>
        <v>A-</v>
      </c>
      <c r="O22" s="31" t="str">
        <f t="shared" si="7"/>
        <v>3,7</v>
      </c>
      <c r="P22" s="10">
        <f t="shared" si="8"/>
        <v>11.100000000000001</v>
      </c>
      <c r="Q22" s="35"/>
      <c r="R22" s="36">
        <v>80.5</v>
      </c>
      <c r="S22" s="31" t="str">
        <f t="shared" si="9"/>
        <v>A-</v>
      </c>
      <c r="T22" s="31" t="str">
        <f t="shared" si="10"/>
        <v>3,7</v>
      </c>
      <c r="U22" s="10">
        <f t="shared" si="11"/>
        <v>11.100000000000001</v>
      </c>
      <c r="V22" s="10"/>
      <c r="W22" s="42">
        <v>81.5</v>
      </c>
      <c r="X22" s="31" t="str">
        <f t="shared" si="12"/>
        <v>A-</v>
      </c>
      <c r="Y22" s="31" t="str">
        <f t="shared" si="13"/>
        <v>3,7</v>
      </c>
      <c r="Z22" s="10">
        <f t="shared" si="14"/>
        <v>7.4</v>
      </c>
      <c r="AA22" s="10"/>
      <c r="AB22" s="37">
        <v>80.099999999999994</v>
      </c>
      <c r="AC22" s="31" t="str">
        <f t="shared" si="15"/>
        <v>A-</v>
      </c>
      <c r="AD22" s="31" t="str">
        <f t="shared" si="16"/>
        <v>3,7</v>
      </c>
      <c r="AE22" s="10">
        <f t="shared" si="17"/>
        <v>11.100000000000001</v>
      </c>
      <c r="AF22" s="46">
        <f t="shared" si="18"/>
        <v>59.300000000000004</v>
      </c>
      <c r="AG22" s="39">
        <f t="shared" si="19"/>
        <v>3.7062500000000003</v>
      </c>
    </row>
    <row r="23" spans="1:33" x14ac:dyDescent="0.3">
      <c r="A23" s="1" t="s">
        <v>245</v>
      </c>
      <c r="B23" s="13" t="s">
        <v>246</v>
      </c>
      <c r="C23" s="42">
        <v>77</v>
      </c>
      <c r="D23" s="31" t="str">
        <f t="shared" si="0"/>
        <v>B+</v>
      </c>
      <c r="E23" s="31" t="str">
        <f t="shared" si="1"/>
        <v>3,3</v>
      </c>
      <c r="F23" s="32">
        <f t="shared" si="2"/>
        <v>6.6</v>
      </c>
      <c r="G23" s="40"/>
      <c r="H23" s="44">
        <v>71.5</v>
      </c>
      <c r="I23" s="31" t="str">
        <f t="shared" si="3"/>
        <v>B</v>
      </c>
      <c r="J23" s="31" t="str">
        <f t="shared" si="4"/>
        <v>3</v>
      </c>
      <c r="K23" s="32">
        <f t="shared" si="5"/>
        <v>9</v>
      </c>
      <c r="L23" s="34"/>
      <c r="M23" s="43">
        <v>58</v>
      </c>
      <c r="N23" s="31" t="str">
        <f t="shared" si="6"/>
        <v>C</v>
      </c>
      <c r="O23" s="31" t="str">
        <f t="shared" si="7"/>
        <v>2</v>
      </c>
      <c r="P23" s="10">
        <f t="shared" si="8"/>
        <v>6</v>
      </c>
      <c r="Q23" s="35"/>
      <c r="R23" s="36">
        <v>56.2</v>
      </c>
      <c r="S23" s="31" t="str">
        <f t="shared" si="9"/>
        <v>C</v>
      </c>
      <c r="T23" s="31" t="str">
        <f t="shared" si="10"/>
        <v>2</v>
      </c>
      <c r="U23" s="10">
        <f t="shared" si="11"/>
        <v>6</v>
      </c>
      <c r="V23" s="10"/>
      <c r="W23" s="42">
        <v>79.099999999999994</v>
      </c>
      <c r="X23" s="31" t="str">
        <f t="shared" si="12"/>
        <v>B+</v>
      </c>
      <c r="Y23" s="31" t="str">
        <f t="shared" si="13"/>
        <v>3,3</v>
      </c>
      <c r="Z23" s="10">
        <f t="shared" si="14"/>
        <v>6.6</v>
      </c>
      <c r="AA23" s="10"/>
      <c r="AB23" s="37">
        <v>48</v>
      </c>
      <c r="AC23" s="31" t="str">
        <f t="shared" si="15"/>
        <v>E</v>
      </c>
      <c r="AD23" s="31" t="str">
        <f t="shared" si="16"/>
        <v>0</v>
      </c>
      <c r="AE23" s="10">
        <f t="shared" si="17"/>
        <v>0</v>
      </c>
      <c r="AF23" s="46">
        <f t="shared" si="18"/>
        <v>34.200000000000003</v>
      </c>
      <c r="AG23" s="39">
        <f t="shared" si="19"/>
        <v>2.1375000000000002</v>
      </c>
    </row>
    <row r="24" spans="1:33" x14ac:dyDescent="0.3">
      <c r="A24" s="1" t="s">
        <v>247</v>
      </c>
      <c r="B24" s="13" t="s">
        <v>248</v>
      </c>
      <c r="C24" s="42">
        <v>87.199999999999989</v>
      </c>
      <c r="D24" s="31" t="str">
        <f t="shared" si="0"/>
        <v>A</v>
      </c>
      <c r="E24" s="31" t="str">
        <f t="shared" si="1"/>
        <v>4</v>
      </c>
      <c r="F24" s="32">
        <f t="shared" si="2"/>
        <v>8</v>
      </c>
      <c r="G24" s="40"/>
      <c r="H24" s="44">
        <v>87</v>
      </c>
      <c r="I24" s="31" t="str">
        <f t="shared" si="3"/>
        <v>A</v>
      </c>
      <c r="J24" s="31" t="str">
        <f t="shared" si="4"/>
        <v>4</v>
      </c>
      <c r="K24" s="32">
        <f t="shared" si="5"/>
        <v>12</v>
      </c>
      <c r="L24" s="34"/>
      <c r="M24" s="43">
        <v>81.328571428571436</v>
      </c>
      <c r="N24" s="31" t="str">
        <f t="shared" si="6"/>
        <v>A-</v>
      </c>
      <c r="O24" s="31" t="str">
        <f t="shared" si="7"/>
        <v>3,7</v>
      </c>
      <c r="P24" s="10">
        <f t="shared" si="8"/>
        <v>11.100000000000001</v>
      </c>
      <c r="Q24" s="35"/>
      <c r="R24" s="36">
        <v>67.2</v>
      </c>
      <c r="S24" s="31" t="str">
        <f t="shared" si="9"/>
        <v>B-</v>
      </c>
      <c r="T24" s="31" t="str">
        <f t="shared" si="10"/>
        <v>2,7</v>
      </c>
      <c r="U24" s="10">
        <f t="shared" si="11"/>
        <v>8.1000000000000014</v>
      </c>
      <c r="V24" s="10"/>
      <c r="W24" s="42">
        <v>79.400000000000006</v>
      </c>
      <c r="X24" s="31" t="str">
        <f t="shared" si="12"/>
        <v>B+</v>
      </c>
      <c r="Y24" s="31" t="str">
        <f t="shared" si="13"/>
        <v>3,3</v>
      </c>
      <c r="Z24" s="10">
        <f t="shared" si="14"/>
        <v>6.6</v>
      </c>
      <c r="AA24" s="10"/>
      <c r="AB24" s="37">
        <v>82.4</v>
      </c>
      <c r="AC24" s="31" t="str">
        <f t="shared" si="15"/>
        <v>A-</v>
      </c>
      <c r="AD24" s="31" t="str">
        <f t="shared" si="16"/>
        <v>3,7</v>
      </c>
      <c r="AE24" s="10">
        <f t="shared" si="17"/>
        <v>11.100000000000001</v>
      </c>
      <c r="AF24" s="46">
        <f t="shared" si="18"/>
        <v>56.900000000000006</v>
      </c>
      <c r="AG24" s="39">
        <f t="shared" si="19"/>
        <v>3.5562500000000004</v>
      </c>
    </row>
    <row r="25" spans="1:33" x14ac:dyDescent="0.3">
      <c r="A25" s="1" t="s">
        <v>249</v>
      </c>
      <c r="B25" s="13" t="s">
        <v>250</v>
      </c>
      <c r="C25" s="42">
        <v>80.2</v>
      </c>
      <c r="D25" s="31" t="str">
        <f t="shared" si="0"/>
        <v>A-</v>
      </c>
      <c r="E25" s="31" t="str">
        <f t="shared" si="1"/>
        <v>3,7</v>
      </c>
      <c r="F25" s="32">
        <f t="shared" si="2"/>
        <v>7.4</v>
      </c>
      <c r="G25" s="40"/>
      <c r="H25" s="44">
        <v>79</v>
      </c>
      <c r="I25" s="31" t="str">
        <f t="shared" si="3"/>
        <v>B+</v>
      </c>
      <c r="J25" s="31" t="str">
        <f t="shared" si="4"/>
        <v>3,3</v>
      </c>
      <c r="K25" s="32">
        <f t="shared" si="5"/>
        <v>9.8999999999999986</v>
      </c>
      <c r="L25" s="34"/>
      <c r="M25" s="43">
        <v>40.13928571428572</v>
      </c>
      <c r="N25" s="31" t="str">
        <f t="shared" si="6"/>
        <v>E</v>
      </c>
      <c r="O25" s="31" t="str">
        <f t="shared" si="7"/>
        <v>0</v>
      </c>
      <c r="P25" s="10">
        <f t="shared" si="8"/>
        <v>0</v>
      </c>
      <c r="Q25" s="35"/>
      <c r="R25" s="36">
        <v>68.099999999999994</v>
      </c>
      <c r="S25" s="31" t="str">
        <f t="shared" si="9"/>
        <v>B-</v>
      </c>
      <c r="T25" s="31" t="str">
        <f t="shared" si="10"/>
        <v>2,7</v>
      </c>
      <c r="U25" s="10">
        <f t="shared" si="11"/>
        <v>8.1000000000000014</v>
      </c>
      <c r="V25" s="10"/>
      <c r="W25" s="42">
        <v>79.7</v>
      </c>
      <c r="X25" s="31" t="str">
        <f t="shared" si="12"/>
        <v>B+</v>
      </c>
      <c r="Y25" s="31" t="str">
        <f t="shared" si="13"/>
        <v>3,3</v>
      </c>
      <c r="Z25" s="10">
        <f t="shared" si="14"/>
        <v>6.6</v>
      </c>
      <c r="AA25" s="10"/>
      <c r="AB25" s="37">
        <v>59.8</v>
      </c>
      <c r="AC25" s="31" t="str">
        <f t="shared" si="15"/>
        <v>C</v>
      </c>
      <c r="AD25" s="31" t="str">
        <f t="shared" si="16"/>
        <v>2</v>
      </c>
      <c r="AE25" s="10">
        <f t="shared" si="17"/>
        <v>6</v>
      </c>
      <c r="AF25" s="46">
        <f t="shared" si="18"/>
        <v>38</v>
      </c>
      <c r="AG25" s="39">
        <f t="shared" si="19"/>
        <v>2.375</v>
      </c>
    </row>
    <row r="26" spans="1:33" x14ac:dyDescent="0.3">
      <c r="A26" s="1" t="s">
        <v>251</v>
      </c>
      <c r="B26" s="13" t="s">
        <v>252</v>
      </c>
      <c r="C26" s="42">
        <v>76.199999999999989</v>
      </c>
      <c r="D26" s="31" t="str">
        <f t="shared" si="0"/>
        <v>B+</v>
      </c>
      <c r="E26" s="31" t="str">
        <f t="shared" si="1"/>
        <v>3,3</v>
      </c>
      <c r="F26" s="32">
        <f t="shared" si="2"/>
        <v>6.6</v>
      </c>
      <c r="G26" s="40"/>
      <c r="H26" s="44">
        <v>88.8</v>
      </c>
      <c r="I26" s="31" t="str">
        <f t="shared" si="3"/>
        <v>A</v>
      </c>
      <c r="J26" s="31" t="str">
        <f t="shared" si="4"/>
        <v>4</v>
      </c>
      <c r="K26" s="32">
        <f t="shared" si="5"/>
        <v>12</v>
      </c>
      <c r="L26" s="34"/>
      <c r="M26" s="43">
        <v>65</v>
      </c>
      <c r="N26" s="31" t="str">
        <f t="shared" si="6"/>
        <v>B-</v>
      </c>
      <c r="O26" s="31" t="str">
        <f t="shared" si="7"/>
        <v>2,7</v>
      </c>
      <c r="P26" s="10">
        <f t="shared" si="8"/>
        <v>8.1000000000000014</v>
      </c>
      <c r="Q26" s="35"/>
      <c r="R26" s="36">
        <v>82.6</v>
      </c>
      <c r="S26" s="31" t="str">
        <f t="shared" si="9"/>
        <v>A-</v>
      </c>
      <c r="T26" s="31" t="str">
        <f t="shared" si="10"/>
        <v>3,7</v>
      </c>
      <c r="U26" s="10">
        <f t="shared" si="11"/>
        <v>11.100000000000001</v>
      </c>
      <c r="V26" s="10"/>
      <c r="W26" s="42">
        <v>81.100000000000009</v>
      </c>
      <c r="X26" s="31" t="str">
        <f t="shared" si="12"/>
        <v>A-</v>
      </c>
      <c r="Y26" s="31" t="str">
        <f t="shared" si="13"/>
        <v>3,7</v>
      </c>
      <c r="Z26" s="10">
        <f t="shared" si="14"/>
        <v>7.4</v>
      </c>
      <c r="AA26" s="10"/>
      <c r="AB26" s="37">
        <v>79.2</v>
      </c>
      <c r="AC26" s="31" t="str">
        <f t="shared" si="15"/>
        <v>B+</v>
      </c>
      <c r="AD26" s="31" t="str">
        <f t="shared" si="16"/>
        <v>3,3</v>
      </c>
      <c r="AE26" s="10">
        <f t="shared" si="17"/>
        <v>9.8999999999999986</v>
      </c>
      <c r="AF26" s="46">
        <f t="shared" si="18"/>
        <v>55.1</v>
      </c>
      <c r="AG26" s="39">
        <f t="shared" si="19"/>
        <v>3.4437500000000001</v>
      </c>
    </row>
    <row r="27" spans="1:33" x14ac:dyDescent="0.3">
      <c r="A27" s="1" t="s">
        <v>253</v>
      </c>
      <c r="B27" s="13" t="s">
        <v>254</v>
      </c>
      <c r="C27" s="42">
        <v>76.3</v>
      </c>
      <c r="D27" s="31" t="str">
        <f t="shared" si="0"/>
        <v>B+</v>
      </c>
      <c r="E27" s="31" t="str">
        <f t="shared" si="1"/>
        <v>3,3</v>
      </c>
      <c r="F27" s="32">
        <f t="shared" si="2"/>
        <v>6.6</v>
      </c>
      <c r="G27" s="40"/>
      <c r="H27" s="44">
        <v>71</v>
      </c>
      <c r="I27" s="31" t="str">
        <f t="shared" si="3"/>
        <v>B</v>
      </c>
      <c r="J27" s="31" t="str">
        <f t="shared" si="4"/>
        <v>3</v>
      </c>
      <c r="K27" s="32">
        <f t="shared" si="5"/>
        <v>9</v>
      </c>
      <c r="L27" s="34"/>
      <c r="M27" s="43">
        <v>65.785714285714278</v>
      </c>
      <c r="N27" s="31" t="str">
        <f t="shared" si="6"/>
        <v>B-</v>
      </c>
      <c r="O27" s="31" t="str">
        <f t="shared" si="7"/>
        <v>2,7</v>
      </c>
      <c r="P27" s="10">
        <f t="shared" si="8"/>
        <v>8.1000000000000014</v>
      </c>
      <c r="Q27" s="35"/>
      <c r="R27" s="36">
        <v>63.5</v>
      </c>
      <c r="S27" s="31" t="str">
        <f t="shared" si="9"/>
        <v>C+</v>
      </c>
      <c r="T27" s="31" t="str">
        <f t="shared" si="10"/>
        <v>2,3</v>
      </c>
      <c r="U27" s="10">
        <f t="shared" si="11"/>
        <v>6.8999999999999995</v>
      </c>
      <c r="V27" s="10"/>
      <c r="W27" s="42">
        <v>78.7</v>
      </c>
      <c r="X27" s="31" t="str">
        <f t="shared" si="12"/>
        <v>B+</v>
      </c>
      <c r="Y27" s="31" t="str">
        <f t="shared" si="13"/>
        <v>3,3</v>
      </c>
      <c r="Z27" s="10">
        <f t="shared" si="14"/>
        <v>6.6</v>
      </c>
      <c r="AA27" s="10"/>
      <c r="AB27" s="37">
        <v>63.8</v>
      </c>
      <c r="AC27" s="31" t="str">
        <f t="shared" si="15"/>
        <v>C+</v>
      </c>
      <c r="AD27" s="31" t="str">
        <f t="shared" si="16"/>
        <v>2,3</v>
      </c>
      <c r="AE27" s="10">
        <f t="shared" si="17"/>
        <v>6.8999999999999995</v>
      </c>
      <c r="AF27" s="46">
        <f t="shared" si="18"/>
        <v>44.1</v>
      </c>
      <c r="AG27" s="39">
        <f t="shared" si="19"/>
        <v>2.7562500000000001</v>
      </c>
    </row>
    <row r="28" spans="1:33" x14ac:dyDescent="0.3">
      <c r="A28" s="1" t="s">
        <v>255</v>
      </c>
      <c r="B28" s="13" t="s">
        <v>256</v>
      </c>
      <c r="C28" s="42">
        <v>81.099999999999994</v>
      </c>
      <c r="D28" s="31" t="str">
        <f t="shared" si="0"/>
        <v>A-</v>
      </c>
      <c r="E28" s="31" t="str">
        <f t="shared" si="1"/>
        <v>3,7</v>
      </c>
      <c r="F28" s="32">
        <f t="shared" si="2"/>
        <v>7.4</v>
      </c>
      <c r="G28" s="40"/>
      <c r="H28" s="44">
        <v>90.800000000000011</v>
      </c>
      <c r="I28" s="31" t="str">
        <f t="shared" si="3"/>
        <v>A</v>
      </c>
      <c r="J28" s="31" t="str">
        <f t="shared" si="4"/>
        <v>4</v>
      </c>
      <c r="K28" s="32">
        <f t="shared" si="5"/>
        <v>12</v>
      </c>
      <c r="L28" s="34"/>
      <c r="M28" s="43">
        <v>82.778571428571425</v>
      </c>
      <c r="N28" s="31" t="str">
        <f t="shared" si="6"/>
        <v>A-</v>
      </c>
      <c r="O28" s="31" t="str">
        <f t="shared" si="7"/>
        <v>3,7</v>
      </c>
      <c r="P28" s="10">
        <f t="shared" si="8"/>
        <v>11.100000000000001</v>
      </c>
      <c r="Q28" s="35"/>
      <c r="R28" s="36">
        <v>68.099999999999994</v>
      </c>
      <c r="S28" s="31" t="str">
        <f t="shared" si="9"/>
        <v>B-</v>
      </c>
      <c r="T28" s="31" t="str">
        <f t="shared" si="10"/>
        <v>2,7</v>
      </c>
      <c r="U28" s="10">
        <f t="shared" si="11"/>
        <v>8.1000000000000014</v>
      </c>
      <c r="V28" s="10"/>
      <c r="W28" s="42">
        <v>80.599999999999994</v>
      </c>
      <c r="X28" s="31" t="str">
        <f t="shared" si="12"/>
        <v>A-</v>
      </c>
      <c r="Y28" s="31" t="str">
        <f t="shared" si="13"/>
        <v>3,7</v>
      </c>
      <c r="Z28" s="10">
        <f t="shared" si="14"/>
        <v>7.4</v>
      </c>
      <c r="AA28" s="10"/>
      <c r="AB28" s="37">
        <v>65.099999999999994</v>
      </c>
      <c r="AC28" s="31" t="str">
        <f t="shared" si="15"/>
        <v>B-</v>
      </c>
      <c r="AD28" s="31" t="str">
        <f t="shared" si="16"/>
        <v>2,7</v>
      </c>
      <c r="AE28" s="10">
        <f t="shared" si="17"/>
        <v>8.1000000000000014</v>
      </c>
      <c r="AF28" s="46">
        <f t="shared" si="18"/>
        <v>54.1</v>
      </c>
      <c r="AG28" s="39">
        <f t="shared" si="19"/>
        <v>3.3812500000000001</v>
      </c>
    </row>
    <row r="29" spans="1:33" x14ac:dyDescent="0.3">
      <c r="A29" s="1" t="s">
        <v>257</v>
      </c>
      <c r="B29" s="13" t="s">
        <v>258</v>
      </c>
      <c r="C29" s="42">
        <v>20.399999999999999</v>
      </c>
      <c r="D29" s="31" t="str">
        <f t="shared" si="0"/>
        <v>E</v>
      </c>
      <c r="E29" s="31" t="str">
        <f t="shared" si="1"/>
        <v>0</v>
      </c>
      <c r="F29" s="32">
        <f t="shared" si="2"/>
        <v>0</v>
      </c>
      <c r="G29" s="40"/>
      <c r="H29" s="44">
        <v>71.5</v>
      </c>
      <c r="I29" s="31" t="str">
        <f t="shared" si="3"/>
        <v>B</v>
      </c>
      <c r="J29" s="31" t="str">
        <f t="shared" si="4"/>
        <v>3</v>
      </c>
      <c r="K29" s="32">
        <f t="shared" si="5"/>
        <v>9</v>
      </c>
      <c r="L29" s="34"/>
      <c r="M29" s="43">
        <v>66.610714285714295</v>
      </c>
      <c r="N29" s="31" t="str">
        <f t="shared" si="6"/>
        <v>B-</v>
      </c>
      <c r="O29" s="31" t="str">
        <f t="shared" si="7"/>
        <v>2,7</v>
      </c>
      <c r="P29" s="10">
        <f t="shared" si="8"/>
        <v>8.1000000000000014</v>
      </c>
      <c r="Q29" s="35"/>
      <c r="R29" s="36">
        <v>55.5</v>
      </c>
      <c r="S29" s="31" t="str">
        <f t="shared" si="9"/>
        <v>C</v>
      </c>
      <c r="T29" s="31" t="str">
        <f t="shared" si="10"/>
        <v>2</v>
      </c>
      <c r="U29" s="10">
        <f t="shared" si="11"/>
        <v>6</v>
      </c>
      <c r="V29" s="10"/>
      <c r="W29" s="42">
        <v>78.400000000000006</v>
      </c>
      <c r="X29" s="31" t="str">
        <f t="shared" si="12"/>
        <v>B+</v>
      </c>
      <c r="Y29" s="31" t="str">
        <f t="shared" si="13"/>
        <v>3,3</v>
      </c>
      <c r="Z29" s="10">
        <f t="shared" si="14"/>
        <v>6.6</v>
      </c>
      <c r="AA29" s="10"/>
      <c r="AB29" s="37">
        <v>60.900000000000006</v>
      </c>
      <c r="AC29" s="31" t="str">
        <f t="shared" si="15"/>
        <v>C+</v>
      </c>
      <c r="AD29" s="31" t="str">
        <f t="shared" si="16"/>
        <v>2,3</v>
      </c>
      <c r="AE29" s="10">
        <f t="shared" si="17"/>
        <v>6.8999999999999995</v>
      </c>
      <c r="AF29" s="46">
        <f t="shared" si="18"/>
        <v>36.6</v>
      </c>
      <c r="AG29" s="39">
        <f t="shared" si="19"/>
        <v>2.2875000000000001</v>
      </c>
    </row>
    <row r="30" spans="1:33" x14ac:dyDescent="0.3">
      <c r="A30" s="1" t="s">
        <v>259</v>
      </c>
      <c r="B30" s="13" t="s">
        <v>260</v>
      </c>
      <c r="C30" s="42">
        <v>75.2</v>
      </c>
      <c r="D30" s="31" t="str">
        <f t="shared" si="0"/>
        <v>B+</v>
      </c>
      <c r="E30" s="31" t="str">
        <f t="shared" si="1"/>
        <v>3,3</v>
      </c>
      <c r="F30" s="32">
        <f t="shared" si="2"/>
        <v>6.6</v>
      </c>
      <c r="G30" s="40"/>
      <c r="H30" s="44">
        <v>77</v>
      </c>
      <c r="I30" s="31" t="str">
        <f t="shared" si="3"/>
        <v>B+</v>
      </c>
      <c r="J30" s="31" t="str">
        <f t="shared" si="4"/>
        <v>3,3</v>
      </c>
      <c r="K30" s="32">
        <f t="shared" si="5"/>
        <v>9.8999999999999986</v>
      </c>
      <c r="L30" s="34"/>
      <c r="M30" s="43">
        <v>56</v>
      </c>
      <c r="N30" s="31" t="str">
        <f t="shared" si="6"/>
        <v>C</v>
      </c>
      <c r="O30" s="31" t="str">
        <f t="shared" si="7"/>
        <v>2</v>
      </c>
      <c r="P30" s="10">
        <f t="shared" si="8"/>
        <v>6</v>
      </c>
      <c r="Q30" s="35"/>
      <c r="R30" s="36">
        <v>81.5</v>
      </c>
      <c r="S30" s="31" t="str">
        <f t="shared" si="9"/>
        <v>A-</v>
      </c>
      <c r="T30" s="31" t="str">
        <f t="shared" si="10"/>
        <v>3,7</v>
      </c>
      <c r="U30" s="10">
        <f t="shared" si="11"/>
        <v>11.100000000000001</v>
      </c>
      <c r="V30" s="10"/>
      <c r="W30" s="42">
        <v>79</v>
      </c>
      <c r="X30" s="31" t="str">
        <f t="shared" si="12"/>
        <v>B+</v>
      </c>
      <c r="Y30" s="31" t="str">
        <f t="shared" si="13"/>
        <v>3,3</v>
      </c>
      <c r="Z30" s="10">
        <f t="shared" si="14"/>
        <v>6.6</v>
      </c>
      <c r="AA30" s="10"/>
      <c r="AB30" s="37">
        <v>60.300000000000004</v>
      </c>
      <c r="AC30" s="31" t="str">
        <f t="shared" si="15"/>
        <v>C+</v>
      </c>
      <c r="AD30" s="31" t="str">
        <f t="shared" si="16"/>
        <v>2,3</v>
      </c>
      <c r="AE30" s="10">
        <f t="shared" si="17"/>
        <v>6.8999999999999995</v>
      </c>
      <c r="AF30" s="46">
        <f t="shared" si="18"/>
        <v>47.1</v>
      </c>
      <c r="AG30" s="39">
        <f t="shared" si="19"/>
        <v>2.9437500000000001</v>
      </c>
    </row>
    <row r="31" spans="1:33" x14ac:dyDescent="0.3">
      <c r="A31" s="1" t="s">
        <v>261</v>
      </c>
      <c r="B31" s="13" t="s">
        <v>262</v>
      </c>
      <c r="C31" s="42">
        <v>79.399999999999991</v>
      </c>
      <c r="D31" s="31" t="str">
        <f t="shared" si="0"/>
        <v>B+</v>
      </c>
      <c r="E31" s="31" t="str">
        <f t="shared" si="1"/>
        <v>3,3</v>
      </c>
      <c r="F31" s="32">
        <f t="shared" si="2"/>
        <v>6.6</v>
      </c>
      <c r="G31" s="40"/>
      <c r="H31" s="44">
        <v>72</v>
      </c>
      <c r="I31" s="31" t="str">
        <f t="shared" si="3"/>
        <v>B</v>
      </c>
      <c r="J31" s="31" t="str">
        <f t="shared" si="4"/>
        <v>3</v>
      </c>
      <c r="K31" s="32">
        <f t="shared" si="5"/>
        <v>9</v>
      </c>
      <c r="L31" s="34"/>
      <c r="M31" s="43">
        <v>71.707142857142856</v>
      </c>
      <c r="N31" s="31" t="str">
        <f t="shared" si="6"/>
        <v>B</v>
      </c>
      <c r="O31" s="31" t="str">
        <f t="shared" si="7"/>
        <v>3</v>
      </c>
      <c r="P31" s="10">
        <f t="shared" si="8"/>
        <v>9</v>
      </c>
      <c r="Q31" s="35"/>
      <c r="R31" s="36">
        <v>61.2</v>
      </c>
      <c r="S31" s="31" t="str">
        <f t="shared" si="9"/>
        <v>C+</v>
      </c>
      <c r="T31" s="31" t="str">
        <f t="shared" si="10"/>
        <v>2,3</v>
      </c>
      <c r="U31" s="10">
        <f t="shared" si="11"/>
        <v>6.8999999999999995</v>
      </c>
      <c r="V31" s="10"/>
      <c r="W31" s="42">
        <v>79.599999999999994</v>
      </c>
      <c r="X31" s="31" t="str">
        <f t="shared" si="12"/>
        <v>B+</v>
      </c>
      <c r="Y31" s="31" t="str">
        <f t="shared" si="13"/>
        <v>3,3</v>
      </c>
      <c r="Z31" s="10">
        <f t="shared" si="14"/>
        <v>6.6</v>
      </c>
      <c r="AA31" s="10"/>
      <c r="AB31" s="37">
        <v>70.5</v>
      </c>
      <c r="AC31" s="31" t="str">
        <f t="shared" si="15"/>
        <v>B</v>
      </c>
      <c r="AD31" s="31" t="str">
        <f t="shared" si="16"/>
        <v>3</v>
      </c>
      <c r="AE31" s="10">
        <f t="shared" si="17"/>
        <v>9</v>
      </c>
      <c r="AF31" s="46">
        <f t="shared" si="18"/>
        <v>47.1</v>
      </c>
      <c r="AG31" s="39">
        <f t="shared" si="19"/>
        <v>2.9437500000000001</v>
      </c>
    </row>
    <row r="32" spans="1:33" x14ac:dyDescent="0.3">
      <c r="A32" s="1" t="s">
        <v>263</v>
      </c>
      <c r="B32" s="13" t="s">
        <v>264</v>
      </c>
      <c r="C32" s="42">
        <v>85.1</v>
      </c>
      <c r="D32" s="31" t="str">
        <f t="shared" si="0"/>
        <v>A</v>
      </c>
      <c r="E32" s="31" t="str">
        <f t="shared" si="1"/>
        <v>4</v>
      </c>
      <c r="F32" s="32">
        <f t="shared" si="2"/>
        <v>8</v>
      </c>
      <c r="G32" s="40"/>
      <c r="H32" s="44">
        <v>79.5</v>
      </c>
      <c r="I32" s="31" t="str">
        <f t="shared" si="3"/>
        <v>B+</v>
      </c>
      <c r="J32" s="31" t="str">
        <f t="shared" si="4"/>
        <v>3,3</v>
      </c>
      <c r="K32" s="32">
        <f t="shared" si="5"/>
        <v>9.8999999999999986</v>
      </c>
      <c r="L32" s="34"/>
      <c r="M32" s="43">
        <v>86.024999999999991</v>
      </c>
      <c r="N32" s="31" t="str">
        <f t="shared" si="6"/>
        <v>A</v>
      </c>
      <c r="O32" s="31" t="str">
        <f t="shared" si="7"/>
        <v>4</v>
      </c>
      <c r="P32" s="10">
        <f t="shared" si="8"/>
        <v>12</v>
      </c>
      <c r="Q32" s="35"/>
      <c r="R32" s="36">
        <v>74.900000000000006</v>
      </c>
      <c r="S32" s="31" t="str">
        <f t="shared" si="9"/>
        <v>B</v>
      </c>
      <c r="T32" s="31" t="str">
        <f t="shared" si="10"/>
        <v>3</v>
      </c>
      <c r="U32" s="10">
        <f t="shared" si="11"/>
        <v>9</v>
      </c>
      <c r="V32" s="10"/>
      <c r="W32" s="42">
        <v>80.599999999999994</v>
      </c>
      <c r="X32" s="31" t="str">
        <f t="shared" si="12"/>
        <v>A-</v>
      </c>
      <c r="Y32" s="31" t="str">
        <f t="shared" si="13"/>
        <v>3,7</v>
      </c>
      <c r="Z32" s="10">
        <f t="shared" si="14"/>
        <v>7.4</v>
      </c>
      <c r="AA32" s="10"/>
      <c r="AB32" s="37">
        <v>82.6</v>
      </c>
      <c r="AC32" s="31" t="str">
        <f t="shared" si="15"/>
        <v>A-</v>
      </c>
      <c r="AD32" s="31" t="str">
        <f t="shared" si="16"/>
        <v>3,7</v>
      </c>
      <c r="AE32" s="10">
        <f t="shared" si="17"/>
        <v>11.100000000000001</v>
      </c>
      <c r="AF32" s="46">
        <f t="shared" si="18"/>
        <v>57.4</v>
      </c>
      <c r="AG32" s="39">
        <f t="shared" si="19"/>
        <v>3.5874999999999999</v>
      </c>
    </row>
    <row r="33" spans="1:33" x14ac:dyDescent="0.3">
      <c r="A33" s="1" t="s">
        <v>265</v>
      </c>
      <c r="B33" s="13" t="s">
        <v>266</v>
      </c>
      <c r="C33" s="23">
        <v>14.7</v>
      </c>
      <c r="D33" s="31" t="str">
        <f t="shared" si="0"/>
        <v>E</v>
      </c>
      <c r="E33" s="31" t="str">
        <f t="shared" si="1"/>
        <v>0</v>
      </c>
      <c r="F33" s="32">
        <f t="shared" si="2"/>
        <v>0</v>
      </c>
      <c r="H33" s="23">
        <v>22.5</v>
      </c>
      <c r="I33" s="31" t="str">
        <f t="shared" si="3"/>
        <v>E</v>
      </c>
      <c r="J33" s="31" t="str">
        <f t="shared" si="4"/>
        <v>0</v>
      </c>
      <c r="K33" s="32">
        <f t="shared" si="5"/>
        <v>0</v>
      </c>
      <c r="M33" s="2">
        <v>7.5428571428571427</v>
      </c>
      <c r="N33" s="31" t="str">
        <f t="shared" si="6"/>
        <v>E</v>
      </c>
      <c r="O33" s="31" t="str">
        <f t="shared" si="7"/>
        <v>0</v>
      </c>
      <c r="P33" s="10">
        <f t="shared" si="8"/>
        <v>0</v>
      </c>
      <c r="R33" s="2">
        <v>9.9</v>
      </c>
      <c r="S33" s="31" t="str">
        <f t="shared" si="9"/>
        <v>E</v>
      </c>
      <c r="T33" s="31" t="str">
        <f t="shared" si="10"/>
        <v>0</v>
      </c>
      <c r="U33" s="10">
        <f t="shared" si="11"/>
        <v>0</v>
      </c>
      <c r="W33" s="4">
        <v>23.099999999999998</v>
      </c>
      <c r="X33" s="31" t="str">
        <f t="shared" si="12"/>
        <v>E</v>
      </c>
      <c r="Y33" s="31" t="str">
        <f t="shared" si="13"/>
        <v>0</v>
      </c>
      <c r="Z33" s="10">
        <f t="shared" si="14"/>
        <v>0</v>
      </c>
      <c r="AB33" s="47">
        <v>11.1</v>
      </c>
      <c r="AC33" s="31" t="str">
        <f t="shared" si="15"/>
        <v>E</v>
      </c>
      <c r="AD33" s="31" t="str">
        <f t="shared" si="16"/>
        <v>0</v>
      </c>
      <c r="AE33" s="10">
        <f t="shared" si="17"/>
        <v>0</v>
      </c>
      <c r="AF33" s="46">
        <f t="shared" si="18"/>
        <v>0</v>
      </c>
      <c r="AG33" s="39">
        <f t="shared" si="19"/>
        <v>0</v>
      </c>
    </row>
  </sheetData>
  <mergeCells count="9">
    <mergeCell ref="W1:Z1"/>
    <mergeCell ref="AB1:AE1"/>
    <mergeCell ref="A3:AG3"/>
    <mergeCell ref="A1:A2"/>
    <mergeCell ref="B1:B2"/>
    <mergeCell ref="C1:F1"/>
    <mergeCell ref="H1:K1"/>
    <mergeCell ref="M1:P1"/>
    <mergeCell ref="R1:U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85" zoomScaleNormal="85" workbookViewId="0">
      <pane ySplit="2" topLeftCell="A3" activePane="bottomLeft" state="frozen"/>
      <selection pane="bottomLeft" activeCell="A4" sqref="A4:AG37"/>
    </sheetView>
  </sheetViews>
  <sheetFormatPr defaultRowHeight="15.75" x14ac:dyDescent="0.3"/>
  <cols>
    <col min="1" max="1" width="12.140625" style="2" customWidth="1"/>
    <col min="2" max="2" width="37.42578125" bestFit="1" customWidth="1"/>
    <col min="3" max="3" width="6.85546875" style="23" bestFit="1" customWidth="1"/>
    <col min="4" max="4" width="6.5703125" style="20" bestFit="1" customWidth="1"/>
    <col min="5" max="5" width="5.85546875" style="20" bestFit="1" customWidth="1"/>
    <col min="6" max="6" width="7" style="20" bestFit="1" customWidth="1"/>
    <col min="7" max="7" width="1" style="20" customWidth="1"/>
    <col min="8" max="10" width="6" style="20" customWidth="1"/>
    <col min="11" max="11" width="7" style="20" bestFit="1" customWidth="1"/>
    <col min="12" max="12" width="1.42578125" customWidth="1"/>
    <col min="13" max="14" width="6.5703125" bestFit="1" customWidth="1"/>
    <col min="15" max="15" width="5.7109375" customWidth="1"/>
    <col min="16" max="16" width="6.42578125" bestFit="1" customWidth="1"/>
    <col min="17" max="17" width="1.5703125" customWidth="1"/>
    <col min="18" max="19" width="6.5703125" bestFit="1" customWidth="1"/>
    <col min="20" max="20" width="5.5703125" bestFit="1" customWidth="1"/>
    <col min="21" max="21" width="6.5703125" bestFit="1" customWidth="1"/>
    <col min="22" max="22" width="1.7109375" customWidth="1"/>
    <col min="23" max="25" width="6.42578125" customWidth="1"/>
    <col min="26" max="26" width="7.42578125" customWidth="1"/>
    <col min="27" max="27" width="2.28515625" customWidth="1"/>
    <col min="28" max="29" width="6.5703125" bestFit="1" customWidth="1"/>
    <col min="30" max="30" width="5.42578125" customWidth="1"/>
    <col min="31" max="31" width="6.5703125" bestFit="1" customWidth="1"/>
    <col min="32" max="32" width="7.28515625" bestFit="1" customWidth="1"/>
    <col min="33" max="33" width="9.140625" style="2"/>
  </cols>
  <sheetData>
    <row r="1" spans="1:33" x14ac:dyDescent="0.3">
      <c r="A1" s="137" t="s">
        <v>72</v>
      </c>
      <c r="B1" s="137" t="s">
        <v>71</v>
      </c>
      <c r="C1" s="136" t="s">
        <v>81</v>
      </c>
      <c r="D1" s="136"/>
      <c r="E1" s="136"/>
      <c r="F1" s="136"/>
      <c r="G1" s="21"/>
      <c r="H1" s="136" t="s">
        <v>80</v>
      </c>
      <c r="I1" s="136"/>
      <c r="J1" s="136"/>
      <c r="K1" s="136"/>
      <c r="L1" s="17"/>
      <c r="M1" s="138" t="s">
        <v>68</v>
      </c>
      <c r="N1" s="139"/>
      <c r="O1" s="139"/>
      <c r="P1" s="140"/>
      <c r="Q1" s="27"/>
      <c r="R1" s="138" t="s">
        <v>79</v>
      </c>
      <c r="S1" s="139"/>
      <c r="T1" s="139"/>
      <c r="U1" s="140"/>
      <c r="V1" s="17"/>
      <c r="W1" s="138" t="s">
        <v>82</v>
      </c>
      <c r="X1" s="139"/>
      <c r="Y1" s="139"/>
      <c r="Z1" s="140"/>
      <c r="AA1" s="27"/>
      <c r="AB1" s="141" t="s">
        <v>83</v>
      </c>
      <c r="AC1" s="142"/>
      <c r="AD1" s="142"/>
      <c r="AE1" s="143"/>
      <c r="AF1" s="3" t="s">
        <v>69</v>
      </c>
      <c r="AG1" s="3" t="s">
        <v>70</v>
      </c>
    </row>
    <row r="2" spans="1:33" x14ac:dyDescent="0.3">
      <c r="A2" s="137"/>
      <c r="B2" s="137"/>
      <c r="C2" s="22" t="s">
        <v>74</v>
      </c>
      <c r="D2" s="22" t="s">
        <v>76</v>
      </c>
      <c r="E2" s="22" t="s">
        <v>77</v>
      </c>
      <c r="F2" s="22" t="s">
        <v>78</v>
      </c>
      <c r="G2" s="21"/>
      <c r="H2" s="22" t="s">
        <v>74</v>
      </c>
      <c r="I2" s="22" t="s">
        <v>76</v>
      </c>
      <c r="J2" s="22" t="s">
        <v>77</v>
      </c>
      <c r="K2" s="22" t="s">
        <v>78</v>
      </c>
      <c r="L2" s="15"/>
      <c r="M2" s="22" t="s">
        <v>74</v>
      </c>
      <c r="N2" s="22" t="s">
        <v>76</v>
      </c>
      <c r="O2" s="22" t="s">
        <v>77</v>
      </c>
      <c r="P2" s="22" t="s">
        <v>78</v>
      </c>
      <c r="Q2" s="25"/>
      <c r="R2" s="22" t="s">
        <v>74</v>
      </c>
      <c r="S2" s="22" t="s">
        <v>76</v>
      </c>
      <c r="T2" s="22" t="s">
        <v>77</v>
      </c>
      <c r="U2" s="22" t="s">
        <v>78</v>
      </c>
      <c r="V2" s="25"/>
      <c r="W2" s="22" t="s">
        <v>74</v>
      </c>
      <c r="X2" s="22" t="s">
        <v>76</v>
      </c>
      <c r="Y2" s="22" t="s">
        <v>77</v>
      </c>
      <c r="Z2" s="22" t="s">
        <v>78</v>
      </c>
      <c r="AA2" s="25"/>
      <c r="AB2" s="22" t="s">
        <v>74</v>
      </c>
      <c r="AC2" s="22" t="s">
        <v>76</v>
      </c>
      <c r="AD2" s="22" t="s">
        <v>77</v>
      </c>
      <c r="AE2" s="22" t="s">
        <v>78</v>
      </c>
      <c r="AF2" s="15"/>
      <c r="AG2" s="16"/>
    </row>
    <row r="3" spans="1:33" ht="21" x14ac:dyDescent="0.35">
      <c r="A3" s="133" t="s">
        <v>206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5"/>
    </row>
    <row r="4" spans="1:33" x14ac:dyDescent="0.3">
      <c r="A4" s="11" t="s">
        <v>267</v>
      </c>
      <c r="B4" s="14" t="s">
        <v>268</v>
      </c>
      <c r="C4" s="42">
        <v>79.400000000000006</v>
      </c>
      <c r="D4" s="31" t="str">
        <f>IF(C4&gt;=85,"A",IF(C4&gt;=80,"A-",IF(C4&gt;=75,"B+",IF(C4&gt;=70,"B",IF(C4&gt;=65,"B-",IF(C4&gt;=60,"C+",IF(C4&gt;=55,"C",IF(C4&gt;=50,"D","E"))))))))</f>
        <v>B+</v>
      </c>
      <c r="E4" s="31" t="str">
        <f>IF(C4&gt;=85,"4",IF(C4&gt;=80,"3,7",IF(C4&gt;=75,"3,3",IF(C4&gt;=70,"3",IF(C4&gt;=65,"2,7",IF(C4&gt;=60,"2,3",IF(C4&gt;=55,"2",IF(C4&gt;=50,"1","0"))))))))</f>
        <v>3,3</v>
      </c>
      <c r="F4" s="32">
        <f>E4*2</f>
        <v>6.6</v>
      </c>
      <c r="G4" s="33"/>
      <c r="H4" s="43">
        <v>80</v>
      </c>
      <c r="I4" s="31" t="str">
        <f>IF(H4&gt;=85,"A",IF(H4&gt;=80,"A-",IF(H4&gt;=75,"B+",IF(H4&gt;=70,"B",IF(H4&gt;=65,"B-",IF(H4&gt;=60,"C+",IF(H4&gt;=55,"C",IF(H4&gt;=50,"D","E"))))))))</f>
        <v>A-</v>
      </c>
      <c r="J4" s="31" t="str">
        <f>IF(H4&gt;=85,"4",IF(H4&gt;=80,"3,7",IF(H4&gt;=75,"3,3",IF(H4&gt;=70,"3",IF(H4&gt;=65,"2,7",IF(H4&gt;=60,"2,3",IF(H4&gt;=55,"2",IF(H4&gt;=50,"1","0"))))))))</f>
        <v>3,7</v>
      </c>
      <c r="K4" s="32">
        <f>J4*3</f>
        <v>11.100000000000001</v>
      </c>
      <c r="L4" s="34"/>
      <c r="M4" s="43">
        <v>85.924999999999997</v>
      </c>
      <c r="N4" s="31" t="str">
        <f>IF(M4&gt;=85,"A",IF(M4&gt;=80,"A-",IF(M4&gt;=75,"B+",IF(M4&gt;=70,"B",IF(M4&gt;=65,"B-",IF(M4&gt;=60,"C+",IF(M4&gt;=55,"C",IF(M4&gt;=50,"D","E"))))))))</f>
        <v>A</v>
      </c>
      <c r="O4" s="31" t="str">
        <f>IF(M4&gt;=85,"4",IF(M4&gt;=80,"3,7",IF(M4&gt;=75,"3,3",IF(M4&gt;=70,"3",IF(M4&gt;=65,"2,7",IF(M4&gt;=60,"2,3",IF(M4&gt;=55,"2",IF(M4&gt;=50,"1","0"))))))))</f>
        <v>4</v>
      </c>
      <c r="P4" s="10">
        <f>O4*3</f>
        <v>12</v>
      </c>
      <c r="Q4" s="35"/>
      <c r="R4" s="36">
        <v>78.7</v>
      </c>
      <c r="S4" s="31" t="str">
        <f>IF(R4&gt;=85,"A",IF(R4&gt;=80,"A-",IF(R4&gt;=75,"B+",IF(R4&gt;=70,"B",IF(R4&gt;=65,"B-",IF(R4&gt;=60,"C+",IF(R4&gt;=55,"C",IF(R4&gt;=50,"D","E"))))))))</f>
        <v>B+</v>
      </c>
      <c r="T4" s="31" t="str">
        <f>IF(R4&gt;=85,"4",IF(R4&gt;=80,"3,7",IF(R4&gt;=75,"3,3",IF(R4&gt;=70,"3",IF(R4&gt;=65,"2,7",IF(R4&gt;=60,"2,3",IF(R4&gt;=55,"2",IF(R4&gt;=50,"1","0"))))))))</f>
        <v>3,3</v>
      </c>
      <c r="U4" s="10">
        <f>T4*3</f>
        <v>9.8999999999999986</v>
      </c>
      <c r="V4" s="10"/>
      <c r="W4" s="42">
        <v>80.599999999999994</v>
      </c>
      <c r="X4" s="31" t="str">
        <f>IF(W4&gt;=85,"A",IF(W4&gt;=80,"A-",IF(W4&gt;=75,"B+",IF(W4&gt;=70,"B",IF(W4&gt;=65,"B-",IF(W4&gt;=60,"C+",IF(W4&gt;=55,"C",IF(W4&gt;=50,"D","E"))))))))</f>
        <v>A-</v>
      </c>
      <c r="Y4" s="31" t="str">
        <f>IF(W4&gt;=85,"4",IF(W4&gt;=80,"3,7",IF(W4&gt;=75,"3,3",IF(W4&gt;=70,"3",IF(W4&gt;=65,"2,7",IF(W4&gt;=60,"2,3",IF(W4&gt;=55,"2",IF(W4&gt;=50,"1","0"))))))))</f>
        <v>3,7</v>
      </c>
      <c r="Z4" s="10">
        <f>Y4*2</f>
        <v>7.4</v>
      </c>
      <c r="AA4" s="10"/>
      <c r="AB4" s="37">
        <v>62.6</v>
      </c>
      <c r="AC4" s="31" t="str">
        <f>IF(AB4&gt;=85,"A",IF(AB4&gt;=80,"A-",IF(AB4&gt;=75,"B+",IF(AB4&gt;=70,"B",IF(AB4&gt;=65,"B-",IF(AB4&gt;=60,"C+",IF(AB4&gt;=55,"C",IF(AB4&gt;=50,"D","E"))))))))</f>
        <v>C+</v>
      </c>
      <c r="AD4" s="31" t="str">
        <f>IF(AB4&gt;=85,"4",IF(AB4&gt;=80,"3,7",IF(AB4&gt;=75,"3,3",IF(AB4&gt;=70,"3",IF(AB4&gt;=65,"2,7",IF(AB4&gt;=60,"2,3",IF(AB4&gt;=55,"2",IF(AB4&gt;=50,"1","0"))))))))</f>
        <v>2,3</v>
      </c>
      <c r="AE4" s="10">
        <f>AD4*3</f>
        <v>6.8999999999999995</v>
      </c>
      <c r="AF4" s="46">
        <f>F4+K4+P4+U4+Z4+AE4</f>
        <v>53.9</v>
      </c>
      <c r="AG4" s="39">
        <f>AF4/16</f>
        <v>3.3687499999999999</v>
      </c>
    </row>
    <row r="5" spans="1:33" x14ac:dyDescent="0.3">
      <c r="A5" s="9" t="s">
        <v>269</v>
      </c>
      <c r="B5" s="12" t="s">
        <v>270</v>
      </c>
      <c r="C5" s="42">
        <v>87.4</v>
      </c>
      <c r="D5" s="31" t="str">
        <f t="shared" ref="D5:D34" si="0">IF(C5&gt;=85,"A",IF(C5&gt;=80,"A-",IF(C5&gt;=75,"B+",IF(C5&gt;=70,"B",IF(C5&gt;=65,"B-",IF(C5&gt;=60,"C+",IF(C5&gt;=55,"C",IF(C5&gt;=50,"D","E"))))))))</f>
        <v>A</v>
      </c>
      <c r="E5" s="31" t="str">
        <f t="shared" ref="E5:E33" si="1">IF(C5&gt;=85,"4",IF(C5&gt;=80,"3,7",IF(C5&gt;=75,"3,3",IF(C5&gt;=70,"3",IF(C5&gt;=65,"2,7",IF(C5&gt;=60,"2,3",IF(C5&gt;=55,"2",IF(C5&gt;=50,"1","0"))))))))</f>
        <v>4</v>
      </c>
      <c r="F5" s="32">
        <f t="shared" ref="F5:F34" si="2">E5*2</f>
        <v>8</v>
      </c>
      <c r="G5" s="40"/>
      <c r="H5" s="44">
        <v>88.5</v>
      </c>
      <c r="I5" s="31" t="str">
        <f t="shared" ref="I5:I34" si="3">IF(H5&gt;=85,"A",IF(H5&gt;=80,"A-",IF(H5&gt;=75,"B+",IF(H5&gt;=70,"B",IF(H5&gt;=65,"B-",IF(H5&gt;=60,"C+",IF(H5&gt;=55,"C",IF(H5&gt;=50,"D","E"))))))))</f>
        <v>A</v>
      </c>
      <c r="J5" s="31" t="str">
        <f t="shared" ref="J5:J33" si="4">IF(H5&gt;=85,"4",IF(H5&gt;=80,"3,7",IF(H5&gt;=75,"3,3",IF(H5&gt;=70,"3",IF(H5&gt;=65,"2,7",IF(H5&gt;=60,"2,3",IF(H5&gt;=55,"2",IF(H5&gt;=50,"1","0"))))))))</f>
        <v>4</v>
      </c>
      <c r="K5" s="32">
        <f t="shared" ref="K5:K34" si="5">J5*3</f>
        <v>12</v>
      </c>
      <c r="L5" s="34"/>
      <c r="M5" s="43">
        <v>79.878571428571433</v>
      </c>
      <c r="N5" s="31" t="str">
        <f t="shared" ref="N5:N37" si="6">IF(M5&gt;=85,"A",IF(M5&gt;=80,"A-",IF(M5&gt;=75,"B+",IF(M5&gt;=70,"B",IF(M5&gt;=65,"B-",IF(M5&gt;=60,"C+",IF(M5&gt;=55,"C",IF(M5&gt;=50,"D","E"))))))))</f>
        <v>B+</v>
      </c>
      <c r="O5" s="31" t="str">
        <f t="shared" ref="O5:O33" si="7">IF(M5&gt;=85,"4",IF(M5&gt;=80,"3,7",IF(M5&gt;=75,"3,3",IF(M5&gt;=70,"3",IF(M5&gt;=65,"2,7",IF(M5&gt;=60,"2,3",IF(M5&gt;=55,"2",IF(M5&gt;=50,"1","0"))))))))</f>
        <v>3,3</v>
      </c>
      <c r="P5" s="10">
        <f t="shared" ref="P5:P37" si="8">O5*3</f>
        <v>9.8999999999999986</v>
      </c>
      <c r="Q5" s="35"/>
      <c r="R5" s="36">
        <v>84.2</v>
      </c>
      <c r="S5" s="31" t="str">
        <f t="shared" ref="S5:S34" si="9">IF(R5&gt;=85,"A",IF(R5&gt;=80,"A-",IF(R5&gt;=75,"B+",IF(R5&gt;=70,"B",IF(R5&gt;=65,"B-",IF(R5&gt;=60,"C+",IF(R5&gt;=55,"C",IF(R5&gt;=50,"D","E"))))))))</f>
        <v>A-</v>
      </c>
      <c r="T5" s="31" t="str">
        <f t="shared" ref="T5:T33" si="10">IF(R5&gt;=85,"4",IF(R5&gt;=80,"3,7",IF(R5&gt;=75,"3,3",IF(R5&gt;=70,"3",IF(R5&gt;=65,"2,7",IF(R5&gt;=60,"2,3",IF(R5&gt;=55,"2",IF(R5&gt;=50,"1","0"))))))))</f>
        <v>3,7</v>
      </c>
      <c r="U5" s="10">
        <f t="shared" ref="U5:U34" si="11">T5*3</f>
        <v>11.100000000000001</v>
      </c>
      <c r="V5" s="10"/>
      <c r="W5" s="42">
        <v>80.599999999999994</v>
      </c>
      <c r="X5" s="31" t="str">
        <f t="shared" ref="X5:X34" si="12">IF(W5&gt;=85,"A",IF(W5&gt;=80,"A-",IF(W5&gt;=75,"B+",IF(W5&gt;=70,"B",IF(W5&gt;=65,"B-",IF(W5&gt;=60,"C+",IF(W5&gt;=55,"C",IF(W5&gt;=50,"D","E"))))))))</f>
        <v>A-</v>
      </c>
      <c r="Y5" s="31" t="str">
        <f t="shared" ref="Y5:Y33" si="13">IF(W5&gt;=85,"4",IF(W5&gt;=80,"3,7",IF(W5&gt;=75,"3,3",IF(W5&gt;=70,"3",IF(W5&gt;=65,"2,7",IF(W5&gt;=60,"2,3",IF(W5&gt;=55,"2",IF(W5&gt;=50,"1","0"))))))))</f>
        <v>3,7</v>
      </c>
      <c r="Z5" s="10">
        <f t="shared" ref="Z5:Z34" si="14">Y5*2</f>
        <v>7.4</v>
      </c>
      <c r="AA5" s="10"/>
      <c r="AB5" s="37">
        <v>88.1</v>
      </c>
      <c r="AC5" s="31" t="str">
        <f t="shared" ref="AC5:AC34" si="15">IF(AB5&gt;=85,"A",IF(AB5&gt;=80,"A-",IF(AB5&gt;=75,"B+",IF(AB5&gt;=70,"B",IF(AB5&gt;=65,"B-",IF(AB5&gt;=60,"C+",IF(AB5&gt;=55,"C",IF(AB5&gt;=50,"D","E"))))))))</f>
        <v>A</v>
      </c>
      <c r="AD5" s="31" t="str">
        <f t="shared" ref="AD5:AD33" si="16">IF(AB5&gt;=85,"4",IF(AB5&gt;=80,"3,7",IF(AB5&gt;=75,"3,3",IF(AB5&gt;=70,"3",IF(AB5&gt;=65,"2,7",IF(AB5&gt;=60,"2,3",IF(AB5&gt;=55,"2",IF(AB5&gt;=50,"1","0"))))))))</f>
        <v>4</v>
      </c>
      <c r="AE5" s="10">
        <f t="shared" ref="AE5:AE34" si="17">AD5*3</f>
        <v>12</v>
      </c>
      <c r="AF5" s="46">
        <f t="shared" ref="AF5:AF33" si="18">F5+K5+P5+U5+Z5+AE5</f>
        <v>60.4</v>
      </c>
      <c r="AG5" s="39">
        <f>AF5/16</f>
        <v>3.7749999999999999</v>
      </c>
    </row>
    <row r="6" spans="1:33" x14ac:dyDescent="0.3">
      <c r="A6" s="1" t="s">
        <v>271</v>
      </c>
      <c r="B6" s="13" t="s">
        <v>272</v>
      </c>
      <c r="C6" s="42">
        <v>15.899999999999999</v>
      </c>
      <c r="D6" s="31" t="str">
        <f t="shared" si="0"/>
        <v>E</v>
      </c>
      <c r="E6" s="31" t="str">
        <f t="shared" si="1"/>
        <v>0</v>
      </c>
      <c r="F6" s="32">
        <f t="shared" si="2"/>
        <v>0</v>
      </c>
      <c r="G6" s="40"/>
      <c r="H6" s="44">
        <v>21</v>
      </c>
      <c r="I6" s="31" t="str">
        <f t="shared" si="3"/>
        <v>E</v>
      </c>
      <c r="J6" s="31" t="str">
        <f t="shared" si="4"/>
        <v>0</v>
      </c>
      <c r="K6" s="32">
        <f t="shared" si="5"/>
        <v>0</v>
      </c>
      <c r="L6" s="34"/>
      <c r="M6" s="43">
        <v>21.728571428571428</v>
      </c>
      <c r="N6" s="31" t="str">
        <f t="shared" si="6"/>
        <v>E</v>
      </c>
      <c r="O6" s="31" t="str">
        <f t="shared" si="7"/>
        <v>0</v>
      </c>
      <c r="P6" s="10">
        <f t="shared" si="8"/>
        <v>0</v>
      </c>
      <c r="Q6" s="35"/>
      <c r="R6" s="36">
        <v>44.7</v>
      </c>
      <c r="S6" s="31" t="str">
        <f t="shared" si="9"/>
        <v>E</v>
      </c>
      <c r="T6" s="31" t="str">
        <f t="shared" si="10"/>
        <v>0</v>
      </c>
      <c r="U6" s="10">
        <f t="shared" si="11"/>
        <v>0</v>
      </c>
      <c r="V6" s="10"/>
      <c r="W6" s="42">
        <v>47.7</v>
      </c>
      <c r="X6" s="31" t="str">
        <f t="shared" si="12"/>
        <v>E</v>
      </c>
      <c r="Y6" s="31" t="str">
        <f t="shared" si="13"/>
        <v>0</v>
      </c>
      <c r="Z6" s="10">
        <f t="shared" si="14"/>
        <v>0</v>
      </c>
      <c r="AA6" s="10"/>
      <c r="AB6" s="37">
        <v>3.3</v>
      </c>
      <c r="AC6" s="31" t="str">
        <f t="shared" si="15"/>
        <v>E</v>
      </c>
      <c r="AD6" s="31" t="str">
        <f t="shared" si="16"/>
        <v>0</v>
      </c>
      <c r="AE6" s="10">
        <f t="shared" si="17"/>
        <v>0</v>
      </c>
      <c r="AF6" s="46">
        <f t="shared" si="18"/>
        <v>0</v>
      </c>
      <c r="AG6" s="39">
        <f t="shared" ref="AG6:AG34" si="19">AF6/16</f>
        <v>0</v>
      </c>
    </row>
    <row r="7" spans="1:33" x14ac:dyDescent="0.3">
      <c r="A7" s="1" t="s">
        <v>273</v>
      </c>
      <c r="B7" s="13" t="s">
        <v>274</v>
      </c>
      <c r="C7" s="42">
        <v>89</v>
      </c>
      <c r="D7" s="31" t="str">
        <f t="shared" si="0"/>
        <v>A</v>
      </c>
      <c r="E7" s="31" t="str">
        <f t="shared" si="1"/>
        <v>4</v>
      </c>
      <c r="F7" s="32">
        <f t="shared" si="2"/>
        <v>8</v>
      </c>
      <c r="G7" s="33"/>
      <c r="H7" s="43">
        <v>87</v>
      </c>
      <c r="I7" s="31" t="str">
        <f t="shared" si="3"/>
        <v>A</v>
      </c>
      <c r="J7" s="31" t="str">
        <f t="shared" si="4"/>
        <v>4</v>
      </c>
      <c r="K7" s="32">
        <f t="shared" si="5"/>
        <v>12</v>
      </c>
      <c r="L7" s="34"/>
      <c r="M7" s="43">
        <v>80.975000000000009</v>
      </c>
      <c r="N7" s="31" t="str">
        <f t="shared" si="6"/>
        <v>A-</v>
      </c>
      <c r="O7" s="31" t="str">
        <f t="shared" si="7"/>
        <v>3,7</v>
      </c>
      <c r="P7" s="10">
        <f t="shared" si="8"/>
        <v>11.100000000000001</v>
      </c>
      <c r="Q7" s="35"/>
      <c r="R7" s="36">
        <v>84.7</v>
      </c>
      <c r="S7" s="31" t="str">
        <f t="shared" si="9"/>
        <v>A-</v>
      </c>
      <c r="T7" s="31" t="str">
        <f t="shared" si="10"/>
        <v>3,7</v>
      </c>
      <c r="U7" s="10">
        <f t="shared" si="11"/>
        <v>11.100000000000001</v>
      </c>
      <c r="V7" s="10"/>
      <c r="W7" s="42">
        <v>83.5</v>
      </c>
      <c r="X7" s="31" t="str">
        <f t="shared" si="12"/>
        <v>A-</v>
      </c>
      <c r="Y7" s="31" t="str">
        <f t="shared" si="13"/>
        <v>3,7</v>
      </c>
      <c r="Z7" s="10">
        <f t="shared" si="14"/>
        <v>7.4</v>
      </c>
      <c r="AA7" s="10"/>
      <c r="AB7" s="37">
        <v>89.5</v>
      </c>
      <c r="AC7" s="31" t="str">
        <f t="shared" si="15"/>
        <v>A</v>
      </c>
      <c r="AD7" s="31" t="str">
        <f t="shared" si="16"/>
        <v>4</v>
      </c>
      <c r="AE7" s="10">
        <f t="shared" si="17"/>
        <v>12</v>
      </c>
      <c r="AF7" s="46">
        <f t="shared" si="18"/>
        <v>61.6</v>
      </c>
      <c r="AG7" s="39">
        <f t="shared" si="19"/>
        <v>3.85</v>
      </c>
    </row>
    <row r="8" spans="1:33" x14ac:dyDescent="0.3">
      <c r="A8" s="1" t="s">
        <v>275</v>
      </c>
      <c r="B8" s="13" t="s">
        <v>276</v>
      </c>
      <c r="C8" s="42">
        <v>88.399999999999991</v>
      </c>
      <c r="D8" s="31" t="str">
        <f t="shared" si="0"/>
        <v>A</v>
      </c>
      <c r="E8" s="31" t="str">
        <f t="shared" si="1"/>
        <v>4</v>
      </c>
      <c r="F8" s="32">
        <f t="shared" si="2"/>
        <v>8</v>
      </c>
      <c r="G8" s="33"/>
      <c r="H8" s="43">
        <v>83</v>
      </c>
      <c r="I8" s="31" t="str">
        <f t="shared" si="3"/>
        <v>A-</v>
      </c>
      <c r="J8" s="31" t="str">
        <f t="shared" si="4"/>
        <v>3,7</v>
      </c>
      <c r="K8" s="32">
        <f t="shared" si="5"/>
        <v>11.100000000000001</v>
      </c>
      <c r="L8" s="34"/>
      <c r="M8" s="43">
        <v>95.149999999999991</v>
      </c>
      <c r="N8" s="31" t="str">
        <f t="shared" si="6"/>
        <v>A</v>
      </c>
      <c r="O8" s="31" t="str">
        <f t="shared" si="7"/>
        <v>4</v>
      </c>
      <c r="P8" s="10">
        <f t="shared" si="8"/>
        <v>12</v>
      </c>
      <c r="Q8" s="35"/>
      <c r="R8" s="36">
        <v>87.7</v>
      </c>
      <c r="S8" s="31" t="str">
        <f t="shared" si="9"/>
        <v>A</v>
      </c>
      <c r="T8" s="31" t="str">
        <f t="shared" si="10"/>
        <v>4</v>
      </c>
      <c r="U8" s="10">
        <f t="shared" si="11"/>
        <v>12</v>
      </c>
      <c r="V8" s="10"/>
      <c r="W8" s="42">
        <v>80.900000000000006</v>
      </c>
      <c r="X8" s="31" t="str">
        <f t="shared" si="12"/>
        <v>A-</v>
      </c>
      <c r="Y8" s="31" t="str">
        <f t="shared" si="13"/>
        <v>3,7</v>
      </c>
      <c r="Z8" s="10">
        <f t="shared" si="14"/>
        <v>7.4</v>
      </c>
      <c r="AA8" s="10"/>
      <c r="AB8" s="37">
        <v>81.7</v>
      </c>
      <c r="AC8" s="31" t="str">
        <f t="shared" si="15"/>
        <v>A-</v>
      </c>
      <c r="AD8" s="31" t="str">
        <f t="shared" si="16"/>
        <v>3,7</v>
      </c>
      <c r="AE8" s="10">
        <f t="shared" si="17"/>
        <v>11.100000000000001</v>
      </c>
      <c r="AF8" s="46">
        <f t="shared" si="18"/>
        <v>61.6</v>
      </c>
      <c r="AG8" s="39">
        <f t="shared" si="19"/>
        <v>3.85</v>
      </c>
    </row>
    <row r="9" spans="1:33" x14ac:dyDescent="0.3">
      <c r="A9" s="1" t="s">
        <v>277</v>
      </c>
      <c r="B9" s="13" t="s">
        <v>278</v>
      </c>
      <c r="C9" s="42">
        <v>86.6</v>
      </c>
      <c r="D9" s="31" t="str">
        <f t="shared" si="0"/>
        <v>A</v>
      </c>
      <c r="E9" s="31" t="str">
        <f t="shared" si="1"/>
        <v>4</v>
      </c>
      <c r="F9" s="32">
        <f t="shared" si="2"/>
        <v>8</v>
      </c>
      <c r="G9" s="40"/>
      <c r="H9" s="44">
        <v>85</v>
      </c>
      <c r="I9" s="31" t="str">
        <f t="shared" si="3"/>
        <v>A</v>
      </c>
      <c r="J9" s="31" t="str">
        <f t="shared" si="4"/>
        <v>4</v>
      </c>
      <c r="K9" s="32">
        <f t="shared" si="5"/>
        <v>12</v>
      </c>
      <c r="L9" s="34"/>
      <c r="M9" s="43">
        <v>75.857142857142847</v>
      </c>
      <c r="N9" s="31" t="str">
        <f t="shared" si="6"/>
        <v>B+</v>
      </c>
      <c r="O9" s="31" t="str">
        <f t="shared" si="7"/>
        <v>3,3</v>
      </c>
      <c r="P9" s="10">
        <f t="shared" si="8"/>
        <v>9.8999999999999986</v>
      </c>
      <c r="Q9" s="35"/>
      <c r="R9" s="36">
        <v>77.900000000000006</v>
      </c>
      <c r="S9" s="31" t="str">
        <f t="shared" si="9"/>
        <v>B+</v>
      </c>
      <c r="T9" s="31" t="str">
        <f t="shared" si="10"/>
        <v>3,3</v>
      </c>
      <c r="U9" s="10">
        <f t="shared" si="11"/>
        <v>9.8999999999999986</v>
      </c>
      <c r="V9" s="10"/>
      <c r="W9" s="42">
        <v>82.4</v>
      </c>
      <c r="X9" s="31" t="str">
        <f t="shared" si="12"/>
        <v>A-</v>
      </c>
      <c r="Y9" s="31" t="str">
        <f t="shared" si="13"/>
        <v>3,7</v>
      </c>
      <c r="Z9" s="10">
        <f t="shared" si="14"/>
        <v>7.4</v>
      </c>
      <c r="AA9" s="10"/>
      <c r="AB9" s="37">
        <v>65.3</v>
      </c>
      <c r="AC9" s="31" t="str">
        <f t="shared" si="15"/>
        <v>B-</v>
      </c>
      <c r="AD9" s="31" t="str">
        <f t="shared" si="16"/>
        <v>2,7</v>
      </c>
      <c r="AE9" s="10">
        <f t="shared" si="17"/>
        <v>8.1000000000000014</v>
      </c>
      <c r="AF9" s="46">
        <f t="shared" si="18"/>
        <v>55.3</v>
      </c>
      <c r="AG9" s="39">
        <f t="shared" si="19"/>
        <v>3.4562499999999998</v>
      </c>
    </row>
    <row r="10" spans="1:33" x14ac:dyDescent="0.3">
      <c r="A10" s="1" t="s">
        <v>279</v>
      </c>
      <c r="B10" s="13" t="s">
        <v>280</v>
      </c>
      <c r="C10" s="42">
        <v>69.5</v>
      </c>
      <c r="D10" s="31" t="str">
        <f t="shared" si="0"/>
        <v>B-</v>
      </c>
      <c r="E10" s="31" t="str">
        <f t="shared" si="1"/>
        <v>2,7</v>
      </c>
      <c r="F10" s="32">
        <f t="shared" si="2"/>
        <v>5.4</v>
      </c>
      <c r="G10" s="40"/>
      <c r="H10" s="44">
        <v>73.5</v>
      </c>
      <c r="I10" s="31" t="str">
        <f t="shared" si="3"/>
        <v>B</v>
      </c>
      <c r="J10" s="31" t="str">
        <f t="shared" si="4"/>
        <v>3</v>
      </c>
      <c r="K10" s="32">
        <f t="shared" si="5"/>
        <v>9</v>
      </c>
      <c r="L10" s="34"/>
      <c r="M10" s="43">
        <v>70.182142857142864</v>
      </c>
      <c r="N10" s="31" t="str">
        <f t="shared" si="6"/>
        <v>B</v>
      </c>
      <c r="O10" s="31" t="str">
        <f t="shared" si="7"/>
        <v>3</v>
      </c>
      <c r="P10" s="10">
        <f t="shared" si="8"/>
        <v>9</v>
      </c>
      <c r="Q10" s="35"/>
      <c r="R10" s="36">
        <v>53.3</v>
      </c>
      <c r="S10" s="31" t="str">
        <f t="shared" si="9"/>
        <v>D</v>
      </c>
      <c r="T10" s="31" t="str">
        <f t="shared" si="10"/>
        <v>1</v>
      </c>
      <c r="U10" s="10">
        <f t="shared" si="11"/>
        <v>3</v>
      </c>
      <c r="V10" s="10"/>
      <c r="W10" s="42">
        <v>80.599999999999994</v>
      </c>
      <c r="X10" s="31" t="str">
        <f t="shared" si="12"/>
        <v>A-</v>
      </c>
      <c r="Y10" s="31" t="str">
        <f t="shared" si="13"/>
        <v>3,7</v>
      </c>
      <c r="Z10" s="10">
        <f t="shared" si="14"/>
        <v>7.4</v>
      </c>
      <c r="AA10" s="10"/>
      <c r="AB10" s="37">
        <v>42.2</v>
      </c>
      <c r="AC10" s="31" t="str">
        <f t="shared" si="15"/>
        <v>E</v>
      </c>
      <c r="AD10" s="31" t="str">
        <f t="shared" si="16"/>
        <v>0</v>
      </c>
      <c r="AE10" s="10">
        <f t="shared" si="17"/>
        <v>0</v>
      </c>
      <c r="AF10" s="46">
        <f t="shared" si="18"/>
        <v>33.799999999999997</v>
      </c>
      <c r="AG10" s="39">
        <f t="shared" si="19"/>
        <v>2.1124999999999998</v>
      </c>
    </row>
    <row r="11" spans="1:33" x14ac:dyDescent="0.3">
      <c r="A11" s="1" t="s">
        <v>281</v>
      </c>
      <c r="B11" s="13" t="s">
        <v>282</v>
      </c>
      <c r="C11" s="42">
        <v>78.199999999999989</v>
      </c>
      <c r="D11" s="31" t="str">
        <f t="shared" si="0"/>
        <v>B+</v>
      </c>
      <c r="E11" s="31" t="str">
        <f t="shared" si="1"/>
        <v>3,3</v>
      </c>
      <c r="F11" s="32">
        <f t="shared" si="2"/>
        <v>6.6</v>
      </c>
      <c r="G11" s="40"/>
      <c r="H11" s="44">
        <v>74.5</v>
      </c>
      <c r="I11" s="31" t="str">
        <f t="shared" si="3"/>
        <v>B</v>
      </c>
      <c r="J11" s="31" t="str">
        <f t="shared" si="4"/>
        <v>3</v>
      </c>
      <c r="K11" s="32">
        <f t="shared" si="5"/>
        <v>9</v>
      </c>
      <c r="L11" s="34"/>
      <c r="M11" s="43">
        <v>62.357142857142854</v>
      </c>
      <c r="N11" s="31" t="str">
        <f t="shared" si="6"/>
        <v>C+</v>
      </c>
      <c r="O11" s="31" t="str">
        <f t="shared" si="7"/>
        <v>2,3</v>
      </c>
      <c r="P11" s="10">
        <f t="shared" si="8"/>
        <v>6.8999999999999995</v>
      </c>
      <c r="Q11" s="35"/>
      <c r="R11" s="36">
        <v>60.9</v>
      </c>
      <c r="S11" s="31" t="str">
        <f t="shared" si="9"/>
        <v>C+</v>
      </c>
      <c r="T11" s="31" t="str">
        <f t="shared" si="10"/>
        <v>2,3</v>
      </c>
      <c r="U11" s="10">
        <f t="shared" si="11"/>
        <v>6.8999999999999995</v>
      </c>
      <c r="V11" s="10"/>
      <c r="W11" s="42">
        <v>79.7</v>
      </c>
      <c r="X11" s="31" t="str">
        <f t="shared" si="12"/>
        <v>B+</v>
      </c>
      <c r="Y11" s="31" t="str">
        <f t="shared" si="13"/>
        <v>3,3</v>
      </c>
      <c r="Z11" s="10">
        <f t="shared" si="14"/>
        <v>6.6</v>
      </c>
      <c r="AA11" s="10"/>
      <c r="AB11" s="37">
        <v>58.7</v>
      </c>
      <c r="AC11" s="31" t="str">
        <f t="shared" si="15"/>
        <v>C</v>
      </c>
      <c r="AD11" s="31" t="str">
        <f t="shared" si="16"/>
        <v>2</v>
      </c>
      <c r="AE11" s="10">
        <f t="shared" si="17"/>
        <v>6</v>
      </c>
      <c r="AF11" s="46">
        <f t="shared" si="18"/>
        <v>42</v>
      </c>
      <c r="AG11" s="39">
        <f t="shared" si="19"/>
        <v>2.625</v>
      </c>
    </row>
    <row r="12" spans="1:33" x14ac:dyDescent="0.3">
      <c r="A12" s="1" t="s">
        <v>283</v>
      </c>
      <c r="B12" s="13" t="s">
        <v>284</v>
      </c>
      <c r="C12" s="42">
        <v>80.8</v>
      </c>
      <c r="D12" s="31" t="str">
        <f t="shared" si="0"/>
        <v>A-</v>
      </c>
      <c r="E12" s="31" t="str">
        <f t="shared" si="1"/>
        <v>3,7</v>
      </c>
      <c r="F12" s="32">
        <f t="shared" si="2"/>
        <v>7.4</v>
      </c>
      <c r="G12" s="40"/>
      <c r="H12" s="44">
        <v>85</v>
      </c>
      <c r="I12" s="31" t="str">
        <f t="shared" si="3"/>
        <v>A</v>
      </c>
      <c r="J12" s="31" t="str">
        <f t="shared" si="4"/>
        <v>4</v>
      </c>
      <c r="K12" s="32">
        <f t="shared" si="5"/>
        <v>12</v>
      </c>
      <c r="L12" s="34"/>
      <c r="M12" s="43">
        <v>76.353571428571428</v>
      </c>
      <c r="N12" s="31" t="str">
        <f t="shared" si="6"/>
        <v>B+</v>
      </c>
      <c r="O12" s="31" t="str">
        <f t="shared" si="7"/>
        <v>3,3</v>
      </c>
      <c r="P12" s="10">
        <f t="shared" si="8"/>
        <v>9.8999999999999986</v>
      </c>
      <c r="Q12" s="35"/>
      <c r="R12" s="36">
        <v>76.7</v>
      </c>
      <c r="S12" s="31" t="str">
        <f t="shared" si="9"/>
        <v>B+</v>
      </c>
      <c r="T12" s="31" t="str">
        <f t="shared" si="10"/>
        <v>3,3</v>
      </c>
      <c r="U12" s="10">
        <f t="shared" si="11"/>
        <v>9.8999999999999986</v>
      </c>
      <c r="V12" s="10"/>
      <c r="W12" s="42">
        <v>79.400000000000006</v>
      </c>
      <c r="X12" s="31" t="str">
        <f t="shared" si="12"/>
        <v>B+</v>
      </c>
      <c r="Y12" s="31" t="str">
        <f t="shared" si="13"/>
        <v>3,3</v>
      </c>
      <c r="Z12" s="10">
        <f t="shared" si="14"/>
        <v>6.6</v>
      </c>
      <c r="AA12" s="10"/>
      <c r="AB12" s="37">
        <v>65.7</v>
      </c>
      <c r="AC12" s="31" t="str">
        <f t="shared" si="15"/>
        <v>B-</v>
      </c>
      <c r="AD12" s="31" t="str">
        <f t="shared" si="16"/>
        <v>2,7</v>
      </c>
      <c r="AE12" s="10">
        <f t="shared" si="17"/>
        <v>8.1000000000000014</v>
      </c>
      <c r="AF12" s="46">
        <f t="shared" si="18"/>
        <v>53.9</v>
      </c>
      <c r="AG12" s="39">
        <f t="shared" si="19"/>
        <v>3.3687499999999999</v>
      </c>
    </row>
    <row r="13" spans="1:33" x14ac:dyDescent="0.3">
      <c r="A13" s="1" t="s">
        <v>285</v>
      </c>
      <c r="B13" s="13" t="s">
        <v>286</v>
      </c>
      <c r="C13" s="42">
        <v>83.2</v>
      </c>
      <c r="D13" s="31" t="str">
        <f t="shared" si="0"/>
        <v>A-</v>
      </c>
      <c r="E13" s="31" t="str">
        <f t="shared" si="1"/>
        <v>3,7</v>
      </c>
      <c r="F13" s="32">
        <f t="shared" si="2"/>
        <v>7.4</v>
      </c>
      <c r="G13" s="40"/>
      <c r="H13" s="44">
        <v>88.5</v>
      </c>
      <c r="I13" s="31" t="str">
        <f t="shared" si="3"/>
        <v>A</v>
      </c>
      <c r="J13" s="31" t="str">
        <f t="shared" si="4"/>
        <v>4</v>
      </c>
      <c r="K13" s="32">
        <f t="shared" si="5"/>
        <v>12</v>
      </c>
      <c r="L13" s="34"/>
      <c r="M13" s="43">
        <v>84.878571428571433</v>
      </c>
      <c r="N13" s="31" t="str">
        <f t="shared" si="6"/>
        <v>A-</v>
      </c>
      <c r="O13" s="31" t="str">
        <f t="shared" si="7"/>
        <v>3,7</v>
      </c>
      <c r="P13" s="10">
        <f t="shared" si="8"/>
        <v>11.100000000000001</v>
      </c>
      <c r="Q13" s="35"/>
      <c r="R13" s="36">
        <v>81.900000000000006</v>
      </c>
      <c r="S13" s="31" t="str">
        <f t="shared" si="9"/>
        <v>A-</v>
      </c>
      <c r="T13" s="31" t="str">
        <f t="shared" si="10"/>
        <v>3,7</v>
      </c>
      <c r="U13" s="10">
        <f t="shared" si="11"/>
        <v>11.100000000000001</v>
      </c>
      <c r="V13" s="10"/>
      <c r="W13" s="42">
        <v>81.599999999999994</v>
      </c>
      <c r="X13" s="31" t="str">
        <f t="shared" si="12"/>
        <v>A-</v>
      </c>
      <c r="Y13" s="31" t="str">
        <f t="shared" si="13"/>
        <v>3,7</v>
      </c>
      <c r="Z13" s="10">
        <f t="shared" si="14"/>
        <v>7.4</v>
      </c>
      <c r="AA13" s="10"/>
      <c r="AB13" s="37">
        <v>85.1</v>
      </c>
      <c r="AC13" s="31" t="str">
        <f t="shared" si="15"/>
        <v>A</v>
      </c>
      <c r="AD13" s="31" t="str">
        <f t="shared" si="16"/>
        <v>4</v>
      </c>
      <c r="AE13" s="10">
        <f t="shared" si="17"/>
        <v>12</v>
      </c>
      <c r="AF13" s="46">
        <f t="shared" si="18"/>
        <v>61</v>
      </c>
      <c r="AG13" s="39">
        <f t="shared" si="19"/>
        <v>3.8125</v>
      </c>
    </row>
    <row r="14" spans="1:33" x14ac:dyDescent="0.3">
      <c r="A14" s="1" t="s">
        <v>287</v>
      </c>
      <c r="B14" s="13" t="s">
        <v>288</v>
      </c>
      <c r="C14" s="42">
        <v>85.8</v>
      </c>
      <c r="D14" s="31" t="str">
        <f t="shared" si="0"/>
        <v>A</v>
      </c>
      <c r="E14" s="31" t="str">
        <f t="shared" si="1"/>
        <v>4</v>
      </c>
      <c r="F14" s="32">
        <f t="shared" si="2"/>
        <v>8</v>
      </c>
      <c r="G14" s="40"/>
      <c r="H14" s="44">
        <v>90.800000000000011</v>
      </c>
      <c r="I14" s="31" t="str">
        <f t="shared" si="3"/>
        <v>A</v>
      </c>
      <c r="J14" s="31" t="str">
        <f t="shared" si="4"/>
        <v>4</v>
      </c>
      <c r="K14" s="32">
        <f t="shared" si="5"/>
        <v>12</v>
      </c>
      <c r="L14" s="34"/>
      <c r="M14" s="43">
        <v>70.607142857142861</v>
      </c>
      <c r="N14" s="31" t="str">
        <f t="shared" si="6"/>
        <v>B</v>
      </c>
      <c r="O14" s="31" t="str">
        <f t="shared" si="7"/>
        <v>3</v>
      </c>
      <c r="P14" s="10">
        <f t="shared" si="8"/>
        <v>9</v>
      </c>
      <c r="Q14" s="35"/>
      <c r="R14" s="36">
        <v>65.8</v>
      </c>
      <c r="S14" s="31" t="str">
        <f t="shared" si="9"/>
        <v>B-</v>
      </c>
      <c r="T14" s="31" t="str">
        <f t="shared" si="10"/>
        <v>2,7</v>
      </c>
      <c r="U14" s="10">
        <f t="shared" si="11"/>
        <v>8.1000000000000014</v>
      </c>
      <c r="V14" s="10"/>
      <c r="W14" s="42">
        <v>79.400000000000006</v>
      </c>
      <c r="X14" s="31" t="str">
        <f t="shared" si="12"/>
        <v>B+</v>
      </c>
      <c r="Y14" s="31" t="str">
        <f t="shared" si="13"/>
        <v>3,3</v>
      </c>
      <c r="Z14" s="10">
        <f t="shared" si="14"/>
        <v>6.6</v>
      </c>
      <c r="AA14" s="10"/>
      <c r="AB14" s="37">
        <v>60.2</v>
      </c>
      <c r="AC14" s="31" t="str">
        <f t="shared" si="15"/>
        <v>C+</v>
      </c>
      <c r="AD14" s="31" t="str">
        <f t="shared" si="16"/>
        <v>2,3</v>
      </c>
      <c r="AE14" s="10">
        <f t="shared" si="17"/>
        <v>6.8999999999999995</v>
      </c>
      <c r="AF14" s="46">
        <f t="shared" si="18"/>
        <v>50.6</v>
      </c>
      <c r="AG14" s="39">
        <f t="shared" si="19"/>
        <v>3.1625000000000001</v>
      </c>
    </row>
    <row r="15" spans="1:33" x14ac:dyDescent="0.3">
      <c r="A15" s="1" t="s">
        <v>289</v>
      </c>
      <c r="B15" s="13" t="s">
        <v>290</v>
      </c>
      <c r="C15" s="42">
        <v>78.599999999999994</v>
      </c>
      <c r="D15" s="31" t="str">
        <f t="shared" si="0"/>
        <v>B+</v>
      </c>
      <c r="E15" s="31" t="str">
        <f t="shared" si="1"/>
        <v>3,3</v>
      </c>
      <c r="F15" s="32">
        <f t="shared" si="2"/>
        <v>6.6</v>
      </c>
      <c r="G15" s="40"/>
      <c r="H15" s="44">
        <v>67.5</v>
      </c>
      <c r="I15" s="31" t="str">
        <f t="shared" si="3"/>
        <v>B-</v>
      </c>
      <c r="J15" s="31" t="str">
        <f t="shared" si="4"/>
        <v>2,7</v>
      </c>
      <c r="K15" s="32">
        <f t="shared" si="5"/>
        <v>8.1000000000000014</v>
      </c>
      <c r="L15" s="34"/>
      <c r="M15" s="43">
        <v>56.803571428571431</v>
      </c>
      <c r="N15" s="31" t="str">
        <f t="shared" si="6"/>
        <v>C</v>
      </c>
      <c r="O15" s="31" t="str">
        <f t="shared" si="7"/>
        <v>2</v>
      </c>
      <c r="P15" s="10">
        <f t="shared" si="8"/>
        <v>6</v>
      </c>
      <c r="Q15" s="35"/>
      <c r="R15" s="36">
        <v>66.099999999999994</v>
      </c>
      <c r="S15" s="31" t="str">
        <f t="shared" si="9"/>
        <v>B-</v>
      </c>
      <c r="T15" s="31" t="str">
        <f t="shared" si="10"/>
        <v>2,7</v>
      </c>
      <c r="U15" s="10">
        <f t="shared" si="11"/>
        <v>8.1000000000000014</v>
      </c>
      <c r="V15" s="10"/>
      <c r="W15" s="42">
        <v>79.7</v>
      </c>
      <c r="X15" s="31" t="str">
        <f t="shared" si="12"/>
        <v>B+</v>
      </c>
      <c r="Y15" s="31" t="str">
        <f t="shared" si="13"/>
        <v>3,3</v>
      </c>
      <c r="Z15" s="10">
        <f t="shared" si="14"/>
        <v>6.6</v>
      </c>
      <c r="AA15" s="10"/>
      <c r="AB15" s="37">
        <v>58.300000000000004</v>
      </c>
      <c r="AC15" s="31" t="str">
        <f t="shared" si="15"/>
        <v>C</v>
      </c>
      <c r="AD15" s="31" t="str">
        <f t="shared" si="16"/>
        <v>2</v>
      </c>
      <c r="AE15" s="10">
        <f t="shared" si="17"/>
        <v>6</v>
      </c>
      <c r="AF15" s="46">
        <f t="shared" si="18"/>
        <v>41.400000000000006</v>
      </c>
      <c r="AG15" s="39">
        <f t="shared" si="19"/>
        <v>2.5875000000000004</v>
      </c>
    </row>
    <row r="16" spans="1:33" x14ac:dyDescent="0.3">
      <c r="A16" s="1" t="s">
        <v>291</v>
      </c>
      <c r="B16" s="13" t="s">
        <v>292</v>
      </c>
      <c r="C16" s="42">
        <v>86.6</v>
      </c>
      <c r="D16" s="31" t="str">
        <f t="shared" si="0"/>
        <v>A</v>
      </c>
      <c r="E16" s="31" t="str">
        <f t="shared" si="1"/>
        <v>4</v>
      </c>
      <c r="F16" s="32">
        <f t="shared" si="2"/>
        <v>8</v>
      </c>
      <c r="G16" s="40"/>
      <c r="H16" s="44">
        <v>80</v>
      </c>
      <c r="I16" s="31" t="str">
        <f t="shared" si="3"/>
        <v>A-</v>
      </c>
      <c r="J16" s="31" t="str">
        <f t="shared" si="4"/>
        <v>3,7</v>
      </c>
      <c r="K16" s="32">
        <f t="shared" si="5"/>
        <v>11.100000000000001</v>
      </c>
      <c r="L16" s="34"/>
      <c r="M16" s="43">
        <v>78.674999999999997</v>
      </c>
      <c r="N16" s="31" t="str">
        <f t="shared" si="6"/>
        <v>B+</v>
      </c>
      <c r="O16" s="31" t="str">
        <f t="shared" si="7"/>
        <v>3,3</v>
      </c>
      <c r="P16" s="10">
        <f t="shared" si="8"/>
        <v>9.8999999999999986</v>
      </c>
      <c r="Q16" s="35"/>
      <c r="R16" s="36">
        <v>64.5</v>
      </c>
      <c r="S16" s="31" t="str">
        <f t="shared" si="9"/>
        <v>C+</v>
      </c>
      <c r="T16" s="31" t="str">
        <f t="shared" si="10"/>
        <v>2,3</v>
      </c>
      <c r="U16" s="10">
        <f t="shared" si="11"/>
        <v>6.8999999999999995</v>
      </c>
      <c r="V16" s="10"/>
      <c r="W16" s="42">
        <v>81.100000000000009</v>
      </c>
      <c r="X16" s="31" t="str">
        <f t="shared" si="12"/>
        <v>A-</v>
      </c>
      <c r="Y16" s="31" t="str">
        <f t="shared" si="13"/>
        <v>3,7</v>
      </c>
      <c r="Z16" s="10">
        <f t="shared" si="14"/>
        <v>7.4</v>
      </c>
      <c r="AA16" s="10"/>
      <c r="AB16" s="37">
        <v>73.599999999999994</v>
      </c>
      <c r="AC16" s="31" t="str">
        <f t="shared" si="15"/>
        <v>B</v>
      </c>
      <c r="AD16" s="31" t="str">
        <f t="shared" si="16"/>
        <v>3</v>
      </c>
      <c r="AE16" s="10">
        <f t="shared" si="17"/>
        <v>9</v>
      </c>
      <c r="AF16" s="46">
        <f t="shared" si="18"/>
        <v>52.3</v>
      </c>
      <c r="AG16" s="39">
        <f t="shared" si="19"/>
        <v>3.2687499999999998</v>
      </c>
    </row>
    <row r="17" spans="1:33" x14ac:dyDescent="0.3">
      <c r="A17" s="1" t="s">
        <v>293</v>
      </c>
      <c r="B17" s="13" t="s">
        <v>294</v>
      </c>
      <c r="C17" s="42">
        <v>82.8</v>
      </c>
      <c r="D17" s="31" t="str">
        <f t="shared" si="0"/>
        <v>A-</v>
      </c>
      <c r="E17" s="31" t="str">
        <f t="shared" si="1"/>
        <v>3,7</v>
      </c>
      <c r="F17" s="32">
        <f t="shared" si="2"/>
        <v>7.4</v>
      </c>
      <c r="G17" s="40"/>
      <c r="H17" s="44">
        <v>81.5</v>
      </c>
      <c r="I17" s="31" t="str">
        <f t="shared" si="3"/>
        <v>A-</v>
      </c>
      <c r="J17" s="31" t="str">
        <f t="shared" si="4"/>
        <v>3,7</v>
      </c>
      <c r="K17" s="32">
        <f t="shared" si="5"/>
        <v>11.100000000000001</v>
      </c>
      <c r="L17" s="34"/>
      <c r="M17" s="43">
        <v>80.650000000000006</v>
      </c>
      <c r="N17" s="31" t="str">
        <f t="shared" si="6"/>
        <v>A-</v>
      </c>
      <c r="O17" s="31" t="str">
        <f t="shared" si="7"/>
        <v>3,7</v>
      </c>
      <c r="P17" s="10">
        <f t="shared" si="8"/>
        <v>11.100000000000001</v>
      </c>
      <c r="Q17" s="35"/>
      <c r="R17" s="36">
        <v>79.2</v>
      </c>
      <c r="S17" s="31" t="str">
        <f t="shared" si="9"/>
        <v>B+</v>
      </c>
      <c r="T17" s="31" t="str">
        <f t="shared" si="10"/>
        <v>3,3</v>
      </c>
      <c r="U17" s="10">
        <f t="shared" si="11"/>
        <v>9.8999999999999986</v>
      </c>
      <c r="V17" s="10"/>
      <c r="W17" s="42">
        <v>82</v>
      </c>
      <c r="X17" s="31" t="str">
        <f t="shared" si="12"/>
        <v>A-</v>
      </c>
      <c r="Y17" s="31" t="str">
        <f t="shared" si="13"/>
        <v>3,7</v>
      </c>
      <c r="Z17" s="10">
        <f t="shared" si="14"/>
        <v>7.4</v>
      </c>
      <c r="AA17" s="10"/>
      <c r="AB17" s="37">
        <v>80.100000000000009</v>
      </c>
      <c r="AC17" s="31" t="str">
        <f t="shared" si="15"/>
        <v>A-</v>
      </c>
      <c r="AD17" s="31" t="str">
        <f t="shared" si="16"/>
        <v>3,7</v>
      </c>
      <c r="AE17" s="10">
        <f t="shared" si="17"/>
        <v>11.100000000000001</v>
      </c>
      <c r="AF17" s="46">
        <f t="shared" si="18"/>
        <v>58</v>
      </c>
      <c r="AG17" s="39">
        <f t="shared" si="19"/>
        <v>3.625</v>
      </c>
    </row>
    <row r="18" spans="1:33" x14ac:dyDescent="0.3">
      <c r="A18" s="1" t="s">
        <v>295</v>
      </c>
      <c r="B18" s="13" t="s">
        <v>296</v>
      </c>
      <c r="C18" s="42">
        <v>80.900000000000006</v>
      </c>
      <c r="D18" s="31" t="str">
        <f t="shared" si="0"/>
        <v>A-</v>
      </c>
      <c r="E18" s="31" t="str">
        <f t="shared" si="1"/>
        <v>3,7</v>
      </c>
      <c r="F18" s="32">
        <f t="shared" si="2"/>
        <v>7.4</v>
      </c>
      <c r="G18" s="40"/>
      <c r="H18" s="44">
        <v>79.5</v>
      </c>
      <c r="I18" s="31" t="str">
        <f t="shared" si="3"/>
        <v>B+</v>
      </c>
      <c r="J18" s="31" t="str">
        <f t="shared" si="4"/>
        <v>3,3</v>
      </c>
      <c r="K18" s="32">
        <f t="shared" si="5"/>
        <v>9.8999999999999986</v>
      </c>
      <c r="L18" s="34"/>
      <c r="M18" s="43">
        <v>78.375</v>
      </c>
      <c r="N18" s="31" t="str">
        <f t="shared" si="6"/>
        <v>B+</v>
      </c>
      <c r="O18" s="31" t="str">
        <f t="shared" si="7"/>
        <v>3,3</v>
      </c>
      <c r="P18" s="10">
        <f t="shared" si="8"/>
        <v>9.8999999999999986</v>
      </c>
      <c r="Q18" s="35"/>
      <c r="R18" s="36">
        <v>80.400000000000006</v>
      </c>
      <c r="S18" s="31" t="str">
        <f t="shared" si="9"/>
        <v>A-</v>
      </c>
      <c r="T18" s="31" t="str">
        <f t="shared" si="10"/>
        <v>3,7</v>
      </c>
      <c r="U18" s="10">
        <f t="shared" si="11"/>
        <v>11.100000000000001</v>
      </c>
      <c r="V18" s="10"/>
      <c r="W18" s="42">
        <v>82.9</v>
      </c>
      <c r="X18" s="31" t="str">
        <f t="shared" si="12"/>
        <v>A-</v>
      </c>
      <c r="Y18" s="31" t="str">
        <f t="shared" si="13"/>
        <v>3,7</v>
      </c>
      <c r="Z18" s="10">
        <f t="shared" si="14"/>
        <v>7.4</v>
      </c>
      <c r="AA18" s="10"/>
      <c r="AB18" s="37">
        <v>86.3</v>
      </c>
      <c r="AC18" s="31" t="str">
        <f t="shared" si="15"/>
        <v>A</v>
      </c>
      <c r="AD18" s="31" t="str">
        <f t="shared" si="16"/>
        <v>4</v>
      </c>
      <c r="AE18" s="10">
        <f t="shared" si="17"/>
        <v>12</v>
      </c>
      <c r="AF18" s="46">
        <f t="shared" si="18"/>
        <v>57.699999999999996</v>
      </c>
      <c r="AG18" s="39">
        <f t="shared" si="19"/>
        <v>3.6062499999999997</v>
      </c>
    </row>
    <row r="19" spans="1:33" x14ac:dyDescent="0.3">
      <c r="A19" s="1" t="s">
        <v>297</v>
      </c>
      <c r="B19" s="13" t="s">
        <v>298</v>
      </c>
      <c r="C19" s="42">
        <v>14.399999999999999</v>
      </c>
      <c r="D19" s="31" t="str">
        <f t="shared" si="0"/>
        <v>E</v>
      </c>
      <c r="E19" s="31" t="str">
        <f t="shared" si="1"/>
        <v>0</v>
      </c>
      <c r="F19" s="32">
        <f t="shared" si="2"/>
        <v>0</v>
      </c>
      <c r="G19" s="40"/>
      <c r="H19" s="44">
        <v>21</v>
      </c>
      <c r="I19" s="31" t="str">
        <f t="shared" si="3"/>
        <v>E</v>
      </c>
      <c r="J19" s="31" t="str">
        <f t="shared" si="4"/>
        <v>0</v>
      </c>
      <c r="K19" s="32">
        <f t="shared" si="5"/>
        <v>0</v>
      </c>
      <c r="L19" s="34"/>
      <c r="M19" s="43">
        <v>12.685714285714287</v>
      </c>
      <c r="N19" s="31" t="str">
        <f t="shared" si="6"/>
        <v>E</v>
      </c>
      <c r="O19" s="31" t="str">
        <f t="shared" si="7"/>
        <v>0</v>
      </c>
      <c r="P19" s="10">
        <f t="shared" si="8"/>
        <v>0</v>
      </c>
      <c r="Q19" s="35"/>
      <c r="R19" s="36">
        <v>38.1</v>
      </c>
      <c r="S19" s="31" t="str">
        <f t="shared" si="9"/>
        <v>E</v>
      </c>
      <c r="T19" s="31" t="str">
        <f t="shared" si="10"/>
        <v>0</v>
      </c>
      <c r="U19" s="10">
        <f t="shared" si="11"/>
        <v>0</v>
      </c>
      <c r="V19" s="10"/>
      <c r="W19" s="42">
        <v>47.099999999999994</v>
      </c>
      <c r="X19" s="31" t="str">
        <f t="shared" si="12"/>
        <v>E</v>
      </c>
      <c r="Y19" s="31" t="str">
        <f t="shared" si="13"/>
        <v>0</v>
      </c>
      <c r="Z19" s="10">
        <f t="shared" si="14"/>
        <v>0</v>
      </c>
      <c r="AA19" s="10"/>
      <c r="AB19" s="37">
        <v>28.2</v>
      </c>
      <c r="AC19" s="31" t="str">
        <f t="shared" si="15"/>
        <v>E</v>
      </c>
      <c r="AD19" s="31" t="str">
        <f t="shared" si="16"/>
        <v>0</v>
      </c>
      <c r="AE19" s="10">
        <f t="shared" si="17"/>
        <v>0</v>
      </c>
      <c r="AF19" s="46">
        <f t="shared" si="18"/>
        <v>0</v>
      </c>
      <c r="AG19" s="39">
        <f t="shared" si="19"/>
        <v>0</v>
      </c>
    </row>
    <row r="20" spans="1:33" x14ac:dyDescent="0.3">
      <c r="A20" s="1" t="s">
        <v>299</v>
      </c>
      <c r="B20" s="13" t="s">
        <v>300</v>
      </c>
      <c r="C20" s="42">
        <v>89.7</v>
      </c>
      <c r="D20" s="31" t="str">
        <f t="shared" si="0"/>
        <v>A</v>
      </c>
      <c r="E20" s="31" t="str">
        <f t="shared" si="1"/>
        <v>4</v>
      </c>
      <c r="F20" s="32">
        <f t="shared" si="2"/>
        <v>8</v>
      </c>
      <c r="G20" s="40"/>
      <c r="H20" s="44">
        <v>94.4</v>
      </c>
      <c r="I20" s="31" t="str">
        <f t="shared" si="3"/>
        <v>A</v>
      </c>
      <c r="J20" s="31" t="str">
        <f t="shared" si="4"/>
        <v>4</v>
      </c>
      <c r="K20" s="32">
        <f t="shared" si="5"/>
        <v>12</v>
      </c>
      <c r="L20" s="34"/>
      <c r="M20" s="43">
        <v>78.775000000000006</v>
      </c>
      <c r="N20" s="31" t="str">
        <f t="shared" si="6"/>
        <v>B+</v>
      </c>
      <c r="O20" s="31" t="str">
        <f t="shared" si="7"/>
        <v>3,3</v>
      </c>
      <c r="P20" s="10">
        <f t="shared" si="8"/>
        <v>9.8999999999999986</v>
      </c>
      <c r="Q20" s="35"/>
      <c r="R20" s="36">
        <v>72.400000000000006</v>
      </c>
      <c r="S20" s="31" t="str">
        <f t="shared" si="9"/>
        <v>B</v>
      </c>
      <c r="T20" s="31" t="str">
        <f t="shared" si="10"/>
        <v>3</v>
      </c>
      <c r="U20" s="10">
        <f t="shared" si="11"/>
        <v>9</v>
      </c>
      <c r="V20" s="10"/>
      <c r="W20" s="42">
        <v>82.7</v>
      </c>
      <c r="X20" s="31" t="str">
        <f t="shared" si="12"/>
        <v>A-</v>
      </c>
      <c r="Y20" s="31" t="str">
        <f t="shared" si="13"/>
        <v>3,7</v>
      </c>
      <c r="Z20" s="10">
        <f t="shared" si="14"/>
        <v>7.4</v>
      </c>
      <c r="AA20" s="10"/>
      <c r="AB20" s="37">
        <v>78.099999999999994</v>
      </c>
      <c r="AC20" s="31" t="str">
        <f t="shared" si="15"/>
        <v>B+</v>
      </c>
      <c r="AD20" s="31" t="str">
        <f t="shared" si="16"/>
        <v>3,3</v>
      </c>
      <c r="AE20" s="10">
        <f t="shared" si="17"/>
        <v>9.8999999999999986</v>
      </c>
      <c r="AF20" s="46">
        <f t="shared" si="18"/>
        <v>56.199999999999996</v>
      </c>
      <c r="AG20" s="39">
        <f t="shared" si="19"/>
        <v>3.5124999999999997</v>
      </c>
    </row>
    <row r="21" spans="1:33" x14ac:dyDescent="0.3">
      <c r="A21" s="1" t="s">
        <v>301</v>
      </c>
      <c r="B21" s="13" t="s">
        <v>302</v>
      </c>
      <c r="C21" s="42">
        <v>25.8</v>
      </c>
      <c r="D21" s="31" t="str">
        <f t="shared" si="0"/>
        <v>E</v>
      </c>
      <c r="E21" s="31" t="str">
        <f t="shared" si="1"/>
        <v>0</v>
      </c>
      <c r="F21" s="32">
        <f t="shared" si="2"/>
        <v>0</v>
      </c>
      <c r="G21" s="40"/>
      <c r="H21" s="44">
        <v>81.5</v>
      </c>
      <c r="I21" s="31" t="str">
        <f t="shared" si="3"/>
        <v>A-</v>
      </c>
      <c r="J21" s="31" t="str">
        <f t="shared" si="4"/>
        <v>3,7</v>
      </c>
      <c r="K21" s="32">
        <f t="shared" si="5"/>
        <v>11.100000000000001</v>
      </c>
      <c r="L21" s="34"/>
      <c r="M21" s="43">
        <v>27.642857142857146</v>
      </c>
      <c r="N21" s="31" t="str">
        <f t="shared" si="6"/>
        <v>E</v>
      </c>
      <c r="O21" s="31" t="str">
        <f t="shared" si="7"/>
        <v>0</v>
      </c>
      <c r="P21" s="10">
        <f t="shared" si="8"/>
        <v>0</v>
      </c>
      <c r="Q21" s="35"/>
      <c r="R21" s="36">
        <v>43.8</v>
      </c>
      <c r="S21" s="31" t="str">
        <f t="shared" si="9"/>
        <v>E</v>
      </c>
      <c r="T21" s="31" t="str">
        <f t="shared" si="10"/>
        <v>0</v>
      </c>
      <c r="U21" s="10">
        <f t="shared" si="11"/>
        <v>0</v>
      </c>
      <c r="V21" s="10"/>
      <c r="W21" s="42">
        <v>81.400000000000006</v>
      </c>
      <c r="X21" s="31" t="str">
        <f t="shared" si="12"/>
        <v>A-</v>
      </c>
      <c r="Y21" s="31" t="str">
        <f t="shared" si="13"/>
        <v>3,7</v>
      </c>
      <c r="Z21" s="10">
        <f t="shared" si="14"/>
        <v>7.4</v>
      </c>
      <c r="AA21" s="10"/>
      <c r="AB21" s="37">
        <v>53</v>
      </c>
      <c r="AC21" s="31" t="str">
        <f t="shared" si="15"/>
        <v>D</v>
      </c>
      <c r="AD21" s="31" t="str">
        <f t="shared" si="16"/>
        <v>1</v>
      </c>
      <c r="AE21" s="10">
        <f t="shared" si="17"/>
        <v>3</v>
      </c>
      <c r="AF21" s="46">
        <f t="shared" si="18"/>
        <v>21.5</v>
      </c>
      <c r="AG21" s="39">
        <f t="shared" si="19"/>
        <v>1.34375</v>
      </c>
    </row>
    <row r="22" spans="1:33" x14ac:dyDescent="0.3">
      <c r="A22" s="1" t="s">
        <v>303</v>
      </c>
      <c r="B22" s="13" t="s">
        <v>304</v>
      </c>
      <c r="C22" s="42">
        <v>72.5</v>
      </c>
      <c r="D22" s="31" t="str">
        <f t="shared" si="0"/>
        <v>B</v>
      </c>
      <c r="E22" s="31" t="str">
        <f t="shared" si="1"/>
        <v>3</v>
      </c>
      <c r="F22" s="32">
        <f t="shared" si="2"/>
        <v>6</v>
      </c>
      <c r="G22" s="40"/>
      <c r="H22" s="44">
        <v>77</v>
      </c>
      <c r="I22" s="31" t="str">
        <f t="shared" si="3"/>
        <v>B+</v>
      </c>
      <c r="J22" s="31" t="str">
        <f t="shared" si="4"/>
        <v>3,3</v>
      </c>
      <c r="K22" s="32">
        <f t="shared" si="5"/>
        <v>9.8999999999999986</v>
      </c>
      <c r="L22" s="34"/>
      <c r="M22" s="43">
        <v>67.478571428571428</v>
      </c>
      <c r="N22" s="31" t="str">
        <f t="shared" si="6"/>
        <v>B-</v>
      </c>
      <c r="O22" s="31" t="str">
        <f t="shared" si="7"/>
        <v>2,7</v>
      </c>
      <c r="P22" s="10">
        <f t="shared" si="8"/>
        <v>8.1000000000000014</v>
      </c>
      <c r="Q22" s="35"/>
      <c r="R22" s="36">
        <v>69.599999999999994</v>
      </c>
      <c r="S22" s="31" t="str">
        <f t="shared" si="9"/>
        <v>B-</v>
      </c>
      <c r="T22" s="31" t="str">
        <f t="shared" si="10"/>
        <v>2,7</v>
      </c>
      <c r="U22" s="10">
        <f t="shared" si="11"/>
        <v>8.1000000000000014</v>
      </c>
      <c r="V22" s="10"/>
      <c r="W22" s="42">
        <v>79.400000000000006</v>
      </c>
      <c r="X22" s="31" t="str">
        <f t="shared" si="12"/>
        <v>B+</v>
      </c>
      <c r="Y22" s="31" t="str">
        <f t="shared" si="13"/>
        <v>3,3</v>
      </c>
      <c r="Z22" s="10">
        <f t="shared" si="14"/>
        <v>6.6</v>
      </c>
      <c r="AA22" s="10"/>
      <c r="AB22" s="37">
        <v>57.2</v>
      </c>
      <c r="AC22" s="31" t="str">
        <f t="shared" si="15"/>
        <v>C</v>
      </c>
      <c r="AD22" s="31" t="str">
        <f t="shared" si="16"/>
        <v>2</v>
      </c>
      <c r="AE22" s="10">
        <f t="shared" si="17"/>
        <v>6</v>
      </c>
      <c r="AF22" s="46">
        <f t="shared" si="18"/>
        <v>44.7</v>
      </c>
      <c r="AG22" s="39">
        <f t="shared" si="19"/>
        <v>2.7937500000000002</v>
      </c>
    </row>
    <row r="23" spans="1:33" x14ac:dyDescent="0.3">
      <c r="A23" s="1" t="s">
        <v>305</v>
      </c>
      <c r="B23" s="13" t="s">
        <v>306</v>
      </c>
      <c r="C23" s="42">
        <v>80.400000000000006</v>
      </c>
      <c r="D23" s="31" t="str">
        <f t="shared" si="0"/>
        <v>A-</v>
      </c>
      <c r="E23" s="31" t="str">
        <f t="shared" si="1"/>
        <v>3,7</v>
      </c>
      <c r="F23" s="32">
        <f t="shared" si="2"/>
        <v>7.4</v>
      </c>
      <c r="G23" s="40"/>
      <c r="H23" s="44">
        <v>90</v>
      </c>
      <c r="I23" s="31" t="str">
        <f t="shared" si="3"/>
        <v>A</v>
      </c>
      <c r="J23" s="31" t="str">
        <f t="shared" si="4"/>
        <v>4</v>
      </c>
      <c r="K23" s="32">
        <f t="shared" si="5"/>
        <v>12</v>
      </c>
      <c r="L23" s="34"/>
      <c r="M23" s="43">
        <v>71.882142857142867</v>
      </c>
      <c r="N23" s="31" t="str">
        <f t="shared" si="6"/>
        <v>B</v>
      </c>
      <c r="O23" s="31" t="str">
        <f t="shared" si="7"/>
        <v>3</v>
      </c>
      <c r="P23" s="10">
        <f t="shared" si="8"/>
        <v>9</v>
      </c>
      <c r="Q23" s="35"/>
      <c r="R23" s="36">
        <v>78.3</v>
      </c>
      <c r="S23" s="31" t="str">
        <f t="shared" si="9"/>
        <v>B+</v>
      </c>
      <c r="T23" s="31" t="str">
        <f t="shared" si="10"/>
        <v>3,3</v>
      </c>
      <c r="U23" s="10">
        <f t="shared" si="11"/>
        <v>9.8999999999999986</v>
      </c>
      <c r="V23" s="10"/>
      <c r="W23" s="42">
        <v>80.599999999999994</v>
      </c>
      <c r="X23" s="31" t="str">
        <f t="shared" si="12"/>
        <v>A-</v>
      </c>
      <c r="Y23" s="31" t="str">
        <f t="shared" si="13"/>
        <v>3,7</v>
      </c>
      <c r="Z23" s="10">
        <f t="shared" si="14"/>
        <v>7.4</v>
      </c>
      <c r="AA23" s="10"/>
      <c r="AB23" s="37">
        <v>73.2</v>
      </c>
      <c r="AC23" s="31" t="str">
        <f t="shared" si="15"/>
        <v>B</v>
      </c>
      <c r="AD23" s="31" t="str">
        <f t="shared" si="16"/>
        <v>3</v>
      </c>
      <c r="AE23" s="10">
        <f t="shared" si="17"/>
        <v>9</v>
      </c>
      <c r="AF23" s="46">
        <f t="shared" si="18"/>
        <v>54.699999999999996</v>
      </c>
      <c r="AG23" s="39">
        <f t="shared" si="19"/>
        <v>3.4187499999999997</v>
      </c>
    </row>
    <row r="24" spans="1:33" s="61" customFormat="1" x14ac:dyDescent="0.3">
      <c r="A24" s="48" t="s">
        <v>307</v>
      </c>
      <c r="B24" s="49" t="s">
        <v>308</v>
      </c>
      <c r="C24" s="50">
        <v>0</v>
      </c>
      <c r="D24" s="51" t="str">
        <f t="shared" si="0"/>
        <v>E</v>
      </c>
      <c r="E24" s="51" t="str">
        <f t="shared" si="1"/>
        <v>0</v>
      </c>
      <c r="F24" s="52">
        <f t="shared" si="2"/>
        <v>0</v>
      </c>
      <c r="G24" s="53"/>
      <c r="H24" s="54">
        <v>0</v>
      </c>
      <c r="I24" s="51" t="str">
        <f t="shared" si="3"/>
        <v>E</v>
      </c>
      <c r="J24" s="51" t="str">
        <f t="shared" si="4"/>
        <v>0</v>
      </c>
      <c r="K24" s="52">
        <f t="shared" si="5"/>
        <v>0</v>
      </c>
      <c r="L24" s="55"/>
      <c r="M24" s="54">
        <v>0</v>
      </c>
      <c r="N24" s="51" t="str">
        <f t="shared" si="6"/>
        <v>E</v>
      </c>
      <c r="O24" s="51" t="str">
        <f t="shared" si="7"/>
        <v>0</v>
      </c>
      <c r="P24" s="56">
        <f t="shared" si="8"/>
        <v>0</v>
      </c>
      <c r="Q24" s="55"/>
      <c r="R24" s="57">
        <v>0</v>
      </c>
      <c r="S24" s="51" t="str">
        <f t="shared" si="9"/>
        <v>E</v>
      </c>
      <c r="T24" s="51" t="str">
        <f t="shared" si="10"/>
        <v>0</v>
      </c>
      <c r="U24" s="56">
        <f t="shared" si="11"/>
        <v>0</v>
      </c>
      <c r="V24" s="56"/>
      <c r="W24" s="50">
        <v>0</v>
      </c>
      <c r="X24" s="51" t="str">
        <f t="shared" si="12"/>
        <v>E</v>
      </c>
      <c r="Y24" s="51" t="str">
        <f t="shared" si="13"/>
        <v>0</v>
      </c>
      <c r="Z24" s="56">
        <f t="shared" si="14"/>
        <v>0</v>
      </c>
      <c r="AA24" s="56"/>
      <c r="AB24" s="58">
        <v>0</v>
      </c>
      <c r="AC24" s="51" t="str">
        <f t="shared" si="15"/>
        <v>E</v>
      </c>
      <c r="AD24" s="51" t="str">
        <f t="shared" si="16"/>
        <v>0</v>
      </c>
      <c r="AE24" s="56">
        <f t="shared" si="17"/>
        <v>0</v>
      </c>
      <c r="AF24" s="59">
        <f t="shared" si="18"/>
        <v>0</v>
      </c>
      <c r="AG24" s="60">
        <f t="shared" si="19"/>
        <v>0</v>
      </c>
    </row>
    <row r="25" spans="1:33" x14ac:dyDescent="0.3">
      <c r="A25" s="1" t="s">
        <v>309</v>
      </c>
      <c r="B25" s="13" t="s">
        <v>310</v>
      </c>
      <c r="C25" s="42">
        <v>22.5</v>
      </c>
      <c r="D25" s="31" t="str">
        <f t="shared" si="0"/>
        <v>E</v>
      </c>
      <c r="E25" s="31" t="str">
        <f t="shared" si="1"/>
        <v>0</v>
      </c>
      <c r="F25" s="32">
        <f t="shared" si="2"/>
        <v>0</v>
      </c>
      <c r="G25" s="40"/>
      <c r="H25" s="44">
        <v>22.5</v>
      </c>
      <c r="I25" s="31" t="str">
        <f t="shared" si="3"/>
        <v>E</v>
      </c>
      <c r="J25" s="31" t="str">
        <f t="shared" si="4"/>
        <v>0</v>
      </c>
      <c r="K25" s="32">
        <f t="shared" si="5"/>
        <v>0</v>
      </c>
      <c r="L25" s="34"/>
      <c r="M25" s="43">
        <v>13.971428571428572</v>
      </c>
      <c r="N25" s="31" t="str">
        <f t="shared" si="6"/>
        <v>E</v>
      </c>
      <c r="O25" s="31" t="str">
        <f t="shared" si="7"/>
        <v>0</v>
      </c>
      <c r="P25" s="10">
        <f t="shared" si="8"/>
        <v>0</v>
      </c>
      <c r="Q25" s="35"/>
      <c r="R25" s="36">
        <v>42.599999999999994</v>
      </c>
      <c r="S25" s="31" t="str">
        <f t="shared" si="9"/>
        <v>E</v>
      </c>
      <c r="T25" s="31" t="str">
        <f t="shared" si="10"/>
        <v>0</v>
      </c>
      <c r="U25" s="10">
        <f t="shared" si="11"/>
        <v>0</v>
      </c>
      <c r="V25" s="10"/>
      <c r="W25" s="42">
        <v>47.099999999999994</v>
      </c>
      <c r="X25" s="31" t="str">
        <f t="shared" si="12"/>
        <v>E</v>
      </c>
      <c r="Y25" s="31" t="str">
        <f t="shared" si="13"/>
        <v>0</v>
      </c>
      <c r="Z25" s="10">
        <f t="shared" si="14"/>
        <v>0</v>
      </c>
      <c r="AA25" s="10"/>
      <c r="AB25" s="37">
        <v>7.8</v>
      </c>
      <c r="AC25" s="31" t="str">
        <f t="shared" si="15"/>
        <v>E</v>
      </c>
      <c r="AD25" s="31" t="str">
        <f t="shared" si="16"/>
        <v>0</v>
      </c>
      <c r="AE25" s="10">
        <f t="shared" si="17"/>
        <v>0</v>
      </c>
      <c r="AF25" s="46">
        <f t="shared" si="18"/>
        <v>0</v>
      </c>
      <c r="AG25" s="39">
        <f t="shared" si="19"/>
        <v>0</v>
      </c>
    </row>
    <row r="26" spans="1:33" x14ac:dyDescent="0.3">
      <c r="A26" s="1" t="s">
        <v>311</v>
      </c>
      <c r="B26" s="13" t="s">
        <v>312</v>
      </c>
      <c r="C26" s="42">
        <v>15.299999999999999</v>
      </c>
      <c r="D26" s="31" t="str">
        <f t="shared" si="0"/>
        <v>E</v>
      </c>
      <c r="E26" s="31" t="str">
        <f t="shared" si="1"/>
        <v>0</v>
      </c>
      <c r="F26" s="32">
        <f t="shared" si="2"/>
        <v>0</v>
      </c>
      <c r="G26" s="40"/>
      <c r="H26" s="44">
        <v>74.5</v>
      </c>
      <c r="I26" s="31" t="str">
        <f t="shared" si="3"/>
        <v>B</v>
      </c>
      <c r="J26" s="31" t="str">
        <f t="shared" si="4"/>
        <v>3</v>
      </c>
      <c r="K26" s="32">
        <f t="shared" si="5"/>
        <v>9</v>
      </c>
      <c r="L26" s="34"/>
      <c r="M26" s="43">
        <v>17.271428571428572</v>
      </c>
      <c r="N26" s="31" t="str">
        <f t="shared" si="6"/>
        <v>E</v>
      </c>
      <c r="O26" s="31" t="str">
        <f t="shared" si="7"/>
        <v>0</v>
      </c>
      <c r="P26" s="10">
        <f t="shared" si="8"/>
        <v>0</v>
      </c>
      <c r="Q26" s="35"/>
      <c r="R26" s="36">
        <v>60.9</v>
      </c>
      <c r="S26" s="31" t="str">
        <f t="shared" si="9"/>
        <v>C+</v>
      </c>
      <c r="T26" s="31" t="str">
        <f t="shared" si="10"/>
        <v>2,3</v>
      </c>
      <c r="U26" s="10">
        <f t="shared" si="11"/>
        <v>6.8999999999999995</v>
      </c>
      <c r="V26" s="10"/>
      <c r="W26" s="42">
        <v>68.5</v>
      </c>
      <c r="X26" s="31" t="str">
        <f t="shared" si="12"/>
        <v>B-</v>
      </c>
      <c r="Y26" s="31" t="str">
        <f t="shared" si="13"/>
        <v>2,7</v>
      </c>
      <c r="Z26" s="10">
        <f t="shared" si="14"/>
        <v>5.4</v>
      </c>
      <c r="AA26" s="10"/>
      <c r="AB26" s="37">
        <v>7.5</v>
      </c>
      <c r="AC26" s="31" t="str">
        <f t="shared" si="15"/>
        <v>E</v>
      </c>
      <c r="AD26" s="31" t="str">
        <f t="shared" si="16"/>
        <v>0</v>
      </c>
      <c r="AE26" s="10">
        <f t="shared" si="17"/>
        <v>0</v>
      </c>
      <c r="AF26" s="46">
        <f t="shared" si="18"/>
        <v>21.299999999999997</v>
      </c>
      <c r="AG26" s="39">
        <f t="shared" si="19"/>
        <v>1.3312499999999998</v>
      </c>
    </row>
    <row r="27" spans="1:33" x14ac:dyDescent="0.3">
      <c r="A27" s="1" t="s">
        <v>313</v>
      </c>
      <c r="B27" s="13" t="s">
        <v>314</v>
      </c>
      <c r="C27" s="42">
        <v>74.900000000000006</v>
      </c>
      <c r="D27" s="31" t="str">
        <f t="shared" si="0"/>
        <v>B</v>
      </c>
      <c r="E27" s="31" t="str">
        <f t="shared" si="1"/>
        <v>3</v>
      </c>
      <c r="F27" s="32">
        <f t="shared" si="2"/>
        <v>6</v>
      </c>
      <c r="G27" s="40"/>
      <c r="H27" s="44">
        <v>62</v>
      </c>
      <c r="I27" s="31" t="str">
        <f t="shared" si="3"/>
        <v>C+</v>
      </c>
      <c r="J27" s="31" t="str">
        <f t="shared" si="4"/>
        <v>2,3</v>
      </c>
      <c r="K27" s="32">
        <f t="shared" si="5"/>
        <v>6.8999999999999995</v>
      </c>
      <c r="L27" s="34"/>
      <c r="M27" s="43">
        <v>68.328571428571436</v>
      </c>
      <c r="N27" s="31" t="str">
        <f t="shared" si="6"/>
        <v>B-</v>
      </c>
      <c r="O27" s="31" t="str">
        <f t="shared" si="7"/>
        <v>2,7</v>
      </c>
      <c r="P27" s="10">
        <f t="shared" si="8"/>
        <v>8.1000000000000014</v>
      </c>
      <c r="Q27" s="35"/>
      <c r="R27" s="36">
        <v>63.6</v>
      </c>
      <c r="S27" s="31" t="str">
        <f t="shared" si="9"/>
        <v>C+</v>
      </c>
      <c r="T27" s="31" t="str">
        <f t="shared" si="10"/>
        <v>2,3</v>
      </c>
      <c r="U27" s="10">
        <f t="shared" si="11"/>
        <v>6.8999999999999995</v>
      </c>
      <c r="V27" s="10"/>
      <c r="W27" s="42">
        <v>79.5</v>
      </c>
      <c r="X27" s="31" t="str">
        <f t="shared" si="12"/>
        <v>B+</v>
      </c>
      <c r="Y27" s="31" t="str">
        <f t="shared" si="13"/>
        <v>3,3</v>
      </c>
      <c r="Z27" s="10">
        <f t="shared" si="14"/>
        <v>6.6</v>
      </c>
      <c r="AA27" s="10"/>
      <c r="AB27" s="37">
        <v>58.6</v>
      </c>
      <c r="AC27" s="31" t="str">
        <f t="shared" si="15"/>
        <v>C</v>
      </c>
      <c r="AD27" s="31" t="str">
        <f t="shared" si="16"/>
        <v>2</v>
      </c>
      <c r="AE27" s="10">
        <f t="shared" si="17"/>
        <v>6</v>
      </c>
      <c r="AF27" s="46">
        <f t="shared" si="18"/>
        <v>40.5</v>
      </c>
      <c r="AG27" s="39">
        <f t="shared" si="19"/>
        <v>2.53125</v>
      </c>
    </row>
    <row r="28" spans="1:33" x14ac:dyDescent="0.3">
      <c r="A28" s="1" t="s">
        <v>315</v>
      </c>
      <c r="B28" s="13" t="s">
        <v>316</v>
      </c>
      <c r="C28" s="42">
        <v>82</v>
      </c>
      <c r="D28" s="31" t="str">
        <f t="shared" si="0"/>
        <v>A-</v>
      </c>
      <c r="E28" s="31" t="str">
        <f t="shared" si="1"/>
        <v>3,7</v>
      </c>
      <c r="F28" s="32">
        <f t="shared" si="2"/>
        <v>7.4</v>
      </c>
      <c r="G28" s="40"/>
      <c r="H28" s="44">
        <v>77</v>
      </c>
      <c r="I28" s="31" t="str">
        <f t="shared" si="3"/>
        <v>B+</v>
      </c>
      <c r="J28" s="31" t="str">
        <f t="shared" si="4"/>
        <v>3,3</v>
      </c>
      <c r="K28" s="32">
        <f t="shared" si="5"/>
        <v>9.8999999999999986</v>
      </c>
      <c r="L28" s="34"/>
      <c r="M28" s="43">
        <v>73.428571428571431</v>
      </c>
      <c r="N28" s="31" t="str">
        <f t="shared" si="6"/>
        <v>B</v>
      </c>
      <c r="O28" s="31" t="str">
        <f t="shared" si="7"/>
        <v>3</v>
      </c>
      <c r="P28" s="10">
        <f t="shared" si="8"/>
        <v>9</v>
      </c>
      <c r="Q28" s="35"/>
      <c r="R28" s="36">
        <v>77.599999999999994</v>
      </c>
      <c r="S28" s="31" t="str">
        <f t="shared" si="9"/>
        <v>B+</v>
      </c>
      <c r="T28" s="31" t="str">
        <f t="shared" si="10"/>
        <v>3,3</v>
      </c>
      <c r="U28" s="10">
        <f t="shared" si="11"/>
        <v>9.8999999999999986</v>
      </c>
      <c r="V28" s="10"/>
      <c r="W28" s="42">
        <v>81.2</v>
      </c>
      <c r="X28" s="31" t="str">
        <f t="shared" si="12"/>
        <v>A-</v>
      </c>
      <c r="Y28" s="31" t="str">
        <f t="shared" si="13"/>
        <v>3,7</v>
      </c>
      <c r="Z28" s="10">
        <f t="shared" si="14"/>
        <v>7.4</v>
      </c>
      <c r="AA28" s="10"/>
      <c r="AB28" s="37">
        <v>70.8</v>
      </c>
      <c r="AC28" s="31" t="str">
        <f t="shared" si="15"/>
        <v>B</v>
      </c>
      <c r="AD28" s="31" t="str">
        <f t="shared" si="16"/>
        <v>3</v>
      </c>
      <c r="AE28" s="10">
        <f t="shared" si="17"/>
        <v>9</v>
      </c>
      <c r="AF28" s="46">
        <f t="shared" si="18"/>
        <v>52.599999999999994</v>
      </c>
      <c r="AG28" s="39">
        <f t="shared" si="19"/>
        <v>3.2874999999999996</v>
      </c>
    </row>
    <row r="29" spans="1:33" x14ac:dyDescent="0.3">
      <c r="A29" s="1" t="s">
        <v>317</v>
      </c>
      <c r="B29" s="13" t="s">
        <v>318</v>
      </c>
      <c r="C29" s="42">
        <v>21</v>
      </c>
      <c r="D29" s="31" t="str">
        <f t="shared" si="0"/>
        <v>E</v>
      </c>
      <c r="E29" s="31" t="str">
        <f t="shared" si="1"/>
        <v>0</v>
      </c>
      <c r="F29" s="32">
        <f t="shared" si="2"/>
        <v>0</v>
      </c>
      <c r="G29" s="40"/>
      <c r="H29" s="44">
        <v>65</v>
      </c>
      <c r="I29" s="31" t="str">
        <f t="shared" si="3"/>
        <v>B-</v>
      </c>
      <c r="J29" s="31" t="str">
        <f t="shared" si="4"/>
        <v>2,7</v>
      </c>
      <c r="K29" s="32">
        <f t="shared" si="5"/>
        <v>8.1000000000000014</v>
      </c>
      <c r="L29" s="34"/>
      <c r="M29" s="43">
        <v>27.81428571428571</v>
      </c>
      <c r="N29" s="31" t="str">
        <f t="shared" si="6"/>
        <v>E</v>
      </c>
      <c r="O29" s="31" t="str">
        <f t="shared" si="7"/>
        <v>0</v>
      </c>
      <c r="P29" s="10">
        <f t="shared" si="8"/>
        <v>0</v>
      </c>
      <c r="Q29" s="35"/>
      <c r="R29" s="36">
        <v>46.8</v>
      </c>
      <c r="S29" s="31" t="str">
        <f t="shared" si="9"/>
        <v>E</v>
      </c>
      <c r="T29" s="31" t="str">
        <f t="shared" si="10"/>
        <v>0</v>
      </c>
      <c r="U29" s="10">
        <f t="shared" si="11"/>
        <v>0</v>
      </c>
      <c r="V29" s="10"/>
      <c r="W29" s="42">
        <v>44.099999999999994</v>
      </c>
      <c r="X29" s="31" t="str">
        <f t="shared" si="12"/>
        <v>E</v>
      </c>
      <c r="Y29" s="31" t="str">
        <f t="shared" si="13"/>
        <v>0</v>
      </c>
      <c r="Z29" s="10">
        <f t="shared" si="14"/>
        <v>0</v>
      </c>
      <c r="AA29" s="10"/>
      <c r="AB29" s="37">
        <v>32.4</v>
      </c>
      <c r="AC29" s="31" t="str">
        <f t="shared" si="15"/>
        <v>E</v>
      </c>
      <c r="AD29" s="31" t="str">
        <f t="shared" si="16"/>
        <v>0</v>
      </c>
      <c r="AE29" s="10">
        <f t="shared" si="17"/>
        <v>0</v>
      </c>
      <c r="AF29" s="46">
        <f t="shared" si="18"/>
        <v>8.1000000000000014</v>
      </c>
      <c r="AG29" s="39">
        <f t="shared" si="19"/>
        <v>0.50625000000000009</v>
      </c>
    </row>
    <row r="30" spans="1:33" x14ac:dyDescent="0.3">
      <c r="A30" s="1" t="s">
        <v>319</v>
      </c>
      <c r="B30" s="13" t="s">
        <v>320</v>
      </c>
      <c r="C30" s="42">
        <v>87.800000000000011</v>
      </c>
      <c r="D30" s="31" t="str">
        <f t="shared" si="0"/>
        <v>A</v>
      </c>
      <c r="E30" s="31" t="str">
        <f t="shared" si="1"/>
        <v>4</v>
      </c>
      <c r="F30" s="32">
        <f t="shared" si="2"/>
        <v>8</v>
      </c>
      <c r="G30" s="40"/>
      <c r="H30" s="44">
        <v>94.4</v>
      </c>
      <c r="I30" s="31" t="str">
        <f t="shared" si="3"/>
        <v>A</v>
      </c>
      <c r="J30" s="31" t="str">
        <f t="shared" si="4"/>
        <v>4</v>
      </c>
      <c r="K30" s="32">
        <f t="shared" si="5"/>
        <v>12</v>
      </c>
      <c r="L30" s="34"/>
      <c r="M30" s="43">
        <v>78.3</v>
      </c>
      <c r="N30" s="31" t="str">
        <f t="shared" si="6"/>
        <v>B+</v>
      </c>
      <c r="O30" s="31" t="str">
        <f t="shared" si="7"/>
        <v>3,3</v>
      </c>
      <c r="P30" s="10">
        <f t="shared" si="8"/>
        <v>9.8999999999999986</v>
      </c>
      <c r="Q30" s="35"/>
      <c r="R30" s="36">
        <v>89.9</v>
      </c>
      <c r="S30" s="31" t="str">
        <f t="shared" si="9"/>
        <v>A</v>
      </c>
      <c r="T30" s="31" t="str">
        <f t="shared" si="10"/>
        <v>4</v>
      </c>
      <c r="U30" s="10">
        <f t="shared" si="11"/>
        <v>12</v>
      </c>
      <c r="V30" s="10"/>
      <c r="W30" s="42">
        <v>81.8</v>
      </c>
      <c r="X30" s="31" t="str">
        <f t="shared" si="12"/>
        <v>A-</v>
      </c>
      <c r="Y30" s="31" t="str">
        <f t="shared" si="13"/>
        <v>3,7</v>
      </c>
      <c r="Z30" s="10">
        <f t="shared" si="14"/>
        <v>7.4</v>
      </c>
      <c r="AA30" s="10"/>
      <c r="AB30" s="37">
        <v>84.600000000000009</v>
      </c>
      <c r="AC30" s="31" t="str">
        <f t="shared" si="15"/>
        <v>A-</v>
      </c>
      <c r="AD30" s="31" t="str">
        <f t="shared" si="16"/>
        <v>3,7</v>
      </c>
      <c r="AE30" s="10">
        <f t="shared" si="17"/>
        <v>11.100000000000001</v>
      </c>
      <c r="AF30" s="46">
        <f t="shared" si="18"/>
        <v>60.4</v>
      </c>
      <c r="AG30" s="39">
        <f t="shared" si="19"/>
        <v>3.7749999999999999</v>
      </c>
    </row>
    <row r="31" spans="1:33" x14ac:dyDescent="0.3">
      <c r="A31" s="1" t="s">
        <v>321</v>
      </c>
      <c r="B31" s="13" t="s">
        <v>322</v>
      </c>
      <c r="C31" s="42">
        <v>22.8</v>
      </c>
      <c r="D31" s="31" t="str">
        <f t="shared" si="0"/>
        <v>E</v>
      </c>
      <c r="E31" s="31" t="str">
        <f t="shared" si="1"/>
        <v>0</v>
      </c>
      <c r="F31" s="32">
        <f t="shared" si="2"/>
        <v>0</v>
      </c>
      <c r="G31" s="40"/>
      <c r="H31" s="44">
        <v>77</v>
      </c>
      <c r="I31" s="31" t="str">
        <f t="shared" si="3"/>
        <v>B+</v>
      </c>
      <c r="J31" s="31" t="str">
        <f t="shared" si="4"/>
        <v>3,3</v>
      </c>
      <c r="K31" s="32">
        <f t="shared" si="5"/>
        <v>9.8999999999999986</v>
      </c>
      <c r="L31" s="34"/>
      <c r="M31" s="43">
        <v>62.635714285714286</v>
      </c>
      <c r="N31" s="31" t="str">
        <f t="shared" si="6"/>
        <v>C+</v>
      </c>
      <c r="O31" s="31" t="str">
        <f t="shared" si="7"/>
        <v>2,3</v>
      </c>
      <c r="P31" s="10">
        <f t="shared" si="8"/>
        <v>6.8999999999999995</v>
      </c>
      <c r="Q31" s="35"/>
      <c r="R31" s="36">
        <v>64.400000000000006</v>
      </c>
      <c r="S31" s="31" t="str">
        <f t="shared" si="9"/>
        <v>C+</v>
      </c>
      <c r="T31" s="31" t="str">
        <f t="shared" si="10"/>
        <v>2,3</v>
      </c>
      <c r="U31" s="10">
        <f t="shared" si="11"/>
        <v>6.8999999999999995</v>
      </c>
      <c r="V31" s="10"/>
      <c r="W31" s="42">
        <v>79.7</v>
      </c>
      <c r="X31" s="31" t="str">
        <f t="shared" si="12"/>
        <v>B+</v>
      </c>
      <c r="Y31" s="31" t="str">
        <f t="shared" si="13"/>
        <v>3,3</v>
      </c>
      <c r="Z31" s="10">
        <f t="shared" si="14"/>
        <v>6.6</v>
      </c>
      <c r="AA31" s="10"/>
      <c r="AB31" s="37">
        <v>10.799999999999999</v>
      </c>
      <c r="AC31" s="31" t="str">
        <f t="shared" si="15"/>
        <v>E</v>
      </c>
      <c r="AD31" s="31" t="str">
        <f t="shared" si="16"/>
        <v>0</v>
      </c>
      <c r="AE31" s="10">
        <f t="shared" si="17"/>
        <v>0</v>
      </c>
      <c r="AF31" s="46">
        <f t="shared" si="18"/>
        <v>30.299999999999997</v>
      </c>
      <c r="AG31" s="39">
        <f t="shared" si="19"/>
        <v>1.8937499999999998</v>
      </c>
    </row>
    <row r="32" spans="1:33" x14ac:dyDescent="0.3">
      <c r="A32" s="1" t="s">
        <v>323</v>
      </c>
      <c r="B32" s="13" t="s">
        <v>324</v>
      </c>
      <c r="C32" s="42">
        <v>21.3</v>
      </c>
      <c r="D32" s="31" t="str">
        <f t="shared" si="0"/>
        <v>E</v>
      </c>
      <c r="E32" s="31" t="str">
        <f t="shared" si="1"/>
        <v>0</v>
      </c>
      <c r="F32" s="32">
        <f t="shared" si="2"/>
        <v>0</v>
      </c>
      <c r="G32" s="40"/>
      <c r="H32" s="44">
        <v>72</v>
      </c>
      <c r="I32" s="31" t="str">
        <f t="shared" si="3"/>
        <v>B</v>
      </c>
      <c r="J32" s="31" t="str">
        <f t="shared" si="4"/>
        <v>3</v>
      </c>
      <c r="K32" s="32">
        <f t="shared" si="5"/>
        <v>9</v>
      </c>
      <c r="L32" s="34"/>
      <c r="M32" s="43">
        <v>28.714285714285715</v>
      </c>
      <c r="N32" s="31" t="str">
        <f t="shared" si="6"/>
        <v>E</v>
      </c>
      <c r="O32" s="31" t="str">
        <f t="shared" si="7"/>
        <v>0</v>
      </c>
      <c r="P32" s="10">
        <f t="shared" si="8"/>
        <v>0</v>
      </c>
      <c r="Q32" s="35"/>
      <c r="R32" s="36">
        <v>43.5</v>
      </c>
      <c r="S32" s="31" t="str">
        <f t="shared" si="9"/>
        <v>E</v>
      </c>
      <c r="T32" s="31" t="str">
        <f t="shared" si="10"/>
        <v>0</v>
      </c>
      <c r="U32" s="10">
        <f t="shared" si="11"/>
        <v>0</v>
      </c>
      <c r="V32" s="10"/>
      <c r="W32" s="42">
        <v>47.7</v>
      </c>
      <c r="X32" s="31" t="str">
        <f t="shared" si="12"/>
        <v>E</v>
      </c>
      <c r="Y32" s="31" t="str">
        <f t="shared" si="13"/>
        <v>0</v>
      </c>
      <c r="Z32" s="10">
        <f t="shared" si="14"/>
        <v>0</v>
      </c>
      <c r="AA32" s="10"/>
      <c r="AB32" s="37">
        <v>60.800000000000004</v>
      </c>
      <c r="AC32" s="31" t="str">
        <f t="shared" si="15"/>
        <v>C+</v>
      </c>
      <c r="AD32" s="31" t="str">
        <f t="shared" si="16"/>
        <v>2,3</v>
      </c>
      <c r="AE32" s="10">
        <f t="shared" si="17"/>
        <v>6.8999999999999995</v>
      </c>
      <c r="AF32" s="46">
        <f t="shared" si="18"/>
        <v>15.899999999999999</v>
      </c>
      <c r="AG32" s="39">
        <f t="shared" si="19"/>
        <v>0.99374999999999991</v>
      </c>
    </row>
    <row r="33" spans="1:33" x14ac:dyDescent="0.3">
      <c r="A33" s="1" t="s">
        <v>325</v>
      </c>
      <c r="B33" s="13" t="s">
        <v>326</v>
      </c>
      <c r="C33" s="23">
        <v>79.5</v>
      </c>
      <c r="D33" s="31" t="str">
        <f t="shared" si="0"/>
        <v>B+</v>
      </c>
      <c r="E33" s="31" t="str">
        <f t="shared" si="1"/>
        <v>3,3</v>
      </c>
      <c r="F33" s="32">
        <f t="shared" si="2"/>
        <v>6.6</v>
      </c>
      <c r="H33" s="23">
        <v>91.4</v>
      </c>
      <c r="I33" s="31" t="str">
        <f t="shared" si="3"/>
        <v>A</v>
      </c>
      <c r="J33" s="31" t="str">
        <f t="shared" si="4"/>
        <v>4</v>
      </c>
      <c r="K33" s="32">
        <f t="shared" si="5"/>
        <v>12</v>
      </c>
      <c r="M33" s="2">
        <v>74.3</v>
      </c>
      <c r="N33" s="31" t="str">
        <f t="shared" si="6"/>
        <v>B</v>
      </c>
      <c r="O33" s="31" t="str">
        <f t="shared" si="7"/>
        <v>3</v>
      </c>
      <c r="P33" s="10">
        <f t="shared" si="8"/>
        <v>9</v>
      </c>
      <c r="R33" s="2">
        <v>79.599999999999994</v>
      </c>
      <c r="S33" s="31" t="str">
        <f t="shared" si="9"/>
        <v>B+</v>
      </c>
      <c r="T33" s="31" t="str">
        <f t="shared" si="10"/>
        <v>3,3</v>
      </c>
      <c r="U33" s="10">
        <f t="shared" si="11"/>
        <v>9.8999999999999986</v>
      </c>
      <c r="W33" s="4">
        <v>80.5</v>
      </c>
      <c r="X33" s="31" t="str">
        <f t="shared" si="12"/>
        <v>A-</v>
      </c>
      <c r="Y33" s="31" t="str">
        <f t="shared" si="13"/>
        <v>3,7</v>
      </c>
      <c r="Z33" s="10">
        <f t="shared" si="14"/>
        <v>7.4</v>
      </c>
      <c r="AB33" s="47">
        <v>60.6</v>
      </c>
      <c r="AC33" s="31" t="str">
        <f t="shared" si="15"/>
        <v>C+</v>
      </c>
      <c r="AD33" s="31" t="str">
        <f t="shared" si="16"/>
        <v>2,3</v>
      </c>
      <c r="AE33" s="10">
        <f t="shared" si="17"/>
        <v>6.8999999999999995</v>
      </c>
      <c r="AF33" s="46">
        <f t="shared" si="18"/>
        <v>51.8</v>
      </c>
      <c r="AG33" s="39">
        <f t="shared" si="19"/>
        <v>3.2374999999999998</v>
      </c>
    </row>
    <row r="34" spans="1:33" x14ac:dyDescent="0.3">
      <c r="A34" s="1" t="s">
        <v>327</v>
      </c>
      <c r="B34" s="13" t="s">
        <v>328</v>
      </c>
      <c r="C34" s="23">
        <v>75.900000000000006</v>
      </c>
      <c r="D34" s="31" t="str">
        <f t="shared" si="0"/>
        <v>B+</v>
      </c>
      <c r="E34" s="31" t="str">
        <f t="shared" ref="E34" si="20">IF(C34&gt;=85,"4",IF(C34&gt;=80,"3,7",IF(C34&gt;=75,"3,3",IF(C34&gt;=70,"3",IF(C34&gt;=65,"2,7",IF(C34&gt;=60,"2,3",IF(C34&gt;=55,"2",IF(C34&gt;=50,"1","0"))))))))</f>
        <v>3,3</v>
      </c>
      <c r="F34" s="32">
        <f t="shared" si="2"/>
        <v>6.6</v>
      </c>
      <c r="H34" s="23">
        <v>74.5</v>
      </c>
      <c r="I34" s="31" t="str">
        <f t="shared" si="3"/>
        <v>B</v>
      </c>
      <c r="J34" s="31" t="str">
        <f t="shared" ref="J34" si="21">IF(H34&gt;=85,"4",IF(H34&gt;=80,"3,7",IF(H34&gt;=75,"3,3",IF(H34&gt;=70,"3",IF(H34&gt;=65,"2,7",IF(H34&gt;=60,"2,3",IF(H34&gt;=55,"2",IF(H34&gt;=50,"1","0"))))))))</f>
        <v>3</v>
      </c>
      <c r="K34" s="32">
        <f t="shared" si="5"/>
        <v>9</v>
      </c>
      <c r="M34" s="2">
        <v>23.014285714285712</v>
      </c>
      <c r="N34" s="31" t="str">
        <f t="shared" si="6"/>
        <v>E</v>
      </c>
      <c r="O34" s="31" t="str">
        <f t="shared" ref="O34" si="22">IF(M34&gt;=85,"4",IF(M34&gt;=80,"3,7",IF(M34&gt;=75,"3,3",IF(M34&gt;=70,"3",IF(M34&gt;=65,"2,7",IF(M34&gt;=60,"2,3",IF(M34&gt;=55,"2",IF(M34&gt;=50,"1","0"))))))))</f>
        <v>0</v>
      </c>
      <c r="P34" s="10">
        <f t="shared" si="8"/>
        <v>0</v>
      </c>
      <c r="R34" s="2">
        <v>43.5</v>
      </c>
      <c r="S34" s="31" t="str">
        <f t="shared" si="9"/>
        <v>E</v>
      </c>
      <c r="T34" s="31" t="str">
        <f t="shared" ref="T34" si="23">IF(R34&gt;=85,"4",IF(R34&gt;=80,"3,7",IF(R34&gt;=75,"3,3",IF(R34&gt;=70,"3",IF(R34&gt;=65,"2,7",IF(R34&gt;=60,"2,3",IF(R34&gt;=55,"2",IF(R34&gt;=50,"1","0"))))))))</f>
        <v>0</v>
      </c>
      <c r="U34" s="10">
        <f t="shared" si="11"/>
        <v>0</v>
      </c>
      <c r="W34" s="4">
        <v>23.7</v>
      </c>
      <c r="X34" s="31" t="str">
        <f t="shared" si="12"/>
        <v>E</v>
      </c>
      <c r="Y34" s="31" t="str">
        <f t="shared" ref="Y34" si="24">IF(W34&gt;=85,"4",IF(W34&gt;=80,"3,7",IF(W34&gt;=75,"3,3",IF(W34&gt;=70,"3",IF(W34&gt;=65,"2,7",IF(W34&gt;=60,"2,3",IF(W34&gt;=55,"2",IF(W34&gt;=50,"1","0"))))))))</f>
        <v>0</v>
      </c>
      <c r="Z34" s="10">
        <f t="shared" si="14"/>
        <v>0</v>
      </c>
      <c r="AB34" s="47">
        <v>68.5</v>
      </c>
      <c r="AC34" s="31" t="str">
        <f t="shared" si="15"/>
        <v>B-</v>
      </c>
      <c r="AD34" s="31" t="str">
        <f t="shared" ref="AD34" si="25">IF(AB34&gt;=85,"4",IF(AB34&gt;=80,"3,7",IF(AB34&gt;=75,"3,3",IF(AB34&gt;=70,"3",IF(AB34&gt;=65,"2,7",IF(AB34&gt;=60,"2,3",IF(AB34&gt;=55,"2",IF(AB34&gt;=50,"1","0"))))))))</f>
        <v>2,7</v>
      </c>
      <c r="AE34" s="10">
        <f t="shared" si="17"/>
        <v>8.1000000000000014</v>
      </c>
      <c r="AF34" s="46">
        <f t="shared" ref="AF34" si="26">F34+K34+P34+U34+Z34+AE34</f>
        <v>23.700000000000003</v>
      </c>
      <c r="AG34" s="39">
        <f t="shared" si="19"/>
        <v>1.4812500000000002</v>
      </c>
    </row>
    <row r="35" spans="1:33" x14ac:dyDescent="0.3">
      <c r="A35" s="1" t="s">
        <v>62</v>
      </c>
      <c r="B35" s="13" t="s">
        <v>63</v>
      </c>
      <c r="M35" s="2">
        <v>59.028571428571425</v>
      </c>
      <c r="N35" s="31" t="str">
        <f t="shared" si="6"/>
        <v>C</v>
      </c>
      <c r="O35" s="31" t="str">
        <f t="shared" ref="O35:O37" si="27">IF(M35&gt;=85,"4",IF(M35&gt;=80,"3,7",IF(M35&gt;=75,"3,3",IF(M35&gt;=70,"3",IF(M35&gt;=65,"2,7",IF(M35&gt;=60,"2,3",IF(M35&gt;=55,"2",IF(M35&gt;=50,"1","0"))))))))</f>
        <v>2</v>
      </c>
      <c r="P35" s="10">
        <f t="shared" si="8"/>
        <v>6</v>
      </c>
    </row>
    <row r="36" spans="1:33" x14ac:dyDescent="0.3">
      <c r="A36" s="1" t="s">
        <v>64</v>
      </c>
      <c r="B36" s="13" t="s">
        <v>65</v>
      </c>
      <c r="M36" s="2">
        <v>65.607142857142861</v>
      </c>
      <c r="N36" s="31" t="str">
        <f t="shared" si="6"/>
        <v>B-</v>
      </c>
      <c r="O36" s="31" t="str">
        <f t="shared" si="27"/>
        <v>2,7</v>
      </c>
      <c r="P36" s="10">
        <f t="shared" si="8"/>
        <v>8.1000000000000014</v>
      </c>
    </row>
    <row r="37" spans="1:33" x14ac:dyDescent="0.3">
      <c r="A37" s="1" t="s">
        <v>66</v>
      </c>
      <c r="B37" s="13" t="s">
        <v>67</v>
      </c>
      <c r="M37" s="2">
        <v>68.375</v>
      </c>
      <c r="N37" s="31" t="str">
        <f t="shared" si="6"/>
        <v>B-</v>
      </c>
      <c r="O37" s="31" t="str">
        <f t="shared" si="27"/>
        <v>2,7</v>
      </c>
      <c r="P37" s="10">
        <f t="shared" si="8"/>
        <v>8.1000000000000014</v>
      </c>
    </row>
  </sheetData>
  <mergeCells count="9">
    <mergeCell ref="W1:Z1"/>
    <mergeCell ref="AB1:AE1"/>
    <mergeCell ref="A3:AG3"/>
    <mergeCell ref="A1:A2"/>
    <mergeCell ref="B1:B2"/>
    <mergeCell ref="C1:F1"/>
    <mergeCell ref="H1:K1"/>
    <mergeCell ref="M1:P1"/>
    <mergeCell ref="R1:U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7"/>
  <sheetViews>
    <sheetView topLeftCell="A13" workbookViewId="0">
      <selection activeCell="AM7" sqref="AM7"/>
    </sheetView>
  </sheetViews>
  <sheetFormatPr defaultRowHeight="15" x14ac:dyDescent="0.25"/>
  <cols>
    <col min="1" max="2" width="11.7109375" customWidth="1"/>
    <col min="3" max="3" width="37.140625" bestFit="1" customWidth="1"/>
    <col min="4" max="4" width="8.42578125" style="2" hidden="1" customWidth="1"/>
    <col min="5" max="34" width="9.140625" hidden="1" customWidth="1"/>
    <col min="36" max="36" width="12.28515625" customWidth="1"/>
  </cols>
  <sheetData>
    <row r="1" spans="1:36" x14ac:dyDescent="0.25">
      <c r="A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36" x14ac:dyDescent="0.25">
      <c r="A2" s="3" t="s">
        <v>72</v>
      </c>
      <c r="B2" s="3"/>
      <c r="C2" s="3" t="s">
        <v>340</v>
      </c>
      <c r="D2" s="3" t="s">
        <v>339</v>
      </c>
      <c r="E2" s="3" t="s">
        <v>329</v>
      </c>
      <c r="F2" s="3" t="s">
        <v>330</v>
      </c>
      <c r="G2" s="3" t="s">
        <v>75</v>
      </c>
      <c r="H2" s="3" t="s">
        <v>331</v>
      </c>
      <c r="I2" s="3" t="s">
        <v>332</v>
      </c>
      <c r="J2" s="3" t="s">
        <v>333</v>
      </c>
      <c r="K2" s="3" t="s">
        <v>334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338</v>
      </c>
      <c r="Q2" s="3" t="s">
        <v>338</v>
      </c>
      <c r="R2" s="3" t="s">
        <v>338</v>
      </c>
      <c r="S2" s="3" t="s">
        <v>338</v>
      </c>
      <c r="T2" s="3" t="s">
        <v>338</v>
      </c>
      <c r="U2" s="3" t="s">
        <v>338</v>
      </c>
      <c r="V2" s="3" t="s">
        <v>338</v>
      </c>
      <c r="W2" s="3" t="s">
        <v>338</v>
      </c>
      <c r="X2" s="3" t="s">
        <v>338</v>
      </c>
      <c r="Y2" s="3" t="s">
        <v>338</v>
      </c>
      <c r="Z2" s="3" t="s">
        <v>338</v>
      </c>
      <c r="AA2" s="3" t="s">
        <v>338</v>
      </c>
      <c r="AB2" s="3" t="s">
        <v>338</v>
      </c>
      <c r="AC2" s="3" t="s">
        <v>338</v>
      </c>
      <c r="AD2" s="3" t="s">
        <v>338</v>
      </c>
      <c r="AE2" s="3" t="s">
        <v>338</v>
      </c>
      <c r="AF2" s="3" t="s">
        <v>338</v>
      </c>
      <c r="AG2" s="3" t="s">
        <v>338</v>
      </c>
      <c r="AH2" s="3" t="s">
        <v>338</v>
      </c>
      <c r="AI2" s="3" t="s">
        <v>70</v>
      </c>
      <c r="AJ2" s="97" t="s">
        <v>344</v>
      </c>
    </row>
    <row r="3" spans="1:36" ht="15.75" x14ac:dyDescent="0.3">
      <c r="A3" s="93">
        <v>16101051</v>
      </c>
      <c r="B3" s="93">
        <v>16101051</v>
      </c>
      <c r="C3" s="95" t="s">
        <v>341</v>
      </c>
      <c r="D3" s="6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3">
        <v>1.28</v>
      </c>
    </row>
    <row r="4" spans="1:36" ht="15.75" x14ac:dyDescent="0.3">
      <c r="A4" s="94">
        <v>16101052</v>
      </c>
      <c r="B4" s="94">
        <v>16101052</v>
      </c>
      <c r="C4" s="96" t="s">
        <v>342</v>
      </c>
      <c r="D4" s="6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3">
        <v>1.37</v>
      </c>
    </row>
    <row r="5" spans="1:36" ht="15.75" x14ac:dyDescent="0.3">
      <c r="A5" s="65">
        <v>16101053</v>
      </c>
      <c r="B5" s="65">
        <v>16101053</v>
      </c>
      <c r="C5" s="66" t="s">
        <v>343</v>
      </c>
      <c r="D5" s="6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3">
        <v>1.6</v>
      </c>
    </row>
    <row r="6" spans="1:36" ht="15.75" x14ac:dyDescent="0.3">
      <c r="A6" s="1" t="s">
        <v>0</v>
      </c>
      <c r="B6" s="1">
        <v>16101018</v>
      </c>
      <c r="C6" s="13" t="s">
        <v>1</v>
      </c>
      <c r="D6" s="11" t="s">
        <v>331</v>
      </c>
      <c r="E6" s="11">
        <v>85.399999999999991</v>
      </c>
      <c r="F6" s="11" t="str">
        <f t="shared" ref="F6:F37" si="0">IF(E6&gt;=85,"A",IF(E6&gt;=80,"A-",IF(E6&gt;=75,"B+",IF(E6&gt;=70,"B",IF(E6&gt;=65,"B-",IF(E6&gt;=60,"C+",IF(E6&gt;=55,"C",IF(E6&gt;=50,"D","E"))))))))</f>
        <v>A</v>
      </c>
      <c r="G6" s="11" t="str">
        <f t="shared" ref="G6:G37" si="1">IF(E6&gt;=85,"4",IF(E6&gt;=80,"3,7",IF(E6&gt;=75,"3,3",IF(E6&gt;=70,"3",IF(E6&gt;=65,"2,7",IF(E6&gt;=60,"2,3",IF(E6&gt;=55,"2",IF(E6&gt;=50,"1","0"))))))))</f>
        <v>4</v>
      </c>
      <c r="H6" s="24">
        <f t="shared" ref="H6:H37" si="2">G6*2</f>
        <v>8</v>
      </c>
      <c r="I6" s="18"/>
      <c r="J6" s="18">
        <v>88.2</v>
      </c>
      <c r="K6" s="11" t="str">
        <f t="shared" ref="K6:K37" si="3">IF(J6&gt;=85,"A",IF(J6&gt;=80,"A-",IF(J6&gt;=75,"B+",IF(J6&gt;=70,"B",IF(J6&gt;=65,"B-",IF(J6&gt;=60,"C+",IF(J6&gt;=55,"C",IF(J6&gt;=50,"D","E"))))))))</f>
        <v>A</v>
      </c>
      <c r="L6" s="11" t="str">
        <f t="shared" ref="L6:L37" si="4">IF(J6&gt;=85,"4",IF(J6&gt;=80,"3,7",IF(J6&gt;=75,"3,3",IF(J6&gt;=70,"3",IF(J6&gt;=65,"2,7",IF(J6&gt;=60,"2,3",IF(J6&gt;=55,"2",IF(J6&gt;=50,"1","0"))))))))</f>
        <v>4</v>
      </c>
      <c r="M6" s="18">
        <f t="shared" ref="M6:M37" si="5">L6*3</f>
        <v>12</v>
      </c>
      <c r="N6" s="5"/>
      <c r="O6" s="18">
        <v>71.400000000000006</v>
      </c>
      <c r="P6" s="11" t="str">
        <f t="shared" ref="P6:P37" si="6">IF(O6&gt;=85,"A",IF(O6&gt;=80,"A-",IF(O6&gt;=75,"B+",IF(O6&gt;=70,"B",IF(O6&gt;=65,"B-",IF(O6&gt;=60,"C+",IF(O6&gt;=55,"C",IF(O6&gt;=50,"D","E"))))))))</f>
        <v>B</v>
      </c>
      <c r="Q6" s="11" t="str">
        <f t="shared" ref="Q6:Q37" si="7">IF(O6&gt;=85,"4",IF(O6&gt;=80,"3,7",IF(O6&gt;=75,"3,3",IF(O6&gt;=70,"3",IF(O6&gt;=65,"2,7",IF(O6&gt;=60,"2,3",IF(O6&gt;=55,"2",IF(O6&gt;=50,"1","0"))))))))</f>
        <v>3</v>
      </c>
      <c r="R6" s="3">
        <f t="shared" ref="R6:R37" si="8">Q6*3</f>
        <v>9</v>
      </c>
      <c r="S6" s="6"/>
      <c r="T6" s="26">
        <v>66.198999999999998</v>
      </c>
      <c r="U6" s="11" t="str">
        <f t="shared" ref="U6:U37" si="9">IF(T6&gt;=85,"A",IF(T6&gt;=80,"A-",IF(T6&gt;=75,"B+",IF(T6&gt;=70,"B",IF(T6&gt;=65,"B-",IF(T6&gt;=60,"C+",IF(T6&gt;=55,"C",IF(T6&gt;=50,"D","E"))))))))</f>
        <v>B-</v>
      </c>
      <c r="V6" s="11" t="str">
        <f t="shared" ref="V6:V37" si="10">IF(T6&gt;=85,"4",IF(T6&gt;=80,"3,7",IF(T6&gt;=75,"3,3",IF(T6&gt;=70,"3",IF(T6&gt;=65,"2,7",IF(T6&gt;=60,"2,3",IF(T6&gt;=55,"2",IF(T6&gt;=50,"1","0"))))))))</f>
        <v>2,7</v>
      </c>
      <c r="W6" s="3">
        <f t="shared" ref="W6:W37" si="11">V6*3</f>
        <v>8.1000000000000014</v>
      </c>
      <c r="X6" s="3"/>
      <c r="Y6" s="11">
        <v>74</v>
      </c>
      <c r="Z6" s="11" t="str">
        <f t="shared" ref="Z6:Z37" si="12">IF(Y6&gt;=85,"A",IF(Y6&gt;=80,"A-",IF(Y6&gt;=75,"B+",IF(Y6&gt;=70,"B",IF(Y6&gt;=65,"B-",IF(Y6&gt;=60,"C+",IF(Y6&gt;=55,"C",IF(Y6&gt;=50,"D","E"))))))))</f>
        <v>B</v>
      </c>
      <c r="AA6" s="11" t="str">
        <f t="shared" ref="AA6:AA37" si="13">IF(Y6&gt;=85,"4",IF(Y6&gt;=80,"3,7",IF(Y6&gt;=75,"3,3",IF(Y6&gt;=70,"3",IF(Y6&gt;=65,"2,7",IF(Y6&gt;=60,"2,3",IF(Y6&gt;=55,"2",IF(Y6&gt;=50,"1","0"))))))))</f>
        <v>3</v>
      </c>
      <c r="AB6" s="3">
        <f t="shared" ref="AB6:AB37" si="14">AA6*2</f>
        <v>6</v>
      </c>
      <c r="AC6" s="3"/>
      <c r="AD6" s="28">
        <v>48.3</v>
      </c>
      <c r="AE6" s="11" t="str">
        <f t="shared" ref="AE6:AE37" si="15">IF(AD6&gt;=85,"A",IF(AD6&gt;=80,"A-",IF(AD6&gt;=75,"B+",IF(AD6&gt;=70,"B",IF(AD6&gt;=65,"B-",IF(AD6&gt;=60,"C+",IF(AD6&gt;=55,"C",IF(AD6&gt;=50,"D","E"))))))))</f>
        <v>E</v>
      </c>
      <c r="AF6" s="11" t="str">
        <f t="shared" ref="AF6:AF37" si="16">IF(AD6&gt;=85,"4",IF(AD6&gt;=80,"3,7",IF(AD6&gt;=75,"3,3",IF(AD6&gt;=70,"3",IF(AD6&gt;=65,"2,7",IF(AD6&gt;=60,"2,3",IF(AD6&gt;=55,"2",IF(AD6&gt;=50,"1","0"))))))))</f>
        <v>0</v>
      </c>
      <c r="AG6" s="3">
        <f t="shared" ref="AG6:AG37" si="17">AF6*3</f>
        <v>0</v>
      </c>
      <c r="AH6" s="30">
        <f t="shared" ref="AH6:AH37" si="18">H6+M6+R6+W6+AB6+AG6</f>
        <v>43.1</v>
      </c>
      <c r="AI6" s="7">
        <f t="shared" ref="AI6:AI37" si="19">AH6/16</f>
        <v>2.6937500000000001</v>
      </c>
    </row>
    <row r="7" spans="1:36" ht="15.75" x14ac:dyDescent="0.3">
      <c r="A7" s="1" t="s">
        <v>2</v>
      </c>
      <c r="B7" s="1">
        <v>16101019</v>
      </c>
      <c r="C7" s="13" t="s">
        <v>3</v>
      </c>
      <c r="D7" s="11" t="s">
        <v>331</v>
      </c>
      <c r="E7" s="11">
        <v>45.599999999999994</v>
      </c>
      <c r="F7" s="11" t="str">
        <f t="shared" si="0"/>
        <v>E</v>
      </c>
      <c r="G7" s="11" t="str">
        <f t="shared" si="1"/>
        <v>0</v>
      </c>
      <c r="H7" s="24">
        <f t="shared" si="2"/>
        <v>0</v>
      </c>
      <c r="I7" s="19"/>
      <c r="J7" s="19">
        <v>90.3</v>
      </c>
      <c r="K7" s="11" t="str">
        <f t="shared" si="3"/>
        <v>A</v>
      </c>
      <c r="L7" s="11" t="str">
        <f t="shared" si="4"/>
        <v>4</v>
      </c>
      <c r="M7" s="18">
        <f t="shared" si="5"/>
        <v>12</v>
      </c>
      <c r="N7" s="5"/>
      <c r="O7" s="18">
        <v>55.3</v>
      </c>
      <c r="P7" s="11" t="str">
        <f t="shared" si="6"/>
        <v>C</v>
      </c>
      <c r="Q7" s="11" t="str">
        <f t="shared" si="7"/>
        <v>2</v>
      </c>
      <c r="R7" s="3">
        <f t="shared" si="8"/>
        <v>6</v>
      </c>
      <c r="S7" s="6"/>
      <c r="T7" s="26">
        <v>47.4</v>
      </c>
      <c r="U7" s="11" t="str">
        <f t="shared" si="9"/>
        <v>E</v>
      </c>
      <c r="V7" s="11" t="str">
        <f t="shared" si="10"/>
        <v>0</v>
      </c>
      <c r="W7" s="3">
        <f t="shared" si="11"/>
        <v>0</v>
      </c>
      <c r="X7" s="3"/>
      <c r="Y7" s="11">
        <v>21</v>
      </c>
      <c r="Z7" s="11" t="str">
        <f t="shared" si="12"/>
        <v>E</v>
      </c>
      <c r="AA7" s="11" t="str">
        <f t="shared" si="13"/>
        <v>0</v>
      </c>
      <c r="AB7" s="3">
        <f t="shared" si="14"/>
        <v>0</v>
      </c>
      <c r="AC7" s="3"/>
      <c r="AD7" s="28">
        <v>42.649999999999991</v>
      </c>
      <c r="AE7" s="11" t="str">
        <f t="shared" si="15"/>
        <v>E</v>
      </c>
      <c r="AF7" s="11" t="str">
        <f t="shared" si="16"/>
        <v>0</v>
      </c>
      <c r="AG7" s="3">
        <f t="shared" si="17"/>
        <v>0</v>
      </c>
      <c r="AH7" s="30">
        <f t="shared" si="18"/>
        <v>18</v>
      </c>
      <c r="AI7" s="7">
        <f t="shared" si="19"/>
        <v>1.125</v>
      </c>
    </row>
    <row r="8" spans="1:36" ht="15.75" x14ac:dyDescent="0.3">
      <c r="A8" s="1" t="s">
        <v>4</v>
      </c>
      <c r="B8" s="1">
        <v>16101020</v>
      </c>
      <c r="C8" s="13" t="s">
        <v>5</v>
      </c>
      <c r="D8" s="11" t="s">
        <v>331</v>
      </c>
      <c r="E8" s="11">
        <v>83.6</v>
      </c>
      <c r="F8" s="11" t="str">
        <f t="shared" si="0"/>
        <v>A-</v>
      </c>
      <c r="G8" s="11" t="str">
        <f t="shared" si="1"/>
        <v>3,7</v>
      </c>
      <c r="H8" s="24">
        <f t="shared" si="2"/>
        <v>7.4</v>
      </c>
      <c r="I8" s="19"/>
      <c r="J8" s="19">
        <v>89.1</v>
      </c>
      <c r="K8" s="11" t="str">
        <f t="shared" si="3"/>
        <v>A</v>
      </c>
      <c r="L8" s="11" t="str">
        <f t="shared" si="4"/>
        <v>4</v>
      </c>
      <c r="M8" s="24">
        <f t="shared" si="5"/>
        <v>12</v>
      </c>
      <c r="N8" s="5"/>
      <c r="O8" s="18">
        <v>58.9</v>
      </c>
      <c r="P8" s="11" t="str">
        <f t="shared" si="6"/>
        <v>C</v>
      </c>
      <c r="Q8" s="11" t="str">
        <f t="shared" si="7"/>
        <v>2</v>
      </c>
      <c r="R8" s="3">
        <f t="shared" si="8"/>
        <v>6</v>
      </c>
      <c r="S8" s="6"/>
      <c r="T8" s="26">
        <v>66.400000000000006</v>
      </c>
      <c r="U8" s="11" t="str">
        <f t="shared" si="9"/>
        <v>B-</v>
      </c>
      <c r="V8" s="11" t="str">
        <f t="shared" si="10"/>
        <v>2,7</v>
      </c>
      <c r="W8" s="3">
        <f t="shared" si="11"/>
        <v>8.1000000000000014</v>
      </c>
      <c r="X8" s="3"/>
      <c r="Y8" s="11">
        <v>83</v>
      </c>
      <c r="Z8" s="11" t="str">
        <f t="shared" si="12"/>
        <v>A-</v>
      </c>
      <c r="AA8" s="11" t="str">
        <f t="shared" si="13"/>
        <v>3,7</v>
      </c>
      <c r="AB8" s="3">
        <f t="shared" si="14"/>
        <v>7.4</v>
      </c>
      <c r="AC8" s="3"/>
      <c r="AD8" s="28">
        <v>61.8</v>
      </c>
      <c r="AE8" s="11" t="str">
        <f t="shared" si="15"/>
        <v>C+</v>
      </c>
      <c r="AF8" s="11" t="str">
        <f t="shared" si="16"/>
        <v>2,3</v>
      </c>
      <c r="AG8" s="3">
        <f t="shared" si="17"/>
        <v>6.8999999999999995</v>
      </c>
      <c r="AH8" s="30">
        <f t="shared" si="18"/>
        <v>47.8</v>
      </c>
      <c r="AI8" s="7">
        <f t="shared" si="19"/>
        <v>2.9874999999999998</v>
      </c>
    </row>
    <row r="9" spans="1:36" ht="15.75" x14ac:dyDescent="0.3">
      <c r="A9" s="1" t="s">
        <v>6</v>
      </c>
      <c r="B9" s="1">
        <v>16101021</v>
      </c>
      <c r="C9" s="13" t="s">
        <v>7</v>
      </c>
      <c r="D9" s="11" t="s">
        <v>331</v>
      </c>
      <c r="E9" s="11">
        <v>85.2</v>
      </c>
      <c r="F9" s="11" t="str">
        <f t="shared" si="0"/>
        <v>A</v>
      </c>
      <c r="G9" s="11" t="str">
        <f t="shared" si="1"/>
        <v>4</v>
      </c>
      <c r="H9" s="24">
        <f t="shared" si="2"/>
        <v>8</v>
      </c>
      <c r="I9" s="18"/>
      <c r="J9" s="18">
        <v>85</v>
      </c>
      <c r="K9" s="11" t="str">
        <f t="shared" si="3"/>
        <v>A</v>
      </c>
      <c r="L9" s="11" t="str">
        <f t="shared" si="4"/>
        <v>4</v>
      </c>
      <c r="M9" s="24">
        <f t="shared" si="5"/>
        <v>12</v>
      </c>
      <c r="N9" s="5"/>
      <c r="O9" s="18">
        <v>67.7</v>
      </c>
      <c r="P9" s="11" t="str">
        <f t="shared" si="6"/>
        <v>B-</v>
      </c>
      <c r="Q9" s="11" t="str">
        <f t="shared" si="7"/>
        <v>2,7</v>
      </c>
      <c r="R9" s="3">
        <f t="shared" si="8"/>
        <v>8.1000000000000014</v>
      </c>
      <c r="S9" s="6"/>
      <c r="T9" s="26">
        <v>61.198999999999998</v>
      </c>
      <c r="U9" s="11" t="str">
        <f t="shared" si="9"/>
        <v>C+</v>
      </c>
      <c r="V9" s="11" t="str">
        <f t="shared" si="10"/>
        <v>2,3</v>
      </c>
      <c r="W9" s="3">
        <f t="shared" si="11"/>
        <v>6.8999999999999995</v>
      </c>
      <c r="X9" s="3"/>
      <c r="Y9" s="11">
        <v>70</v>
      </c>
      <c r="Z9" s="11" t="str">
        <f t="shared" si="12"/>
        <v>B</v>
      </c>
      <c r="AA9" s="11" t="str">
        <f t="shared" si="13"/>
        <v>3</v>
      </c>
      <c r="AB9" s="3">
        <f t="shared" si="14"/>
        <v>6</v>
      </c>
      <c r="AC9" s="3"/>
      <c r="AD9" s="28">
        <v>56.599999999999994</v>
      </c>
      <c r="AE9" s="11" t="str">
        <f t="shared" si="15"/>
        <v>C</v>
      </c>
      <c r="AF9" s="11" t="str">
        <f t="shared" si="16"/>
        <v>2</v>
      </c>
      <c r="AG9" s="3">
        <f t="shared" si="17"/>
        <v>6</v>
      </c>
      <c r="AH9" s="30">
        <f t="shared" si="18"/>
        <v>47</v>
      </c>
      <c r="AI9" s="7">
        <f t="shared" si="19"/>
        <v>2.9375</v>
      </c>
    </row>
    <row r="10" spans="1:36" ht="15.75" x14ac:dyDescent="0.3">
      <c r="A10" s="1" t="s">
        <v>8</v>
      </c>
      <c r="B10" s="1">
        <v>16101022</v>
      </c>
      <c r="C10" s="13" t="s">
        <v>9</v>
      </c>
      <c r="D10" s="11" t="s">
        <v>331</v>
      </c>
      <c r="E10" s="11">
        <v>43.2</v>
      </c>
      <c r="F10" s="11" t="str">
        <f t="shared" si="0"/>
        <v>E</v>
      </c>
      <c r="G10" s="11" t="str">
        <f t="shared" si="1"/>
        <v>0</v>
      </c>
      <c r="H10" s="24">
        <f t="shared" si="2"/>
        <v>0</v>
      </c>
      <c r="I10" s="18"/>
      <c r="J10" s="18">
        <v>12</v>
      </c>
      <c r="K10" s="11" t="str">
        <f t="shared" si="3"/>
        <v>E</v>
      </c>
      <c r="L10" s="11" t="str">
        <f t="shared" si="4"/>
        <v>0</v>
      </c>
      <c r="M10" s="24">
        <f t="shared" si="5"/>
        <v>0</v>
      </c>
      <c r="N10" s="5"/>
      <c r="O10" s="18">
        <v>44.099999999999994</v>
      </c>
      <c r="P10" s="11" t="str">
        <f t="shared" si="6"/>
        <v>E</v>
      </c>
      <c r="Q10" s="11" t="str">
        <f t="shared" si="7"/>
        <v>0</v>
      </c>
      <c r="R10" s="3">
        <f t="shared" si="8"/>
        <v>0</v>
      </c>
      <c r="S10" s="6"/>
      <c r="T10" s="26">
        <v>33.6</v>
      </c>
      <c r="U10" s="11" t="str">
        <f t="shared" si="9"/>
        <v>E</v>
      </c>
      <c r="V10" s="11" t="str">
        <f t="shared" si="10"/>
        <v>0</v>
      </c>
      <c r="W10" s="3">
        <f t="shared" si="11"/>
        <v>0</v>
      </c>
      <c r="X10" s="3"/>
      <c r="Y10" s="11">
        <v>49</v>
      </c>
      <c r="Z10" s="11" t="str">
        <f t="shared" si="12"/>
        <v>E</v>
      </c>
      <c r="AA10" s="11" t="str">
        <f t="shared" si="13"/>
        <v>0</v>
      </c>
      <c r="AB10" s="3">
        <f t="shared" si="14"/>
        <v>0</v>
      </c>
      <c r="AC10" s="3"/>
      <c r="AD10" s="28">
        <v>23.149999999999995</v>
      </c>
      <c r="AE10" s="11" t="str">
        <f t="shared" si="15"/>
        <v>E</v>
      </c>
      <c r="AF10" s="11" t="str">
        <f t="shared" si="16"/>
        <v>0</v>
      </c>
      <c r="AG10" s="3">
        <f t="shared" si="17"/>
        <v>0</v>
      </c>
      <c r="AH10" s="30">
        <f t="shared" si="18"/>
        <v>0</v>
      </c>
      <c r="AI10" s="7">
        <f t="shared" si="19"/>
        <v>0</v>
      </c>
    </row>
    <row r="11" spans="1:36" ht="15.75" x14ac:dyDescent="0.3">
      <c r="A11" s="1" t="s">
        <v>10</v>
      </c>
      <c r="B11" s="1">
        <v>16101024</v>
      </c>
      <c r="C11" s="13" t="s">
        <v>11</v>
      </c>
      <c r="D11" s="11" t="s">
        <v>331</v>
      </c>
      <c r="E11" s="11">
        <v>23.4</v>
      </c>
      <c r="F11" s="11" t="str">
        <f t="shared" si="0"/>
        <v>E</v>
      </c>
      <c r="G11" s="11" t="str">
        <f t="shared" si="1"/>
        <v>0</v>
      </c>
      <c r="H11" s="24">
        <f t="shared" si="2"/>
        <v>0</v>
      </c>
      <c r="I11" s="19"/>
      <c r="J11" s="19">
        <v>12</v>
      </c>
      <c r="K11" s="11" t="str">
        <f t="shared" si="3"/>
        <v>E</v>
      </c>
      <c r="L11" s="11" t="str">
        <f t="shared" si="4"/>
        <v>0</v>
      </c>
      <c r="M11" s="24">
        <f t="shared" si="5"/>
        <v>0</v>
      </c>
      <c r="N11" s="5"/>
      <c r="O11" s="18">
        <v>43.5</v>
      </c>
      <c r="P11" s="11" t="str">
        <f t="shared" si="6"/>
        <v>E</v>
      </c>
      <c r="Q11" s="11" t="str">
        <f t="shared" si="7"/>
        <v>0</v>
      </c>
      <c r="R11" s="3">
        <f t="shared" si="8"/>
        <v>0</v>
      </c>
      <c r="S11" s="6"/>
      <c r="T11" s="26">
        <v>45.6</v>
      </c>
      <c r="U11" s="11" t="str">
        <f t="shared" si="9"/>
        <v>E</v>
      </c>
      <c r="V11" s="11" t="str">
        <f t="shared" si="10"/>
        <v>0</v>
      </c>
      <c r="W11" s="3">
        <f t="shared" si="11"/>
        <v>0</v>
      </c>
      <c r="X11" s="3"/>
      <c r="Y11" s="11">
        <v>12</v>
      </c>
      <c r="Z11" s="11" t="str">
        <f t="shared" si="12"/>
        <v>E</v>
      </c>
      <c r="AA11" s="11" t="str">
        <f t="shared" si="13"/>
        <v>0</v>
      </c>
      <c r="AB11" s="3">
        <f t="shared" si="14"/>
        <v>0</v>
      </c>
      <c r="AC11" s="3"/>
      <c r="AD11" s="28">
        <v>31.549999999999997</v>
      </c>
      <c r="AE11" s="11" t="str">
        <f t="shared" si="15"/>
        <v>E</v>
      </c>
      <c r="AF11" s="11" t="str">
        <f t="shared" si="16"/>
        <v>0</v>
      </c>
      <c r="AG11" s="3">
        <f t="shared" si="17"/>
        <v>0</v>
      </c>
      <c r="AH11" s="30">
        <f t="shared" si="18"/>
        <v>0</v>
      </c>
      <c r="AI11" s="7">
        <f t="shared" si="19"/>
        <v>0</v>
      </c>
    </row>
    <row r="12" spans="1:36" ht="15.75" x14ac:dyDescent="0.3">
      <c r="A12" s="1" t="s">
        <v>12</v>
      </c>
      <c r="B12" s="1">
        <v>16101025</v>
      </c>
      <c r="C12" s="13" t="s">
        <v>13</v>
      </c>
      <c r="D12" s="11" t="s">
        <v>331</v>
      </c>
      <c r="E12" s="11">
        <v>80</v>
      </c>
      <c r="F12" s="11" t="str">
        <f t="shared" si="0"/>
        <v>A-</v>
      </c>
      <c r="G12" s="11" t="str">
        <f t="shared" si="1"/>
        <v>3,7</v>
      </c>
      <c r="H12" s="24">
        <f t="shared" si="2"/>
        <v>7.4</v>
      </c>
      <c r="I12" s="19"/>
      <c r="J12" s="19">
        <v>89.3</v>
      </c>
      <c r="K12" s="11" t="str">
        <f t="shared" si="3"/>
        <v>A</v>
      </c>
      <c r="L12" s="11" t="str">
        <f t="shared" si="4"/>
        <v>4</v>
      </c>
      <c r="M12" s="24">
        <f t="shared" si="5"/>
        <v>12</v>
      </c>
      <c r="N12" s="5"/>
      <c r="O12" s="18">
        <v>43.8</v>
      </c>
      <c r="P12" s="11" t="str">
        <f t="shared" si="6"/>
        <v>E</v>
      </c>
      <c r="Q12" s="11" t="str">
        <f t="shared" si="7"/>
        <v>0</v>
      </c>
      <c r="R12" s="3">
        <f t="shared" si="8"/>
        <v>0</v>
      </c>
      <c r="S12" s="6"/>
      <c r="T12" s="26">
        <v>58.801000000000002</v>
      </c>
      <c r="U12" s="11" t="str">
        <f t="shared" si="9"/>
        <v>C</v>
      </c>
      <c r="V12" s="11" t="str">
        <f t="shared" si="10"/>
        <v>2</v>
      </c>
      <c r="W12" s="3">
        <f t="shared" si="11"/>
        <v>6</v>
      </c>
      <c r="X12" s="3"/>
      <c r="Y12" s="11">
        <v>16.5</v>
      </c>
      <c r="Z12" s="11" t="str">
        <f t="shared" si="12"/>
        <v>E</v>
      </c>
      <c r="AA12" s="11" t="str">
        <f t="shared" si="13"/>
        <v>0</v>
      </c>
      <c r="AB12" s="3">
        <f t="shared" si="14"/>
        <v>0</v>
      </c>
      <c r="AC12" s="3"/>
      <c r="AD12" s="28">
        <v>24.349999999999998</v>
      </c>
      <c r="AE12" s="11" t="str">
        <f t="shared" si="15"/>
        <v>E</v>
      </c>
      <c r="AF12" s="11" t="str">
        <f t="shared" si="16"/>
        <v>0</v>
      </c>
      <c r="AG12" s="3">
        <f t="shared" si="17"/>
        <v>0</v>
      </c>
      <c r="AH12" s="30">
        <f t="shared" si="18"/>
        <v>25.4</v>
      </c>
      <c r="AI12" s="7">
        <f t="shared" si="19"/>
        <v>1.5874999999999999</v>
      </c>
    </row>
    <row r="13" spans="1:36" ht="15.75" x14ac:dyDescent="0.3">
      <c r="A13" s="1" t="s">
        <v>14</v>
      </c>
      <c r="B13" s="1">
        <v>16101026</v>
      </c>
      <c r="C13" s="13" t="s">
        <v>15</v>
      </c>
      <c r="D13" s="11" t="s">
        <v>331</v>
      </c>
      <c r="E13" s="11">
        <v>85.6</v>
      </c>
      <c r="F13" s="11" t="str">
        <f t="shared" si="0"/>
        <v>A</v>
      </c>
      <c r="G13" s="11" t="str">
        <f t="shared" si="1"/>
        <v>4</v>
      </c>
      <c r="H13" s="24">
        <f t="shared" si="2"/>
        <v>8</v>
      </c>
      <c r="I13" s="19"/>
      <c r="J13" s="19">
        <v>79.400000000000006</v>
      </c>
      <c r="K13" s="11" t="str">
        <f t="shared" si="3"/>
        <v>B+</v>
      </c>
      <c r="L13" s="11" t="str">
        <f t="shared" si="4"/>
        <v>3,3</v>
      </c>
      <c r="M13" s="24">
        <f t="shared" si="5"/>
        <v>9.8999999999999986</v>
      </c>
      <c r="N13" s="5"/>
      <c r="O13" s="18">
        <v>62.1</v>
      </c>
      <c r="P13" s="11" t="str">
        <f t="shared" si="6"/>
        <v>C+</v>
      </c>
      <c r="Q13" s="11" t="str">
        <f t="shared" si="7"/>
        <v>2,3</v>
      </c>
      <c r="R13" s="3">
        <f t="shared" si="8"/>
        <v>6.8999999999999995</v>
      </c>
      <c r="S13" s="6"/>
      <c r="T13" s="26">
        <v>60.1</v>
      </c>
      <c r="U13" s="11" t="str">
        <f t="shared" si="9"/>
        <v>C+</v>
      </c>
      <c r="V13" s="11" t="str">
        <f t="shared" si="10"/>
        <v>2,3</v>
      </c>
      <c r="W13" s="3">
        <f t="shared" si="11"/>
        <v>6.8999999999999995</v>
      </c>
      <c r="X13" s="3"/>
      <c r="Y13" s="11">
        <v>77.5</v>
      </c>
      <c r="Z13" s="11" t="str">
        <f t="shared" si="12"/>
        <v>B+</v>
      </c>
      <c r="AA13" s="11" t="str">
        <f t="shared" si="13"/>
        <v>3,3</v>
      </c>
      <c r="AB13" s="3">
        <f t="shared" si="14"/>
        <v>6.6</v>
      </c>
      <c r="AC13" s="3"/>
      <c r="AD13" s="28">
        <v>52.75</v>
      </c>
      <c r="AE13" s="11" t="str">
        <f t="shared" si="15"/>
        <v>D</v>
      </c>
      <c r="AF13" s="11" t="str">
        <f t="shared" si="16"/>
        <v>1</v>
      </c>
      <c r="AG13" s="3">
        <f t="shared" si="17"/>
        <v>3</v>
      </c>
      <c r="AH13" s="30">
        <f t="shared" si="18"/>
        <v>41.3</v>
      </c>
      <c r="AI13" s="7">
        <f t="shared" si="19"/>
        <v>2.5812499999999998</v>
      </c>
    </row>
    <row r="14" spans="1:36" ht="15.75" x14ac:dyDescent="0.3">
      <c r="A14" s="1" t="s">
        <v>16</v>
      </c>
      <c r="B14" s="1">
        <v>16101027</v>
      </c>
      <c r="C14" s="13" t="s">
        <v>17</v>
      </c>
      <c r="D14" s="11" t="s">
        <v>331</v>
      </c>
      <c r="E14" s="11">
        <v>85.1</v>
      </c>
      <c r="F14" s="11" t="str">
        <f t="shared" si="0"/>
        <v>A</v>
      </c>
      <c r="G14" s="11" t="str">
        <f t="shared" si="1"/>
        <v>4</v>
      </c>
      <c r="H14" s="24">
        <f t="shared" si="2"/>
        <v>8</v>
      </c>
      <c r="I14" s="19"/>
      <c r="J14" s="19">
        <v>73.099999999999994</v>
      </c>
      <c r="K14" s="11" t="str">
        <f t="shared" si="3"/>
        <v>B</v>
      </c>
      <c r="L14" s="11" t="str">
        <f t="shared" si="4"/>
        <v>3</v>
      </c>
      <c r="M14" s="24">
        <f t="shared" si="5"/>
        <v>9</v>
      </c>
      <c r="N14" s="5"/>
      <c r="O14" s="18">
        <v>72.599999999999994</v>
      </c>
      <c r="P14" s="11" t="str">
        <f t="shared" si="6"/>
        <v>B</v>
      </c>
      <c r="Q14" s="11" t="str">
        <f t="shared" si="7"/>
        <v>3</v>
      </c>
      <c r="R14" s="3">
        <f t="shared" si="8"/>
        <v>9</v>
      </c>
      <c r="S14" s="6"/>
      <c r="T14" s="26">
        <v>65.099999999999994</v>
      </c>
      <c r="U14" s="11" t="str">
        <f t="shared" si="9"/>
        <v>B-</v>
      </c>
      <c r="V14" s="11" t="str">
        <f t="shared" si="10"/>
        <v>2,7</v>
      </c>
      <c r="W14" s="3">
        <f t="shared" si="11"/>
        <v>8.1000000000000014</v>
      </c>
      <c r="X14" s="3"/>
      <c r="Y14" s="11">
        <v>56</v>
      </c>
      <c r="Z14" s="11" t="str">
        <f t="shared" si="12"/>
        <v>C</v>
      </c>
      <c r="AA14" s="11" t="str">
        <f t="shared" si="13"/>
        <v>2</v>
      </c>
      <c r="AB14" s="3">
        <f t="shared" si="14"/>
        <v>4</v>
      </c>
      <c r="AC14" s="3"/>
      <c r="AD14" s="28">
        <v>44.699999999999996</v>
      </c>
      <c r="AE14" s="11" t="str">
        <f t="shared" si="15"/>
        <v>E</v>
      </c>
      <c r="AF14" s="11" t="str">
        <f t="shared" si="16"/>
        <v>0</v>
      </c>
      <c r="AG14" s="3">
        <f t="shared" si="17"/>
        <v>0</v>
      </c>
      <c r="AH14" s="30">
        <f t="shared" si="18"/>
        <v>38.1</v>
      </c>
      <c r="AI14" s="7">
        <f t="shared" si="19"/>
        <v>2.3812500000000001</v>
      </c>
    </row>
    <row r="15" spans="1:36" ht="15.75" x14ac:dyDescent="0.3">
      <c r="A15" s="1" t="s">
        <v>18</v>
      </c>
      <c r="B15" s="1">
        <v>16101028</v>
      </c>
      <c r="C15" s="13" t="s">
        <v>19</v>
      </c>
      <c r="D15" s="11" t="s">
        <v>331</v>
      </c>
      <c r="E15" s="11">
        <v>86.4</v>
      </c>
      <c r="F15" s="11" t="str">
        <f t="shared" si="0"/>
        <v>A</v>
      </c>
      <c r="G15" s="11" t="str">
        <f t="shared" si="1"/>
        <v>4</v>
      </c>
      <c r="H15" s="24">
        <f t="shared" si="2"/>
        <v>8</v>
      </c>
      <c r="I15" s="19"/>
      <c r="J15" s="19">
        <v>86.4</v>
      </c>
      <c r="K15" s="11" t="str">
        <f t="shared" si="3"/>
        <v>A</v>
      </c>
      <c r="L15" s="11" t="str">
        <f t="shared" si="4"/>
        <v>4</v>
      </c>
      <c r="M15" s="24">
        <f t="shared" si="5"/>
        <v>12</v>
      </c>
      <c r="N15" s="5"/>
      <c r="O15" s="18">
        <v>92.5</v>
      </c>
      <c r="P15" s="11" t="str">
        <f t="shared" si="6"/>
        <v>A</v>
      </c>
      <c r="Q15" s="11" t="str">
        <f t="shared" si="7"/>
        <v>4</v>
      </c>
      <c r="R15" s="3">
        <f t="shared" si="8"/>
        <v>12</v>
      </c>
      <c r="S15" s="6"/>
      <c r="T15" s="26">
        <v>87.998999999999995</v>
      </c>
      <c r="U15" s="11" t="str">
        <f t="shared" si="9"/>
        <v>A</v>
      </c>
      <c r="V15" s="11" t="str">
        <f t="shared" si="10"/>
        <v>4</v>
      </c>
      <c r="W15" s="3">
        <f t="shared" si="11"/>
        <v>12</v>
      </c>
      <c r="X15" s="3"/>
      <c r="Y15" s="11">
        <v>71.5</v>
      </c>
      <c r="Z15" s="11" t="str">
        <f t="shared" si="12"/>
        <v>B</v>
      </c>
      <c r="AA15" s="11" t="str">
        <f t="shared" si="13"/>
        <v>3</v>
      </c>
      <c r="AB15" s="3">
        <f t="shared" si="14"/>
        <v>6</v>
      </c>
      <c r="AC15" s="3"/>
      <c r="AD15" s="28">
        <v>79.649999999999991</v>
      </c>
      <c r="AE15" s="11" t="str">
        <f t="shared" si="15"/>
        <v>B+</v>
      </c>
      <c r="AF15" s="11" t="str">
        <f t="shared" si="16"/>
        <v>3,3</v>
      </c>
      <c r="AG15" s="3">
        <f t="shared" si="17"/>
        <v>9.8999999999999986</v>
      </c>
      <c r="AH15" s="30">
        <f t="shared" si="18"/>
        <v>59.9</v>
      </c>
      <c r="AI15" s="7">
        <f t="shared" si="19"/>
        <v>3.7437499999999999</v>
      </c>
    </row>
    <row r="16" spans="1:36" ht="15.75" x14ac:dyDescent="0.3">
      <c r="A16" s="1" t="s">
        <v>20</v>
      </c>
      <c r="B16" s="1">
        <v>16101029</v>
      </c>
      <c r="C16" s="13" t="s">
        <v>21</v>
      </c>
      <c r="D16" s="11" t="s">
        <v>331</v>
      </c>
      <c r="E16" s="11">
        <v>83.5</v>
      </c>
      <c r="F16" s="11" t="str">
        <f t="shared" si="0"/>
        <v>A-</v>
      </c>
      <c r="G16" s="11" t="str">
        <f t="shared" si="1"/>
        <v>3,7</v>
      </c>
      <c r="H16" s="24">
        <f t="shared" si="2"/>
        <v>7.4</v>
      </c>
      <c r="I16" s="19"/>
      <c r="J16" s="19">
        <v>86.3</v>
      </c>
      <c r="K16" s="11" t="str">
        <f t="shared" si="3"/>
        <v>A</v>
      </c>
      <c r="L16" s="11" t="str">
        <f t="shared" si="4"/>
        <v>4</v>
      </c>
      <c r="M16" s="24">
        <f t="shared" si="5"/>
        <v>12</v>
      </c>
      <c r="N16" s="5"/>
      <c r="O16" s="18">
        <v>88.300000000000011</v>
      </c>
      <c r="P16" s="11" t="str">
        <f t="shared" si="6"/>
        <v>A</v>
      </c>
      <c r="Q16" s="11" t="str">
        <f t="shared" si="7"/>
        <v>4</v>
      </c>
      <c r="R16" s="3">
        <f t="shared" si="8"/>
        <v>12</v>
      </c>
      <c r="S16" s="6"/>
      <c r="T16" s="26">
        <v>62.798999999999992</v>
      </c>
      <c r="U16" s="11" t="str">
        <f t="shared" si="9"/>
        <v>C+</v>
      </c>
      <c r="V16" s="11" t="str">
        <f t="shared" si="10"/>
        <v>2,3</v>
      </c>
      <c r="W16" s="3">
        <f t="shared" si="11"/>
        <v>6.8999999999999995</v>
      </c>
      <c r="X16" s="3"/>
      <c r="Y16" s="11">
        <v>68</v>
      </c>
      <c r="Z16" s="11" t="str">
        <f t="shared" si="12"/>
        <v>B-</v>
      </c>
      <c r="AA16" s="11" t="str">
        <f t="shared" si="13"/>
        <v>2,7</v>
      </c>
      <c r="AB16" s="3">
        <f t="shared" si="14"/>
        <v>5.4</v>
      </c>
      <c r="AC16" s="3"/>
      <c r="AD16" s="28">
        <v>50.55</v>
      </c>
      <c r="AE16" s="11" t="str">
        <f t="shared" si="15"/>
        <v>D</v>
      </c>
      <c r="AF16" s="11" t="str">
        <f t="shared" si="16"/>
        <v>1</v>
      </c>
      <c r="AG16" s="3">
        <f t="shared" si="17"/>
        <v>3</v>
      </c>
      <c r="AH16" s="30">
        <f t="shared" si="18"/>
        <v>46.699999999999996</v>
      </c>
      <c r="AI16" s="7">
        <f t="shared" si="19"/>
        <v>2.9187499999999997</v>
      </c>
    </row>
    <row r="17" spans="1:35" ht="15.75" x14ac:dyDescent="0.3">
      <c r="A17" s="1" t="s">
        <v>22</v>
      </c>
      <c r="B17" s="1">
        <v>16101030</v>
      </c>
      <c r="C17" s="13" t="s">
        <v>23</v>
      </c>
      <c r="D17" s="11" t="s">
        <v>331</v>
      </c>
      <c r="E17" s="11">
        <v>85.7</v>
      </c>
      <c r="F17" s="11" t="str">
        <f t="shared" si="0"/>
        <v>A</v>
      </c>
      <c r="G17" s="11" t="str">
        <f t="shared" si="1"/>
        <v>4</v>
      </c>
      <c r="H17" s="24">
        <f t="shared" si="2"/>
        <v>8</v>
      </c>
      <c r="I17" s="19"/>
      <c r="J17" s="19">
        <v>90.1</v>
      </c>
      <c r="K17" s="11" t="str">
        <f t="shared" si="3"/>
        <v>A</v>
      </c>
      <c r="L17" s="11" t="str">
        <f t="shared" si="4"/>
        <v>4</v>
      </c>
      <c r="M17" s="24">
        <f t="shared" si="5"/>
        <v>12</v>
      </c>
      <c r="N17" s="5"/>
      <c r="O17" s="18">
        <v>82.100000000000009</v>
      </c>
      <c r="P17" s="11" t="str">
        <f t="shared" si="6"/>
        <v>A-</v>
      </c>
      <c r="Q17" s="11" t="str">
        <f t="shared" si="7"/>
        <v>3,7</v>
      </c>
      <c r="R17" s="3">
        <f t="shared" si="8"/>
        <v>11.100000000000001</v>
      </c>
      <c r="S17" s="6"/>
      <c r="T17" s="26">
        <v>71.7</v>
      </c>
      <c r="U17" s="11" t="str">
        <f t="shared" si="9"/>
        <v>B</v>
      </c>
      <c r="V17" s="11" t="str">
        <f t="shared" si="10"/>
        <v>3</v>
      </c>
      <c r="W17" s="3">
        <f t="shared" si="11"/>
        <v>9</v>
      </c>
      <c r="X17" s="3"/>
      <c r="Y17" s="11">
        <v>74</v>
      </c>
      <c r="Z17" s="11" t="str">
        <f t="shared" si="12"/>
        <v>B</v>
      </c>
      <c r="AA17" s="11" t="str">
        <f t="shared" si="13"/>
        <v>3</v>
      </c>
      <c r="AB17" s="3">
        <f t="shared" si="14"/>
        <v>6</v>
      </c>
      <c r="AC17" s="3"/>
      <c r="AD17" s="28">
        <v>85.5</v>
      </c>
      <c r="AE17" s="11" t="str">
        <f t="shared" si="15"/>
        <v>A</v>
      </c>
      <c r="AF17" s="11" t="str">
        <f t="shared" si="16"/>
        <v>4</v>
      </c>
      <c r="AG17" s="3">
        <f t="shared" si="17"/>
        <v>12</v>
      </c>
      <c r="AH17" s="30">
        <f t="shared" si="18"/>
        <v>58.1</v>
      </c>
      <c r="AI17" s="7">
        <f t="shared" si="19"/>
        <v>3.6312500000000001</v>
      </c>
    </row>
    <row r="18" spans="1:35" ht="15.75" x14ac:dyDescent="0.3">
      <c r="A18" s="1" t="s">
        <v>24</v>
      </c>
      <c r="B18" s="1">
        <v>16101031</v>
      </c>
      <c r="C18" s="13" t="s">
        <v>25</v>
      </c>
      <c r="D18" s="11" t="s">
        <v>331</v>
      </c>
      <c r="E18" s="11">
        <v>85.5</v>
      </c>
      <c r="F18" s="11" t="str">
        <f t="shared" si="0"/>
        <v>A</v>
      </c>
      <c r="G18" s="11" t="str">
        <f t="shared" si="1"/>
        <v>4</v>
      </c>
      <c r="H18" s="24">
        <f t="shared" si="2"/>
        <v>8</v>
      </c>
      <c r="I18" s="19"/>
      <c r="J18" s="19">
        <v>92</v>
      </c>
      <c r="K18" s="11" t="str">
        <f t="shared" si="3"/>
        <v>A</v>
      </c>
      <c r="L18" s="11" t="str">
        <f t="shared" si="4"/>
        <v>4</v>
      </c>
      <c r="M18" s="24">
        <f t="shared" si="5"/>
        <v>12</v>
      </c>
      <c r="N18" s="5"/>
      <c r="O18" s="18">
        <v>72.3</v>
      </c>
      <c r="P18" s="11" t="str">
        <f t="shared" si="6"/>
        <v>B</v>
      </c>
      <c r="Q18" s="11" t="str">
        <f t="shared" si="7"/>
        <v>3</v>
      </c>
      <c r="R18" s="3">
        <f t="shared" si="8"/>
        <v>9</v>
      </c>
      <c r="S18" s="6"/>
      <c r="T18" s="26">
        <v>89.6</v>
      </c>
      <c r="U18" s="11" t="str">
        <f t="shared" si="9"/>
        <v>A</v>
      </c>
      <c r="V18" s="11" t="str">
        <f t="shared" si="10"/>
        <v>4</v>
      </c>
      <c r="W18" s="3">
        <f t="shared" si="11"/>
        <v>12</v>
      </c>
      <c r="X18" s="3"/>
      <c r="Y18" s="11">
        <v>87</v>
      </c>
      <c r="Z18" s="11" t="str">
        <f t="shared" si="12"/>
        <v>A</v>
      </c>
      <c r="AA18" s="11" t="str">
        <f t="shared" si="13"/>
        <v>4</v>
      </c>
      <c r="AB18" s="3">
        <f t="shared" si="14"/>
        <v>8</v>
      </c>
      <c r="AC18" s="3"/>
      <c r="AD18" s="28">
        <v>84.9</v>
      </c>
      <c r="AE18" s="11" t="str">
        <f t="shared" si="15"/>
        <v>A-</v>
      </c>
      <c r="AF18" s="11" t="str">
        <f t="shared" si="16"/>
        <v>3,7</v>
      </c>
      <c r="AG18" s="3">
        <f t="shared" si="17"/>
        <v>11.100000000000001</v>
      </c>
      <c r="AH18" s="30">
        <f t="shared" si="18"/>
        <v>60.1</v>
      </c>
      <c r="AI18" s="7">
        <f t="shared" si="19"/>
        <v>3.7562500000000001</v>
      </c>
    </row>
    <row r="19" spans="1:35" ht="15.75" x14ac:dyDescent="0.3">
      <c r="A19" s="1" t="s">
        <v>26</v>
      </c>
      <c r="B19" s="1">
        <v>16101032</v>
      </c>
      <c r="C19" s="13" t="s">
        <v>27</v>
      </c>
      <c r="D19" s="11" t="s">
        <v>331</v>
      </c>
      <c r="E19" s="11">
        <v>85.4</v>
      </c>
      <c r="F19" s="11" t="str">
        <f t="shared" si="0"/>
        <v>A</v>
      </c>
      <c r="G19" s="11" t="str">
        <f t="shared" si="1"/>
        <v>4</v>
      </c>
      <c r="H19" s="24">
        <f t="shared" si="2"/>
        <v>8</v>
      </c>
      <c r="I19" s="19"/>
      <c r="J19" s="19">
        <v>93.1</v>
      </c>
      <c r="K19" s="11" t="str">
        <f t="shared" si="3"/>
        <v>A</v>
      </c>
      <c r="L19" s="11" t="str">
        <f t="shared" si="4"/>
        <v>4</v>
      </c>
      <c r="M19" s="24">
        <f t="shared" si="5"/>
        <v>12</v>
      </c>
      <c r="N19" s="5"/>
      <c r="O19" s="18">
        <v>92.8</v>
      </c>
      <c r="P19" s="11" t="str">
        <f t="shared" si="6"/>
        <v>A</v>
      </c>
      <c r="Q19" s="11" t="str">
        <f t="shared" si="7"/>
        <v>4</v>
      </c>
      <c r="R19" s="3">
        <f t="shared" si="8"/>
        <v>12</v>
      </c>
      <c r="S19" s="6"/>
      <c r="T19" s="26">
        <v>90.998999999999995</v>
      </c>
      <c r="U19" s="11" t="str">
        <f t="shared" si="9"/>
        <v>A</v>
      </c>
      <c r="V19" s="11" t="str">
        <f t="shared" si="10"/>
        <v>4</v>
      </c>
      <c r="W19" s="3">
        <f t="shared" si="11"/>
        <v>12</v>
      </c>
      <c r="X19" s="3"/>
      <c r="Y19" s="11">
        <v>87.800000000000011</v>
      </c>
      <c r="Z19" s="11" t="str">
        <f t="shared" si="12"/>
        <v>A</v>
      </c>
      <c r="AA19" s="11" t="str">
        <f t="shared" si="13"/>
        <v>4</v>
      </c>
      <c r="AB19" s="3">
        <f t="shared" si="14"/>
        <v>8</v>
      </c>
      <c r="AC19" s="3"/>
      <c r="AD19" s="28">
        <v>93.5</v>
      </c>
      <c r="AE19" s="11" t="str">
        <f t="shared" si="15"/>
        <v>A</v>
      </c>
      <c r="AF19" s="11" t="str">
        <f t="shared" si="16"/>
        <v>4</v>
      </c>
      <c r="AG19" s="3">
        <f t="shared" si="17"/>
        <v>12</v>
      </c>
      <c r="AH19" s="30">
        <f t="shared" si="18"/>
        <v>64</v>
      </c>
      <c r="AI19" s="7">
        <f t="shared" si="19"/>
        <v>4</v>
      </c>
    </row>
    <row r="20" spans="1:35" ht="15.75" x14ac:dyDescent="0.3">
      <c r="A20" s="1" t="s">
        <v>28</v>
      </c>
      <c r="B20" s="1">
        <v>16101033</v>
      </c>
      <c r="C20" s="13" t="s">
        <v>29</v>
      </c>
      <c r="D20" s="11" t="s">
        <v>331</v>
      </c>
      <c r="E20" s="11">
        <v>85.1</v>
      </c>
      <c r="F20" s="11" t="str">
        <f t="shared" si="0"/>
        <v>A</v>
      </c>
      <c r="G20" s="11" t="str">
        <f t="shared" si="1"/>
        <v>4</v>
      </c>
      <c r="H20" s="24">
        <f t="shared" si="2"/>
        <v>8</v>
      </c>
      <c r="I20" s="19"/>
      <c r="J20" s="19">
        <v>83.300000000000011</v>
      </c>
      <c r="K20" s="11" t="str">
        <f t="shared" si="3"/>
        <v>A-</v>
      </c>
      <c r="L20" s="11" t="str">
        <f t="shared" si="4"/>
        <v>3,7</v>
      </c>
      <c r="M20" s="24">
        <f t="shared" si="5"/>
        <v>11.100000000000001</v>
      </c>
      <c r="N20" s="5"/>
      <c r="O20" s="18">
        <v>87.5</v>
      </c>
      <c r="P20" s="11" t="str">
        <f t="shared" si="6"/>
        <v>A</v>
      </c>
      <c r="Q20" s="11" t="str">
        <f t="shared" si="7"/>
        <v>4</v>
      </c>
      <c r="R20" s="3">
        <f t="shared" si="8"/>
        <v>12</v>
      </c>
      <c r="S20" s="6"/>
      <c r="T20" s="26">
        <v>64.198999999999998</v>
      </c>
      <c r="U20" s="11" t="str">
        <f t="shared" si="9"/>
        <v>C+</v>
      </c>
      <c r="V20" s="11" t="str">
        <f t="shared" si="10"/>
        <v>2,3</v>
      </c>
      <c r="W20" s="3">
        <f t="shared" si="11"/>
        <v>6.8999999999999995</v>
      </c>
      <c r="X20" s="3"/>
      <c r="Y20" s="11">
        <v>71.5</v>
      </c>
      <c r="Z20" s="11" t="str">
        <f t="shared" si="12"/>
        <v>B</v>
      </c>
      <c r="AA20" s="11" t="str">
        <f t="shared" si="13"/>
        <v>3</v>
      </c>
      <c r="AB20" s="3">
        <f t="shared" si="14"/>
        <v>6</v>
      </c>
      <c r="AC20" s="3"/>
      <c r="AD20" s="28">
        <v>82.4</v>
      </c>
      <c r="AE20" s="11" t="str">
        <f t="shared" si="15"/>
        <v>A-</v>
      </c>
      <c r="AF20" s="11" t="str">
        <f t="shared" si="16"/>
        <v>3,7</v>
      </c>
      <c r="AG20" s="3">
        <f t="shared" si="17"/>
        <v>11.100000000000001</v>
      </c>
      <c r="AH20" s="30">
        <f t="shared" si="18"/>
        <v>55.1</v>
      </c>
      <c r="AI20" s="7">
        <f t="shared" si="19"/>
        <v>3.4437500000000001</v>
      </c>
    </row>
    <row r="21" spans="1:35" ht="15.75" x14ac:dyDescent="0.3">
      <c r="A21" s="1" t="s">
        <v>30</v>
      </c>
      <c r="B21" s="1">
        <v>16101034</v>
      </c>
      <c r="C21" s="13" t="s">
        <v>31</v>
      </c>
      <c r="D21" s="11" t="s">
        <v>331</v>
      </c>
      <c r="E21" s="11">
        <v>85.2</v>
      </c>
      <c r="F21" s="11" t="str">
        <f t="shared" si="0"/>
        <v>A</v>
      </c>
      <c r="G21" s="11" t="str">
        <f t="shared" si="1"/>
        <v>4</v>
      </c>
      <c r="H21" s="24">
        <f t="shared" si="2"/>
        <v>8</v>
      </c>
      <c r="I21" s="19"/>
      <c r="J21" s="19">
        <v>85.3</v>
      </c>
      <c r="K21" s="11" t="str">
        <f t="shared" si="3"/>
        <v>A</v>
      </c>
      <c r="L21" s="11" t="str">
        <f t="shared" si="4"/>
        <v>4</v>
      </c>
      <c r="M21" s="24">
        <f t="shared" si="5"/>
        <v>12</v>
      </c>
      <c r="N21" s="5"/>
      <c r="O21" s="18">
        <v>82.800000000000011</v>
      </c>
      <c r="P21" s="11" t="str">
        <f t="shared" si="6"/>
        <v>A-</v>
      </c>
      <c r="Q21" s="11" t="str">
        <f t="shared" si="7"/>
        <v>3,7</v>
      </c>
      <c r="R21" s="3">
        <f t="shared" si="8"/>
        <v>11.100000000000001</v>
      </c>
      <c r="S21" s="6"/>
      <c r="T21" s="26">
        <v>61.798999999999992</v>
      </c>
      <c r="U21" s="11" t="str">
        <f t="shared" si="9"/>
        <v>C+</v>
      </c>
      <c r="V21" s="11" t="str">
        <f t="shared" si="10"/>
        <v>2,3</v>
      </c>
      <c r="W21" s="3">
        <f t="shared" si="11"/>
        <v>6.8999999999999995</v>
      </c>
      <c r="X21" s="3"/>
      <c r="Y21" s="11">
        <v>77</v>
      </c>
      <c r="Z21" s="11" t="str">
        <f t="shared" si="12"/>
        <v>B+</v>
      </c>
      <c r="AA21" s="11" t="str">
        <f t="shared" si="13"/>
        <v>3,3</v>
      </c>
      <c r="AB21" s="3">
        <f t="shared" si="14"/>
        <v>6.6</v>
      </c>
      <c r="AC21" s="3"/>
      <c r="AD21" s="28">
        <v>75.55</v>
      </c>
      <c r="AE21" s="11" t="str">
        <f t="shared" si="15"/>
        <v>B+</v>
      </c>
      <c r="AF21" s="11" t="str">
        <f t="shared" si="16"/>
        <v>3,3</v>
      </c>
      <c r="AG21" s="3">
        <f t="shared" si="17"/>
        <v>9.8999999999999986</v>
      </c>
      <c r="AH21" s="30">
        <f t="shared" si="18"/>
        <v>54.5</v>
      </c>
      <c r="AI21" s="7">
        <f t="shared" si="19"/>
        <v>3.40625</v>
      </c>
    </row>
    <row r="22" spans="1:35" ht="15.75" x14ac:dyDescent="0.3">
      <c r="A22" s="1" t="s">
        <v>32</v>
      </c>
      <c r="B22" s="1">
        <v>16101035</v>
      </c>
      <c r="C22" s="13" t="s">
        <v>33</v>
      </c>
      <c r="D22" s="11" t="s">
        <v>331</v>
      </c>
      <c r="E22" s="11">
        <v>85.1</v>
      </c>
      <c r="F22" s="11" t="str">
        <f t="shared" si="0"/>
        <v>A</v>
      </c>
      <c r="G22" s="11" t="str">
        <f t="shared" si="1"/>
        <v>4</v>
      </c>
      <c r="H22" s="24">
        <f t="shared" si="2"/>
        <v>8</v>
      </c>
      <c r="I22" s="19"/>
      <c r="J22" s="19">
        <v>92.7</v>
      </c>
      <c r="K22" s="11" t="str">
        <f t="shared" si="3"/>
        <v>A</v>
      </c>
      <c r="L22" s="11" t="str">
        <f t="shared" si="4"/>
        <v>4</v>
      </c>
      <c r="M22" s="24">
        <f t="shared" si="5"/>
        <v>12</v>
      </c>
      <c r="N22" s="5"/>
      <c r="O22" s="18">
        <v>89.2</v>
      </c>
      <c r="P22" s="11" t="str">
        <f t="shared" si="6"/>
        <v>A</v>
      </c>
      <c r="Q22" s="11" t="str">
        <f t="shared" si="7"/>
        <v>4</v>
      </c>
      <c r="R22" s="3">
        <f t="shared" si="8"/>
        <v>12</v>
      </c>
      <c r="S22" s="6"/>
      <c r="T22" s="26">
        <v>84.698999999999998</v>
      </c>
      <c r="U22" s="11" t="str">
        <f t="shared" si="9"/>
        <v>A-</v>
      </c>
      <c r="V22" s="11" t="str">
        <f t="shared" si="10"/>
        <v>3,7</v>
      </c>
      <c r="W22" s="3">
        <f t="shared" si="11"/>
        <v>11.100000000000001</v>
      </c>
      <c r="X22" s="3"/>
      <c r="Y22" s="11">
        <v>80</v>
      </c>
      <c r="Z22" s="11" t="str">
        <f t="shared" si="12"/>
        <v>A-</v>
      </c>
      <c r="AA22" s="11" t="str">
        <f t="shared" si="13"/>
        <v>3,7</v>
      </c>
      <c r="AB22" s="3">
        <f t="shared" si="14"/>
        <v>7.4</v>
      </c>
      <c r="AC22" s="3"/>
      <c r="AD22" s="28">
        <v>73.099999999999994</v>
      </c>
      <c r="AE22" s="11" t="str">
        <f t="shared" si="15"/>
        <v>B</v>
      </c>
      <c r="AF22" s="11" t="str">
        <f t="shared" si="16"/>
        <v>3</v>
      </c>
      <c r="AG22" s="3">
        <f t="shared" si="17"/>
        <v>9</v>
      </c>
      <c r="AH22" s="30">
        <f t="shared" si="18"/>
        <v>59.5</v>
      </c>
      <c r="AI22" s="7">
        <f t="shared" si="19"/>
        <v>3.71875</v>
      </c>
    </row>
    <row r="23" spans="1:35" ht="15.75" x14ac:dyDescent="0.3">
      <c r="A23" s="1" t="s">
        <v>34</v>
      </c>
      <c r="B23" s="1">
        <v>16101036</v>
      </c>
      <c r="C23" s="13" t="s">
        <v>35</v>
      </c>
      <c r="D23" s="11" t="s">
        <v>331</v>
      </c>
      <c r="E23" s="11">
        <v>86.8</v>
      </c>
      <c r="F23" s="11" t="str">
        <f t="shared" si="0"/>
        <v>A</v>
      </c>
      <c r="G23" s="11" t="str">
        <f t="shared" si="1"/>
        <v>4</v>
      </c>
      <c r="H23" s="24">
        <f t="shared" si="2"/>
        <v>8</v>
      </c>
      <c r="I23" s="19"/>
      <c r="J23" s="19">
        <v>92.7</v>
      </c>
      <c r="K23" s="11" t="str">
        <f t="shared" si="3"/>
        <v>A</v>
      </c>
      <c r="L23" s="11" t="str">
        <f t="shared" si="4"/>
        <v>4</v>
      </c>
      <c r="M23" s="24">
        <f t="shared" si="5"/>
        <v>12</v>
      </c>
      <c r="N23" s="5"/>
      <c r="O23" s="18">
        <v>88.300000000000011</v>
      </c>
      <c r="P23" s="11" t="str">
        <f t="shared" si="6"/>
        <v>A</v>
      </c>
      <c r="Q23" s="11" t="str">
        <f t="shared" si="7"/>
        <v>4</v>
      </c>
      <c r="R23" s="3">
        <f t="shared" si="8"/>
        <v>12</v>
      </c>
      <c r="S23" s="6"/>
      <c r="T23" s="26">
        <v>88</v>
      </c>
      <c r="U23" s="11" t="str">
        <f t="shared" si="9"/>
        <v>A</v>
      </c>
      <c r="V23" s="11" t="str">
        <f t="shared" si="10"/>
        <v>4</v>
      </c>
      <c r="W23" s="3">
        <f t="shared" si="11"/>
        <v>12</v>
      </c>
      <c r="X23" s="3"/>
      <c r="Y23" s="11">
        <v>91.4</v>
      </c>
      <c r="Z23" s="11" t="str">
        <f t="shared" si="12"/>
        <v>A</v>
      </c>
      <c r="AA23" s="11" t="str">
        <f t="shared" si="13"/>
        <v>4</v>
      </c>
      <c r="AB23" s="3">
        <f t="shared" si="14"/>
        <v>8</v>
      </c>
      <c r="AC23" s="3"/>
      <c r="AD23" s="28">
        <v>93.5</v>
      </c>
      <c r="AE23" s="11" t="str">
        <f t="shared" si="15"/>
        <v>A</v>
      </c>
      <c r="AF23" s="11" t="str">
        <f t="shared" si="16"/>
        <v>4</v>
      </c>
      <c r="AG23" s="3">
        <f t="shared" si="17"/>
        <v>12</v>
      </c>
      <c r="AH23" s="30">
        <f t="shared" si="18"/>
        <v>64</v>
      </c>
      <c r="AI23" s="7">
        <f t="shared" si="19"/>
        <v>4</v>
      </c>
    </row>
    <row r="24" spans="1:35" ht="15.75" x14ac:dyDescent="0.3">
      <c r="A24" s="1" t="s">
        <v>36</v>
      </c>
      <c r="B24" s="1">
        <v>16101037</v>
      </c>
      <c r="C24" s="13" t="s">
        <v>37</v>
      </c>
      <c r="D24" s="11" t="s">
        <v>331</v>
      </c>
      <c r="E24" s="11">
        <v>81.7</v>
      </c>
      <c r="F24" s="11" t="str">
        <f t="shared" si="0"/>
        <v>A-</v>
      </c>
      <c r="G24" s="11" t="str">
        <f t="shared" si="1"/>
        <v>3,7</v>
      </c>
      <c r="H24" s="24">
        <f t="shared" si="2"/>
        <v>7.4</v>
      </c>
      <c r="I24" s="19"/>
      <c r="J24" s="19">
        <v>77.099999999999994</v>
      </c>
      <c r="K24" s="11" t="str">
        <f t="shared" si="3"/>
        <v>B+</v>
      </c>
      <c r="L24" s="11" t="str">
        <f t="shared" si="4"/>
        <v>3,3</v>
      </c>
      <c r="M24" s="24">
        <f t="shared" si="5"/>
        <v>9.8999999999999986</v>
      </c>
      <c r="N24" s="5"/>
      <c r="O24" s="18">
        <v>76.7</v>
      </c>
      <c r="P24" s="11" t="str">
        <f t="shared" si="6"/>
        <v>B+</v>
      </c>
      <c r="Q24" s="11" t="str">
        <f t="shared" si="7"/>
        <v>3,3</v>
      </c>
      <c r="R24" s="3">
        <f t="shared" si="8"/>
        <v>9.8999999999999986</v>
      </c>
      <c r="S24" s="6"/>
      <c r="T24" s="26">
        <v>53.599000000000004</v>
      </c>
      <c r="U24" s="11" t="str">
        <f t="shared" si="9"/>
        <v>D</v>
      </c>
      <c r="V24" s="11" t="str">
        <f t="shared" si="10"/>
        <v>1</v>
      </c>
      <c r="W24" s="3">
        <f t="shared" si="11"/>
        <v>3</v>
      </c>
      <c r="X24" s="3"/>
      <c r="Y24" s="11">
        <v>68.5</v>
      </c>
      <c r="Z24" s="11" t="str">
        <f t="shared" si="12"/>
        <v>B-</v>
      </c>
      <c r="AA24" s="11" t="str">
        <f t="shared" si="13"/>
        <v>2,7</v>
      </c>
      <c r="AB24" s="3">
        <f t="shared" si="14"/>
        <v>5.4</v>
      </c>
      <c r="AC24" s="3"/>
      <c r="AD24" s="28">
        <v>30.800000000000004</v>
      </c>
      <c r="AE24" s="11" t="str">
        <f t="shared" si="15"/>
        <v>E</v>
      </c>
      <c r="AF24" s="11" t="str">
        <f t="shared" si="16"/>
        <v>0</v>
      </c>
      <c r="AG24" s="3">
        <f t="shared" si="17"/>
        <v>0</v>
      </c>
      <c r="AH24" s="30">
        <f t="shared" si="18"/>
        <v>35.599999999999994</v>
      </c>
      <c r="AI24" s="7">
        <f t="shared" si="19"/>
        <v>2.2249999999999996</v>
      </c>
    </row>
    <row r="25" spans="1:35" ht="15.75" x14ac:dyDescent="0.3">
      <c r="A25" s="1" t="s">
        <v>38</v>
      </c>
      <c r="B25" s="1">
        <v>16101038</v>
      </c>
      <c r="C25" s="13" t="s">
        <v>39</v>
      </c>
      <c r="D25" s="11" t="s">
        <v>331</v>
      </c>
      <c r="E25" s="11">
        <v>85.3</v>
      </c>
      <c r="F25" s="11" t="str">
        <f t="shared" si="0"/>
        <v>A</v>
      </c>
      <c r="G25" s="11" t="str">
        <f t="shared" si="1"/>
        <v>4</v>
      </c>
      <c r="H25" s="24">
        <f t="shared" si="2"/>
        <v>8</v>
      </c>
      <c r="I25" s="19"/>
      <c r="J25" s="19">
        <v>77</v>
      </c>
      <c r="K25" s="11" t="str">
        <f t="shared" si="3"/>
        <v>B+</v>
      </c>
      <c r="L25" s="11" t="str">
        <f t="shared" si="4"/>
        <v>3,3</v>
      </c>
      <c r="M25" s="24">
        <f t="shared" si="5"/>
        <v>9.8999999999999986</v>
      </c>
      <c r="N25" s="5"/>
      <c r="O25" s="18">
        <v>80.2</v>
      </c>
      <c r="P25" s="11" t="str">
        <f t="shared" si="6"/>
        <v>A-</v>
      </c>
      <c r="Q25" s="11" t="str">
        <f t="shared" si="7"/>
        <v>3,7</v>
      </c>
      <c r="R25" s="3">
        <f t="shared" si="8"/>
        <v>11.100000000000001</v>
      </c>
      <c r="S25" s="6"/>
      <c r="T25" s="26">
        <v>49.798999999999999</v>
      </c>
      <c r="U25" s="11" t="str">
        <f t="shared" si="9"/>
        <v>E</v>
      </c>
      <c r="V25" s="11" t="str">
        <f t="shared" si="10"/>
        <v>0</v>
      </c>
      <c r="W25" s="3">
        <f t="shared" si="11"/>
        <v>0</v>
      </c>
      <c r="X25" s="3"/>
      <c r="Y25" s="11">
        <v>66</v>
      </c>
      <c r="Z25" s="11" t="str">
        <f t="shared" si="12"/>
        <v>B-</v>
      </c>
      <c r="AA25" s="11" t="str">
        <f t="shared" si="13"/>
        <v>2,7</v>
      </c>
      <c r="AB25" s="3">
        <f t="shared" si="14"/>
        <v>5.4</v>
      </c>
      <c r="AC25" s="3"/>
      <c r="AD25" s="28">
        <v>50.3</v>
      </c>
      <c r="AE25" s="11" t="str">
        <f t="shared" si="15"/>
        <v>D</v>
      </c>
      <c r="AF25" s="11" t="str">
        <f t="shared" si="16"/>
        <v>1</v>
      </c>
      <c r="AG25" s="3">
        <f t="shared" si="17"/>
        <v>3</v>
      </c>
      <c r="AH25" s="30">
        <f t="shared" si="18"/>
        <v>37.4</v>
      </c>
      <c r="AI25" s="7">
        <f t="shared" si="19"/>
        <v>2.3374999999999999</v>
      </c>
    </row>
    <row r="26" spans="1:35" ht="15.75" x14ac:dyDescent="0.3">
      <c r="A26" s="1" t="s">
        <v>40</v>
      </c>
      <c r="B26" s="1">
        <v>16101039</v>
      </c>
      <c r="C26" s="13" t="s">
        <v>41</v>
      </c>
      <c r="D26" s="11" t="s">
        <v>331</v>
      </c>
      <c r="E26" s="11">
        <v>82.1</v>
      </c>
      <c r="F26" s="11" t="str">
        <f t="shared" si="0"/>
        <v>A-</v>
      </c>
      <c r="G26" s="11" t="str">
        <f t="shared" si="1"/>
        <v>3,7</v>
      </c>
      <c r="H26" s="24">
        <f t="shared" si="2"/>
        <v>7.4</v>
      </c>
      <c r="I26" s="19"/>
      <c r="J26" s="19">
        <v>84</v>
      </c>
      <c r="K26" s="11" t="str">
        <f t="shared" si="3"/>
        <v>A-</v>
      </c>
      <c r="L26" s="11" t="str">
        <f t="shared" si="4"/>
        <v>3,7</v>
      </c>
      <c r="M26" s="24">
        <f t="shared" si="5"/>
        <v>11.100000000000001</v>
      </c>
      <c r="N26" s="5"/>
      <c r="O26" s="18">
        <v>78</v>
      </c>
      <c r="P26" s="11" t="str">
        <f t="shared" si="6"/>
        <v>B+</v>
      </c>
      <c r="Q26" s="11" t="str">
        <f t="shared" si="7"/>
        <v>3,3</v>
      </c>
      <c r="R26" s="3">
        <f t="shared" si="8"/>
        <v>9.8999999999999986</v>
      </c>
      <c r="S26" s="6"/>
      <c r="T26" s="26">
        <v>49.4</v>
      </c>
      <c r="U26" s="11" t="str">
        <f t="shared" si="9"/>
        <v>E</v>
      </c>
      <c r="V26" s="11" t="str">
        <f t="shared" si="10"/>
        <v>0</v>
      </c>
      <c r="W26" s="3">
        <f t="shared" si="11"/>
        <v>0</v>
      </c>
      <c r="X26" s="3"/>
      <c r="Y26" s="11">
        <v>77</v>
      </c>
      <c r="Z26" s="11" t="str">
        <f t="shared" si="12"/>
        <v>B+</v>
      </c>
      <c r="AA26" s="11" t="str">
        <f t="shared" si="13"/>
        <v>3,3</v>
      </c>
      <c r="AB26" s="3">
        <f t="shared" si="14"/>
        <v>6.6</v>
      </c>
      <c r="AC26" s="3"/>
      <c r="AD26" s="28">
        <v>36.5</v>
      </c>
      <c r="AE26" s="11" t="str">
        <f t="shared" si="15"/>
        <v>E</v>
      </c>
      <c r="AF26" s="11" t="str">
        <f t="shared" si="16"/>
        <v>0</v>
      </c>
      <c r="AG26" s="3">
        <f t="shared" si="17"/>
        <v>0</v>
      </c>
      <c r="AH26" s="30">
        <f t="shared" si="18"/>
        <v>35</v>
      </c>
      <c r="AI26" s="7">
        <f t="shared" si="19"/>
        <v>2.1875</v>
      </c>
    </row>
    <row r="27" spans="1:35" ht="15.75" x14ac:dyDescent="0.3">
      <c r="A27" s="1" t="s">
        <v>42</v>
      </c>
      <c r="B27" s="1">
        <v>16101040</v>
      </c>
      <c r="C27" s="13" t="s">
        <v>43</v>
      </c>
      <c r="D27" s="11" t="s">
        <v>331</v>
      </c>
      <c r="E27" s="11">
        <v>85.4</v>
      </c>
      <c r="F27" s="11" t="str">
        <f t="shared" si="0"/>
        <v>A</v>
      </c>
      <c r="G27" s="11" t="str">
        <f t="shared" si="1"/>
        <v>4</v>
      </c>
      <c r="H27" s="24">
        <f t="shared" si="2"/>
        <v>8</v>
      </c>
      <c r="I27" s="19"/>
      <c r="J27" s="19">
        <v>88.5</v>
      </c>
      <c r="K27" s="11" t="str">
        <f t="shared" si="3"/>
        <v>A</v>
      </c>
      <c r="L27" s="11" t="str">
        <f t="shared" si="4"/>
        <v>4</v>
      </c>
      <c r="M27" s="24">
        <f t="shared" si="5"/>
        <v>12</v>
      </c>
      <c r="N27" s="5"/>
      <c r="O27" s="18">
        <v>61.5</v>
      </c>
      <c r="P27" s="11" t="str">
        <f t="shared" si="6"/>
        <v>C+</v>
      </c>
      <c r="Q27" s="11" t="str">
        <f t="shared" si="7"/>
        <v>2,3</v>
      </c>
      <c r="R27" s="3">
        <f t="shared" si="8"/>
        <v>6.8999999999999995</v>
      </c>
      <c r="S27" s="6"/>
      <c r="T27" s="26">
        <v>67.698999999999998</v>
      </c>
      <c r="U27" s="11" t="str">
        <f t="shared" si="9"/>
        <v>B-</v>
      </c>
      <c r="V27" s="11" t="str">
        <f t="shared" si="10"/>
        <v>2,7</v>
      </c>
      <c r="W27" s="3">
        <f t="shared" si="11"/>
        <v>8.1000000000000014</v>
      </c>
      <c r="X27" s="3"/>
      <c r="Y27" s="11">
        <v>80.800000000000011</v>
      </c>
      <c r="Z27" s="11" t="str">
        <f t="shared" si="12"/>
        <v>A-</v>
      </c>
      <c r="AA27" s="11" t="str">
        <f t="shared" si="13"/>
        <v>3,7</v>
      </c>
      <c r="AB27" s="3">
        <f t="shared" si="14"/>
        <v>7.4</v>
      </c>
      <c r="AC27" s="3"/>
      <c r="AD27" s="28">
        <v>49.600000000000009</v>
      </c>
      <c r="AE27" s="11" t="str">
        <f t="shared" si="15"/>
        <v>E</v>
      </c>
      <c r="AF27" s="11" t="str">
        <f t="shared" si="16"/>
        <v>0</v>
      </c>
      <c r="AG27" s="3">
        <f t="shared" si="17"/>
        <v>0</v>
      </c>
      <c r="AH27" s="30">
        <f t="shared" si="18"/>
        <v>42.4</v>
      </c>
      <c r="AI27" s="7">
        <f t="shared" si="19"/>
        <v>2.65</v>
      </c>
    </row>
    <row r="28" spans="1:35" ht="15.75" x14ac:dyDescent="0.3">
      <c r="A28" s="1" t="s">
        <v>44</v>
      </c>
      <c r="B28" s="1">
        <v>16101041</v>
      </c>
      <c r="C28" s="13" t="s">
        <v>45</v>
      </c>
      <c r="D28" s="11" t="s">
        <v>331</v>
      </c>
      <c r="E28" s="11">
        <v>85.3</v>
      </c>
      <c r="F28" s="11" t="str">
        <f t="shared" si="0"/>
        <v>A</v>
      </c>
      <c r="G28" s="11" t="str">
        <f t="shared" si="1"/>
        <v>4</v>
      </c>
      <c r="H28" s="24">
        <f t="shared" si="2"/>
        <v>8</v>
      </c>
      <c r="I28" s="19"/>
      <c r="J28" s="19">
        <v>85.4</v>
      </c>
      <c r="K28" s="11" t="str">
        <f t="shared" si="3"/>
        <v>A</v>
      </c>
      <c r="L28" s="11" t="str">
        <f t="shared" si="4"/>
        <v>4</v>
      </c>
      <c r="M28" s="24">
        <f t="shared" si="5"/>
        <v>12</v>
      </c>
      <c r="N28" s="5"/>
      <c r="O28" s="18">
        <v>82.6</v>
      </c>
      <c r="P28" s="11" t="str">
        <f t="shared" si="6"/>
        <v>A-</v>
      </c>
      <c r="Q28" s="11" t="str">
        <f t="shared" si="7"/>
        <v>3,7</v>
      </c>
      <c r="R28" s="3">
        <f t="shared" si="8"/>
        <v>11.100000000000001</v>
      </c>
      <c r="S28" s="6"/>
      <c r="T28" s="26">
        <v>85.900999999999996</v>
      </c>
      <c r="U28" s="11" t="str">
        <f t="shared" si="9"/>
        <v>A</v>
      </c>
      <c r="V28" s="11" t="str">
        <f t="shared" si="10"/>
        <v>4</v>
      </c>
      <c r="W28" s="3">
        <f t="shared" si="11"/>
        <v>12</v>
      </c>
      <c r="X28" s="3"/>
      <c r="Y28" s="11">
        <v>88.2</v>
      </c>
      <c r="Z28" s="11" t="str">
        <f t="shared" si="12"/>
        <v>A</v>
      </c>
      <c r="AA28" s="11" t="str">
        <f t="shared" si="13"/>
        <v>4</v>
      </c>
      <c r="AB28" s="3">
        <f t="shared" si="14"/>
        <v>8</v>
      </c>
      <c r="AC28" s="3"/>
      <c r="AD28" s="28">
        <v>85.9</v>
      </c>
      <c r="AE28" s="11" t="str">
        <f t="shared" si="15"/>
        <v>A</v>
      </c>
      <c r="AF28" s="11" t="str">
        <f t="shared" si="16"/>
        <v>4</v>
      </c>
      <c r="AG28" s="3">
        <f t="shared" si="17"/>
        <v>12</v>
      </c>
      <c r="AH28" s="30">
        <f t="shared" si="18"/>
        <v>63.1</v>
      </c>
      <c r="AI28" s="7">
        <f t="shared" si="19"/>
        <v>3.9437500000000001</v>
      </c>
    </row>
    <row r="29" spans="1:35" ht="15.75" x14ac:dyDescent="0.3">
      <c r="A29" s="1" t="s">
        <v>46</v>
      </c>
      <c r="B29" s="1">
        <v>16101042</v>
      </c>
      <c r="C29" s="13" t="s">
        <v>47</v>
      </c>
      <c r="D29" s="11" t="s">
        <v>331</v>
      </c>
      <c r="E29" s="11">
        <v>83.6</v>
      </c>
      <c r="F29" s="11" t="str">
        <f t="shared" si="0"/>
        <v>A-</v>
      </c>
      <c r="G29" s="11" t="str">
        <f t="shared" si="1"/>
        <v>3,7</v>
      </c>
      <c r="H29" s="24">
        <f t="shared" si="2"/>
        <v>7.4</v>
      </c>
      <c r="I29" s="19"/>
      <c r="J29" s="19">
        <v>79</v>
      </c>
      <c r="K29" s="11" t="str">
        <f t="shared" si="3"/>
        <v>B+</v>
      </c>
      <c r="L29" s="11" t="str">
        <f t="shared" si="4"/>
        <v>3,3</v>
      </c>
      <c r="M29" s="24">
        <f t="shared" si="5"/>
        <v>9.8999999999999986</v>
      </c>
      <c r="N29" s="5"/>
      <c r="O29" s="18">
        <v>65.599999999999994</v>
      </c>
      <c r="P29" s="11" t="str">
        <f t="shared" si="6"/>
        <v>B-</v>
      </c>
      <c r="Q29" s="11" t="str">
        <f t="shared" si="7"/>
        <v>2,7</v>
      </c>
      <c r="R29" s="3">
        <f t="shared" si="8"/>
        <v>8.1000000000000014</v>
      </c>
      <c r="S29" s="6"/>
      <c r="T29" s="26">
        <v>54.998999999999995</v>
      </c>
      <c r="U29" s="11" t="str">
        <f t="shared" si="9"/>
        <v>D</v>
      </c>
      <c r="V29" s="11" t="str">
        <f t="shared" si="10"/>
        <v>1</v>
      </c>
      <c r="W29" s="3">
        <f t="shared" si="11"/>
        <v>3</v>
      </c>
      <c r="X29" s="3"/>
      <c r="Y29" s="11">
        <v>60</v>
      </c>
      <c r="Z29" s="11" t="str">
        <f t="shared" si="12"/>
        <v>C+</v>
      </c>
      <c r="AA29" s="11" t="str">
        <f t="shared" si="13"/>
        <v>2,3</v>
      </c>
      <c r="AB29" s="3">
        <f t="shared" si="14"/>
        <v>4.5999999999999996</v>
      </c>
      <c r="AC29" s="3"/>
      <c r="AD29" s="28">
        <v>45.25</v>
      </c>
      <c r="AE29" s="11" t="str">
        <f t="shared" si="15"/>
        <v>E</v>
      </c>
      <c r="AF29" s="11" t="str">
        <f t="shared" si="16"/>
        <v>0</v>
      </c>
      <c r="AG29" s="3">
        <f t="shared" si="17"/>
        <v>0</v>
      </c>
      <c r="AH29" s="30">
        <f t="shared" si="18"/>
        <v>33</v>
      </c>
      <c r="AI29" s="7">
        <f t="shared" si="19"/>
        <v>2.0625</v>
      </c>
    </row>
    <row r="30" spans="1:35" ht="15.75" x14ac:dyDescent="0.3">
      <c r="A30" s="1" t="s">
        <v>48</v>
      </c>
      <c r="B30" s="1">
        <v>16101043</v>
      </c>
      <c r="C30" s="13" t="s">
        <v>49</v>
      </c>
      <c r="D30" s="11" t="s">
        <v>331</v>
      </c>
      <c r="E30" s="11">
        <v>86.6</v>
      </c>
      <c r="F30" s="11" t="str">
        <f t="shared" si="0"/>
        <v>A</v>
      </c>
      <c r="G30" s="11" t="str">
        <f t="shared" si="1"/>
        <v>4</v>
      </c>
      <c r="H30" s="24">
        <f t="shared" si="2"/>
        <v>8</v>
      </c>
      <c r="I30" s="19"/>
      <c r="J30" s="19">
        <v>91.1</v>
      </c>
      <c r="K30" s="11" t="str">
        <f t="shared" si="3"/>
        <v>A</v>
      </c>
      <c r="L30" s="11" t="str">
        <f t="shared" si="4"/>
        <v>4</v>
      </c>
      <c r="M30" s="24">
        <f t="shared" si="5"/>
        <v>12</v>
      </c>
      <c r="N30" s="5"/>
      <c r="O30" s="18">
        <v>87.4</v>
      </c>
      <c r="P30" s="11" t="str">
        <f t="shared" si="6"/>
        <v>A</v>
      </c>
      <c r="Q30" s="11" t="str">
        <f t="shared" si="7"/>
        <v>4</v>
      </c>
      <c r="R30" s="3">
        <f t="shared" si="8"/>
        <v>12</v>
      </c>
      <c r="S30" s="6"/>
      <c r="T30" s="26">
        <v>72.900000000000006</v>
      </c>
      <c r="U30" s="11" t="str">
        <f t="shared" si="9"/>
        <v>B</v>
      </c>
      <c r="V30" s="11" t="str">
        <f t="shared" si="10"/>
        <v>3</v>
      </c>
      <c r="W30" s="3">
        <f t="shared" si="11"/>
        <v>9</v>
      </c>
      <c r="X30" s="3"/>
      <c r="Y30" s="11">
        <v>80</v>
      </c>
      <c r="Z30" s="11" t="str">
        <f t="shared" si="12"/>
        <v>A-</v>
      </c>
      <c r="AA30" s="11" t="str">
        <f t="shared" si="13"/>
        <v>3,7</v>
      </c>
      <c r="AB30" s="3">
        <f t="shared" si="14"/>
        <v>7.4</v>
      </c>
      <c r="AC30" s="3"/>
      <c r="AD30" s="28">
        <v>80.099999999999994</v>
      </c>
      <c r="AE30" s="11" t="str">
        <f t="shared" si="15"/>
        <v>A-</v>
      </c>
      <c r="AF30" s="11" t="str">
        <f t="shared" si="16"/>
        <v>3,7</v>
      </c>
      <c r="AG30" s="3">
        <f t="shared" si="17"/>
        <v>11.100000000000001</v>
      </c>
      <c r="AH30" s="30">
        <f t="shared" si="18"/>
        <v>59.5</v>
      </c>
      <c r="AI30" s="7">
        <f t="shared" si="19"/>
        <v>3.71875</v>
      </c>
    </row>
    <row r="31" spans="1:35" ht="15.75" x14ac:dyDescent="0.3">
      <c r="A31" s="1" t="s">
        <v>50</v>
      </c>
      <c r="B31" s="1">
        <v>16101044</v>
      </c>
      <c r="C31" s="13" t="s">
        <v>51</v>
      </c>
      <c r="D31" s="11" t="s">
        <v>331</v>
      </c>
      <c r="E31" s="11">
        <v>83.899999999999991</v>
      </c>
      <c r="F31" s="11" t="str">
        <f t="shared" si="0"/>
        <v>A-</v>
      </c>
      <c r="G31" s="11" t="str">
        <f t="shared" si="1"/>
        <v>3,7</v>
      </c>
      <c r="H31" s="24">
        <f t="shared" si="2"/>
        <v>7.4</v>
      </c>
      <c r="I31" s="19"/>
      <c r="J31" s="19">
        <v>81.7</v>
      </c>
      <c r="K31" s="11" t="str">
        <f t="shared" si="3"/>
        <v>A-</v>
      </c>
      <c r="L31" s="11" t="str">
        <f t="shared" si="4"/>
        <v>3,7</v>
      </c>
      <c r="M31" s="24">
        <f t="shared" si="5"/>
        <v>11.100000000000001</v>
      </c>
      <c r="N31" s="5"/>
      <c r="O31" s="18">
        <v>70.900000000000006</v>
      </c>
      <c r="P31" s="11" t="str">
        <f t="shared" si="6"/>
        <v>B</v>
      </c>
      <c r="Q31" s="11" t="str">
        <f t="shared" si="7"/>
        <v>3</v>
      </c>
      <c r="R31" s="3">
        <f t="shared" si="8"/>
        <v>9</v>
      </c>
      <c r="S31" s="6"/>
      <c r="T31" s="26">
        <v>51.501000000000005</v>
      </c>
      <c r="U31" s="11" t="str">
        <f t="shared" si="9"/>
        <v>D</v>
      </c>
      <c r="V31" s="11" t="str">
        <f t="shared" si="10"/>
        <v>1</v>
      </c>
      <c r="W31" s="3">
        <f t="shared" si="11"/>
        <v>3</v>
      </c>
      <c r="X31" s="3"/>
      <c r="Y31" s="11">
        <v>60.5</v>
      </c>
      <c r="Z31" s="11" t="str">
        <f t="shared" si="12"/>
        <v>C+</v>
      </c>
      <c r="AA31" s="11" t="str">
        <f t="shared" si="13"/>
        <v>2,3</v>
      </c>
      <c r="AB31" s="3">
        <f t="shared" si="14"/>
        <v>4.5999999999999996</v>
      </c>
      <c r="AC31" s="3"/>
      <c r="AD31" s="28">
        <v>37.799999999999997</v>
      </c>
      <c r="AE31" s="11" t="str">
        <f t="shared" si="15"/>
        <v>E</v>
      </c>
      <c r="AF31" s="11" t="str">
        <f t="shared" si="16"/>
        <v>0</v>
      </c>
      <c r="AG31" s="3">
        <f t="shared" si="17"/>
        <v>0</v>
      </c>
      <c r="AH31" s="30">
        <f t="shared" si="18"/>
        <v>35.1</v>
      </c>
      <c r="AI31" s="7">
        <f t="shared" si="19"/>
        <v>2.1937500000000001</v>
      </c>
    </row>
    <row r="32" spans="1:35" ht="15.75" x14ac:dyDescent="0.3">
      <c r="A32" s="1" t="s">
        <v>52</v>
      </c>
      <c r="B32" s="1">
        <v>16101045</v>
      </c>
      <c r="C32" s="13" t="s">
        <v>53</v>
      </c>
      <c r="D32" s="11" t="s">
        <v>331</v>
      </c>
      <c r="E32" s="11">
        <v>40.5</v>
      </c>
      <c r="F32" s="11" t="str">
        <f t="shared" si="0"/>
        <v>E</v>
      </c>
      <c r="G32" s="11" t="str">
        <f t="shared" si="1"/>
        <v>0</v>
      </c>
      <c r="H32" s="24">
        <f t="shared" si="2"/>
        <v>0</v>
      </c>
      <c r="I32" s="19"/>
      <c r="J32" s="19">
        <v>88.5</v>
      </c>
      <c r="K32" s="11" t="str">
        <f t="shared" si="3"/>
        <v>A</v>
      </c>
      <c r="L32" s="11" t="str">
        <f t="shared" si="4"/>
        <v>4</v>
      </c>
      <c r="M32" s="24">
        <f t="shared" si="5"/>
        <v>12</v>
      </c>
      <c r="N32" s="5"/>
      <c r="O32" s="18">
        <v>36.6</v>
      </c>
      <c r="P32" s="11" t="str">
        <f t="shared" si="6"/>
        <v>E</v>
      </c>
      <c r="Q32" s="11" t="str">
        <f t="shared" si="7"/>
        <v>0</v>
      </c>
      <c r="R32" s="3">
        <f t="shared" si="8"/>
        <v>0</v>
      </c>
      <c r="S32" s="6"/>
      <c r="T32" s="26">
        <v>38.200000000000003</v>
      </c>
      <c r="U32" s="11" t="str">
        <f t="shared" si="9"/>
        <v>E</v>
      </c>
      <c r="V32" s="11" t="str">
        <f t="shared" si="10"/>
        <v>0</v>
      </c>
      <c r="W32" s="3">
        <f t="shared" si="11"/>
        <v>0</v>
      </c>
      <c r="X32" s="3"/>
      <c r="Y32" s="11">
        <v>48</v>
      </c>
      <c r="Z32" s="11" t="str">
        <f t="shared" si="12"/>
        <v>E</v>
      </c>
      <c r="AA32" s="11" t="str">
        <f t="shared" si="13"/>
        <v>0</v>
      </c>
      <c r="AB32" s="3">
        <f t="shared" si="14"/>
        <v>0</v>
      </c>
      <c r="AC32" s="3"/>
      <c r="AD32" s="28">
        <v>25.549999999999997</v>
      </c>
      <c r="AE32" s="11" t="str">
        <f t="shared" si="15"/>
        <v>E</v>
      </c>
      <c r="AF32" s="11" t="str">
        <f t="shared" si="16"/>
        <v>0</v>
      </c>
      <c r="AG32" s="3">
        <f t="shared" si="17"/>
        <v>0</v>
      </c>
      <c r="AH32" s="30">
        <f t="shared" si="18"/>
        <v>12</v>
      </c>
      <c r="AI32" s="7">
        <f t="shared" si="19"/>
        <v>0.75</v>
      </c>
    </row>
    <row r="33" spans="1:35" ht="15.75" x14ac:dyDescent="0.3">
      <c r="A33" s="1" t="s">
        <v>54</v>
      </c>
      <c r="B33" s="1">
        <v>16101046</v>
      </c>
      <c r="C33" s="13" t="s">
        <v>55</v>
      </c>
      <c r="D33" s="11" t="s">
        <v>331</v>
      </c>
      <c r="E33" s="11">
        <v>86</v>
      </c>
      <c r="F33" s="11" t="str">
        <f t="shared" si="0"/>
        <v>A</v>
      </c>
      <c r="G33" s="11" t="str">
        <f t="shared" si="1"/>
        <v>4</v>
      </c>
      <c r="H33" s="24">
        <f t="shared" si="2"/>
        <v>8</v>
      </c>
      <c r="I33" s="19"/>
      <c r="J33" s="19">
        <v>91.1</v>
      </c>
      <c r="K33" s="11" t="str">
        <f t="shared" si="3"/>
        <v>A</v>
      </c>
      <c r="L33" s="11" t="str">
        <f t="shared" si="4"/>
        <v>4</v>
      </c>
      <c r="M33" s="24">
        <f t="shared" si="5"/>
        <v>12</v>
      </c>
      <c r="N33" s="5"/>
      <c r="O33" s="18">
        <v>72.599999999999994</v>
      </c>
      <c r="P33" s="11" t="str">
        <f t="shared" si="6"/>
        <v>B</v>
      </c>
      <c r="Q33" s="11" t="str">
        <f t="shared" si="7"/>
        <v>3</v>
      </c>
      <c r="R33" s="3">
        <f t="shared" si="8"/>
        <v>9</v>
      </c>
      <c r="S33" s="6"/>
      <c r="T33" s="26">
        <v>63.6</v>
      </c>
      <c r="U33" s="11" t="str">
        <f t="shared" si="9"/>
        <v>C+</v>
      </c>
      <c r="V33" s="11" t="str">
        <f t="shared" si="10"/>
        <v>2,3</v>
      </c>
      <c r="W33" s="3">
        <f t="shared" si="11"/>
        <v>6.8999999999999995</v>
      </c>
      <c r="X33" s="3"/>
      <c r="Y33" s="11">
        <v>75.5</v>
      </c>
      <c r="Z33" s="11" t="str">
        <f t="shared" si="12"/>
        <v>B+</v>
      </c>
      <c r="AA33" s="11" t="str">
        <f t="shared" si="13"/>
        <v>3,3</v>
      </c>
      <c r="AB33" s="3">
        <f t="shared" si="14"/>
        <v>6.6</v>
      </c>
      <c r="AC33" s="3"/>
      <c r="AD33" s="28">
        <v>61.649999999999991</v>
      </c>
      <c r="AE33" s="11" t="str">
        <f t="shared" si="15"/>
        <v>C+</v>
      </c>
      <c r="AF33" s="11" t="str">
        <f t="shared" si="16"/>
        <v>2,3</v>
      </c>
      <c r="AG33" s="3">
        <f t="shared" si="17"/>
        <v>6.8999999999999995</v>
      </c>
      <c r="AH33" s="30">
        <f t="shared" si="18"/>
        <v>49.4</v>
      </c>
      <c r="AI33" s="7">
        <f t="shared" si="19"/>
        <v>3.0874999999999999</v>
      </c>
    </row>
    <row r="34" spans="1:35" ht="15.75" x14ac:dyDescent="0.3">
      <c r="A34" s="11" t="s">
        <v>56</v>
      </c>
      <c r="B34" s="11">
        <v>16101047</v>
      </c>
      <c r="C34" s="14" t="s">
        <v>57</v>
      </c>
      <c r="D34" s="11" t="s">
        <v>331</v>
      </c>
      <c r="E34" s="11">
        <v>35.4</v>
      </c>
      <c r="F34" s="11" t="str">
        <f t="shared" si="0"/>
        <v>E</v>
      </c>
      <c r="G34" s="11" t="str">
        <f t="shared" si="1"/>
        <v>0</v>
      </c>
      <c r="H34" s="24">
        <f t="shared" si="2"/>
        <v>0</v>
      </c>
      <c r="I34" s="19"/>
      <c r="J34" s="19">
        <v>85.1</v>
      </c>
      <c r="K34" s="11" t="str">
        <f t="shared" si="3"/>
        <v>A</v>
      </c>
      <c r="L34" s="11" t="str">
        <f t="shared" si="4"/>
        <v>4</v>
      </c>
      <c r="M34" s="24">
        <f t="shared" si="5"/>
        <v>12</v>
      </c>
      <c r="N34" s="5"/>
      <c r="O34" s="18">
        <v>57.6</v>
      </c>
      <c r="P34" s="11" t="str">
        <f t="shared" si="6"/>
        <v>C</v>
      </c>
      <c r="Q34" s="11" t="str">
        <f t="shared" si="7"/>
        <v>2</v>
      </c>
      <c r="R34" s="3">
        <f t="shared" si="8"/>
        <v>6</v>
      </c>
      <c r="S34" s="6"/>
      <c r="T34" s="26">
        <v>49.9</v>
      </c>
      <c r="U34" s="11" t="str">
        <f t="shared" si="9"/>
        <v>E</v>
      </c>
      <c r="V34" s="11" t="str">
        <f t="shared" si="10"/>
        <v>0</v>
      </c>
      <c r="W34" s="3">
        <f t="shared" si="11"/>
        <v>0</v>
      </c>
      <c r="X34" s="3"/>
      <c r="Y34" s="11">
        <v>79</v>
      </c>
      <c r="Z34" s="11" t="str">
        <f t="shared" si="12"/>
        <v>B+</v>
      </c>
      <c r="AA34" s="11" t="str">
        <f t="shared" si="13"/>
        <v>3,3</v>
      </c>
      <c r="AB34" s="3">
        <f t="shared" si="14"/>
        <v>6.6</v>
      </c>
      <c r="AC34" s="3"/>
      <c r="AD34" s="28">
        <v>39.399999999999991</v>
      </c>
      <c r="AE34" s="11" t="str">
        <f t="shared" si="15"/>
        <v>E</v>
      </c>
      <c r="AF34" s="11" t="str">
        <f t="shared" si="16"/>
        <v>0</v>
      </c>
      <c r="AG34" s="3">
        <f t="shared" si="17"/>
        <v>0</v>
      </c>
      <c r="AH34" s="30">
        <f t="shared" si="18"/>
        <v>24.6</v>
      </c>
      <c r="AI34" s="7">
        <f t="shared" si="19"/>
        <v>1.5375000000000001</v>
      </c>
    </row>
    <row r="35" spans="1:35" ht="15.75" x14ac:dyDescent="0.3">
      <c r="A35" s="9" t="s">
        <v>58</v>
      </c>
      <c r="B35" s="9">
        <v>16101048</v>
      </c>
      <c r="C35" s="12" t="s">
        <v>59</v>
      </c>
      <c r="D35" s="11" t="s">
        <v>331</v>
      </c>
      <c r="E35" s="11">
        <v>83.3</v>
      </c>
      <c r="F35" s="11" t="str">
        <f t="shared" si="0"/>
        <v>A-</v>
      </c>
      <c r="G35" s="11" t="str">
        <f t="shared" si="1"/>
        <v>3,7</v>
      </c>
      <c r="H35" s="24">
        <f t="shared" si="2"/>
        <v>7.4</v>
      </c>
      <c r="I35" s="19"/>
      <c r="J35" s="19">
        <v>92</v>
      </c>
      <c r="K35" s="11" t="str">
        <f t="shared" si="3"/>
        <v>A</v>
      </c>
      <c r="L35" s="11" t="str">
        <f t="shared" si="4"/>
        <v>4</v>
      </c>
      <c r="M35" s="24">
        <f t="shared" si="5"/>
        <v>12</v>
      </c>
      <c r="N35" s="5"/>
      <c r="O35" s="18">
        <v>83.5</v>
      </c>
      <c r="P35" s="11" t="str">
        <f t="shared" si="6"/>
        <v>A-</v>
      </c>
      <c r="Q35" s="11" t="str">
        <f t="shared" si="7"/>
        <v>3,7</v>
      </c>
      <c r="R35" s="3">
        <f t="shared" si="8"/>
        <v>11.100000000000001</v>
      </c>
      <c r="S35" s="6"/>
      <c r="T35" s="26">
        <v>76.301000000000002</v>
      </c>
      <c r="U35" s="11" t="str">
        <f t="shared" si="9"/>
        <v>B+</v>
      </c>
      <c r="V35" s="11" t="str">
        <f t="shared" si="10"/>
        <v>3,3</v>
      </c>
      <c r="W35" s="3">
        <f t="shared" si="11"/>
        <v>9.8999999999999986</v>
      </c>
      <c r="X35" s="3"/>
      <c r="Y35" s="11">
        <v>68.5</v>
      </c>
      <c r="Z35" s="11" t="str">
        <f t="shared" si="12"/>
        <v>B-</v>
      </c>
      <c r="AA35" s="11" t="str">
        <f t="shared" si="13"/>
        <v>2,7</v>
      </c>
      <c r="AB35" s="3">
        <f t="shared" si="14"/>
        <v>5.4</v>
      </c>
      <c r="AC35" s="3"/>
      <c r="AD35" s="28">
        <v>64.55</v>
      </c>
      <c r="AE35" s="11" t="str">
        <f t="shared" si="15"/>
        <v>C+</v>
      </c>
      <c r="AF35" s="11" t="str">
        <f t="shared" si="16"/>
        <v>2,3</v>
      </c>
      <c r="AG35" s="3">
        <f t="shared" si="17"/>
        <v>6.8999999999999995</v>
      </c>
      <c r="AH35" s="30">
        <f t="shared" si="18"/>
        <v>52.699999999999996</v>
      </c>
      <c r="AI35" s="7">
        <f t="shared" si="19"/>
        <v>3.2937499999999997</v>
      </c>
    </row>
    <row r="36" spans="1:35" ht="15.75" x14ac:dyDescent="0.3">
      <c r="A36" s="1" t="s">
        <v>60</v>
      </c>
      <c r="B36" s="1">
        <v>16101050</v>
      </c>
      <c r="C36" s="13" t="s">
        <v>61</v>
      </c>
      <c r="D36" s="11" t="s">
        <v>331</v>
      </c>
      <c r="E36" s="11">
        <v>85.5</v>
      </c>
      <c r="F36" s="11" t="str">
        <f t="shared" si="0"/>
        <v>A</v>
      </c>
      <c r="G36" s="11" t="str">
        <f t="shared" si="1"/>
        <v>4</v>
      </c>
      <c r="H36" s="24">
        <f t="shared" si="2"/>
        <v>8</v>
      </c>
      <c r="I36" s="19"/>
      <c r="J36" s="19">
        <v>83.9</v>
      </c>
      <c r="K36" s="11" t="str">
        <f t="shared" si="3"/>
        <v>A-</v>
      </c>
      <c r="L36" s="11" t="str">
        <f t="shared" si="4"/>
        <v>3,7</v>
      </c>
      <c r="M36" s="24">
        <f t="shared" si="5"/>
        <v>11.100000000000001</v>
      </c>
      <c r="N36" s="5"/>
      <c r="O36" s="18">
        <v>60.2</v>
      </c>
      <c r="P36" s="11" t="str">
        <f t="shared" si="6"/>
        <v>C+</v>
      </c>
      <c r="Q36" s="11" t="str">
        <f t="shared" si="7"/>
        <v>2,3</v>
      </c>
      <c r="R36" s="3">
        <f t="shared" si="8"/>
        <v>6.8999999999999995</v>
      </c>
      <c r="S36" s="6"/>
      <c r="T36" s="26">
        <v>57.998999999999995</v>
      </c>
      <c r="U36" s="11" t="str">
        <f t="shared" si="9"/>
        <v>C</v>
      </c>
      <c r="V36" s="11" t="str">
        <f t="shared" si="10"/>
        <v>2</v>
      </c>
      <c r="W36" s="3">
        <f t="shared" si="11"/>
        <v>6</v>
      </c>
      <c r="X36" s="3"/>
      <c r="Y36" s="11">
        <v>79</v>
      </c>
      <c r="Z36" s="11" t="str">
        <f t="shared" si="12"/>
        <v>B+</v>
      </c>
      <c r="AA36" s="11" t="str">
        <f t="shared" si="13"/>
        <v>3,3</v>
      </c>
      <c r="AB36" s="3">
        <f t="shared" si="14"/>
        <v>6.6</v>
      </c>
      <c r="AC36" s="3"/>
      <c r="AD36" s="28">
        <v>47.399999999999991</v>
      </c>
      <c r="AE36" s="11" t="str">
        <f t="shared" si="15"/>
        <v>E</v>
      </c>
      <c r="AF36" s="11" t="str">
        <f t="shared" si="16"/>
        <v>0</v>
      </c>
      <c r="AG36" s="3">
        <f t="shared" si="17"/>
        <v>0</v>
      </c>
      <c r="AH36" s="30">
        <f t="shared" si="18"/>
        <v>38.6</v>
      </c>
      <c r="AI36" s="7">
        <f t="shared" si="19"/>
        <v>2.4125000000000001</v>
      </c>
    </row>
    <row r="37" spans="1:35" ht="15.75" x14ac:dyDescent="0.3">
      <c r="A37" s="1" t="s">
        <v>85</v>
      </c>
      <c r="B37" s="1">
        <v>16101054</v>
      </c>
      <c r="C37" s="13" t="s">
        <v>86</v>
      </c>
      <c r="D37" s="11" t="s">
        <v>332</v>
      </c>
      <c r="E37" s="67">
        <v>83.8</v>
      </c>
      <c r="F37" s="11" t="str">
        <f t="shared" si="0"/>
        <v>A-</v>
      </c>
      <c r="G37" s="11" t="str">
        <f t="shared" si="1"/>
        <v>3,7</v>
      </c>
      <c r="H37" s="24">
        <f t="shared" si="2"/>
        <v>7.4</v>
      </c>
      <c r="I37" s="18"/>
      <c r="J37" s="69">
        <v>63</v>
      </c>
      <c r="K37" s="11" t="str">
        <f t="shared" si="3"/>
        <v>C+</v>
      </c>
      <c r="L37" s="11" t="str">
        <f t="shared" si="4"/>
        <v>2,3</v>
      </c>
      <c r="M37" s="24">
        <f t="shared" si="5"/>
        <v>6.8999999999999995</v>
      </c>
      <c r="N37" s="5"/>
      <c r="O37" s="69">
        <v>75</v>
      </c>
      <c r="P37" s="11" t="str">
        <f t="shared" si="6"/>
        <v>B+</v>
      </c>
      <c r="Q37" s="11" t="str">
        <f t="shared" si="7"/>
        <v>3,3</v>
      </c>
      <c r="R37" s="3">
        <f t="shared" si="8"/>
        <v>9.8999999999999986</v>
      </c>
      <c r="S37" s="6"/>
      <c r="T37" s="26">
        <v>80.900000000000006</v>
      </c>
      <c r="U37" s="11" t="str">
        <f t="shared" si="9"/>
        <v>A-</v>
      </c>
      <c r="V37" s="11" t="str">
        <f t="shared" si="10"/>
        <v>3,7</v>
      </c>
      <c r="W37" s="3">
        <f t="shared" si="11"/>
        <v>11.100000000000001</v>
      </c>
      <c r="X37" s="3"/>
      <c r="Y37" s="67">
        <v>65</v>
      </c>
      <c r="Z37" s="11" t="str">
        <f t="shared" si="12"/>
        <v>B-</v>
      </c>
      <c r="AA37" s="11" t="str">
        <f t="shared" si="13"/>
        <v>2,7</v>
      </c>
      <c r="AB37" s="3">
        <f t="shared" si="14"/>
        <v>5.4</v>
      </c>
      <c r="AC37" s="3"/>
      <c r="AD37" s="28">
        <v>32</v>
      </c>
      <c r="AE37" s="11" t="str">
        <f t="shared" si="15"/>
        <v>E</v>
      </c>
      <c r="AF37" s="11" t="str">
        <f t="shared" si="16"/>
        <v>0</v>
      </c>
      <c r="AG37" s="3">
        <f t="shared" si="17"/>
        <v>0</v>
      </c>
      <c r="AH37" s="29">
        <f t="shared" si="18"/>
        <v>40.699999999999996</v>
      </c>
      <c r="AI37" s="7">
        <f t="shared" si="19"/>
        <v>2.5437499999999997</v>
      </c>
    </row>
    <row r="38" spans="1:35" ht="15.75" x14ac:dyDescent="0.3">
      <c r="A38" s="1" t="s">
        <v>87</v>
      </c>
      <c r="B38" s="1">
        <v>16101055</v>
      </c>
      <c r="C38" s="13" t="s">
        <v>88</v>
      </c>
      <c r="D38" s="11" t="s">
        <v>332</v>
      </c>
      <c r="E38" s="67">
        <v>86</v>
      </c>
      <c r="F38" s="11" t="str">
        <f t="shared" ref="F38:F69" si="20">IF(E38&gt;=85,"A",IF(E38&gt;=80,"A-",IF(E38&gt;=75,"B+",IF(E38&gt;=70,"B",IF(E38&gt;=65,"B-",IF(E38&gt;=60,"C+",IF(E38&gt;=55,"C",IF(E38&gt;=50,"D","E"))))))))</f>
        <v>A</v>
      </c>
      <c r="G38" s="11" t="str">
        <f t="shared" ref="G38:G69" si="21">IF(E38&gt;=85,"4",IF(E38&gt;=80,"3,7",IF(E38&gt;=75,"3,3",IF(E38&gt;=70,"3",IF(E38&gt;=65,"2,7",IF(E38&gt;=60,"2,3",IF(E38&gt;=55,"2",IF(E38&gt;=50,"1","0"))))))))</f>
        <v>4</v>
      </c>
      <c r="H38" s="24">
        <f t="shared" ref="H38:H69" si="22">G38*2</f>
        <v>8</v>
      </c>
      <c r="I38" s="19"/>
      <c r="J38" s="68">
        <v>80</v>
      </c>
      <c r="K38" s="11" t="str">
        <f t="shared" ref="K38:K69" si="23">IF(J38&gt;=85,"A",IF(J38&gt;=80,"A-",IF(J38&gt;=75,"B+",IF(J38&gt;=70,"B",IF(J38&gt;=65,"B-",IF(J38&gt;=60,"C+",IF(J38&gt;=55,"C",IF(J38&gt;=50,"D","E"))))))))</f>
        <v>A-</v>
      </c>
      <c r="L38" s="11" t="str">
        <f t="shared" ref="L38:L69" si="24">IF(J38&gt;=85,"4",IF(J38&gt;=80,"3,7",IF(J38&gt;=75,"3,3",IF(J38&gt;=70,"3",IF(J38&gt;=65,"2,7",IF(J38&gt;=60,"2,3",IF(J38&gt;=55,"2",IF(J38&gt;=50,"1","0"))))))))</f>
        <v>3,7</v>
      </c>
      <c r="M38" s="24">
        <f t="shared" ref="M38:M69" si="25">L38*3</f>
        <v>11.100000000000001</v>
      </c>
      <c r="N38" s="5"/>
      <c r="O38" s="69">
        <v>52.8</v>
      </c>
      <c r="P38" s="11" t="str">
        <f t="shared" ref="P38:P69" si="26">IF(O38&gt;=85,"A",IF(O38&gt;=80,"A-",IF(O38&gt;=75,"B+",IF(O38&gt;=70,"B",IF(O38&gt;=65,"B-",IF(O38&gt;=60,"C+",IF(O38&gt;=55,"C",IF(O38&gt;=50,"D","E"))))))))</f>
        <v>D</v>
      </c>
      <c r="Q38" s="11" t="str">
        <f t="shared" ref="Q38:Q69" si="27">IF(O38&gt;=85,"4",IF(O38&gt;=80,"3,7",IF(O38&gt;=75,"3,3",IF(O38&gt;=70,"3",IF(O38&gt;=65,"2,7",IF(O38&gt;=60,"2,3",IF(O38&gt;=55,"2",IF(O38&gt;=50,"1","0"))))))))</f>
        <v>1</v>
      </c>
      <c r="R38" s="3">
        <f t="shared" ref="R38:R69" si="28">Q38*3</f>
        <v>3</v>
      </c>
      <c r="S38" s="6"/>
      <c r="T38" s="26">
        <v>78.2</v>
      </c>
      <c r="U38" s="11" t="str">
        <f t="shared" ref="U38:U69" si="29">IF(T38&gt;=85,"A",IF(T38&gt;=80,"A-",IF(T38&gt;=75,"B+",IF(T38&gt;=70,"B",IF(T38&gt;=65,"B-",IF(T38&gt;=60,"C+",IF(T38&gt;=55,"C",IF(T38&gt;=50,"D","E"))))))))</f>
        <v>B+</v>
      </c>
      <c r="V38" s="11" t="str">
        <f t="shared" ref="V38:V69" si="30">IF(T38&gt;=85,"4",IF(T38&gt;=80,"3,7",IF(T38&gt;=75,"3,3",IF(T38&gt;=70,"3",IF(T38&gt;=65,"2,7",IF(T38&gt;=60,"2,3",IF(T38&gt;=55,"2",IF(T38&gt;=50,"1","0"))))))))</f>
        <v>3,3</v>
      </c>
      <c r="W38" s="3">
        <f t="shared" ref="W38:W69" si="31">V38*3</f>
        <v>9.8999999999999986</v>
      </c>
      <c r="X38" s="3"/>
      <c r="Y38" s="67">
        <v>86.2</v>
      </c>
      <c r="Z38" s="11" t="str">
        <f t="shared" ref="Z38:Z69" si="32">IF(Y38&gt;=85,"A",IF(Y38&gt;=80,"A-",IF(Y38&gt;=75,"B+",IF(Y38&gt;=70,"B",IF(Y38&gt;=65,"B-",IF(Y38&gt;=60,"C+",IF(Y38&gt;=55,"C",IF(Y38&gt;=50,"D","E"))))))))</f>
        <v>A</v>
      </c>
      <c r="AA38" s="11" t="str">
        <f t="shared" ref="AA38:AA69" si="33">IF(Y38&gt;=85,"4",IF(Y38&gt;=80,"3,7",IF(Y38&gt;=75,"3,3",IF(Y38&gt;=70,"3",IF(Y38&gt;=65,"2,7",IF(Y38&gt;=60,"2,3",IF(Y38&gt;=55,"2",IF(Y38&gt;=50,"1","0"))))))))</f>
        <v>4</v>
      </c>
      <c r="AB38" s="3">
        <f t="shared" ref="AB38:AB69" si="34">AA38*2</f>
        <v>8</v>
      </c>
      <c r="AC38" s="3"/>
      <c r="AD38" s="28">
        <v>61.1</v>
      </c>
      <c r="AE38" s="11" t="str">
        <f t="shared" ref="AE38:AE69" si="35">IF(AD38&gt;=85,"A",IF(AD38&gt;=80,"A-",IF(AD38&gt;=75,"B+",IF(AD38&gt;=70,"B",IF(AD38&gt;=65,"B-",IF(AD38&gt;=60,"C+",IF(AD38&gt;=55,"C",IF(AD38&gt;=50,"D","E"))))))))</f>
        <v>C+</v>
      </c>
      <c r="AF38" s="11" t="str">
        <f t="shared" ref="AF38:AF69" si="36">IF(AD38&gt;=85,"4",IF(AD38&gt;=80,"3,7",IF(AD38&gt;=75,"3,3",IF(AD38&gt;=70,"3",IF(AD38&gt;=65,"2,7",IF(AD38&gt;=60,"2,3",IF(AD38&gt;=55,"2",IF(AD38&gt;=50,"1","0"))))))))</f>
        <v>2,3</v>
      </c>
      <c r="AG38" s="3">
        <f t="shared" ref="AG38:AG69" si="37">AF38*3</f>
        <v>6.8999999999999995</v>
      </c>
      <c r="AH38" s="29">
        <f t="shared" ref="AH38:AH69" si="38">H38+M38+R38+W38+AB38+AG38</f>
        <v>46.9</v>
      </c>
      <c r="AI38" s="7">
        <f t="shared" ref="AI38:AI69" si="39">AH38/16</f>
        <v>2.9312499999999999</v>
      </c>
    </row>
    <row r="39" spans="1:35" ht="15.75" x14ac:dyDescent="0.3">
      <c r="A39" s="1" t="s">
        <v>89</v>
      </c>
      <c r="B39" s="1">
        <v>16101056</v>
      </c>
      <c r="C39" s="13" t="s">
        <v>90</v>
      </c>
      <c r="D39" s="11" t="s">
        <v>332</v>
      </c>
      <c r="E39" s="67">
        <v>85</v>
      </c>
      <c r="F39" s="11" t="str">
        <f t="shared" si="20"/>
        <v>A</v>
      </c>
      <c r="G39" s="11" t="str">
        <f t="shared" si="21"/>
        <v>4</v>
      </c>
      <c r="H39" s="24">
        <f t="shared" si="22"/>
        <v>8</v>
      </c>
      <c r="I39" s="19"/>
      <c r="J39" s="68">
        <v>84.6</v>
      </c>
      <c r="K39" s="11" t="str">
        <f t="shared" si="23"/>
        <v>A-</v>
      </c>
      <c r="L39" s="11" t="str">
        <f t="shared" si="24"/>
        <v>3,7</v>
      </c>
      <c r="M39" s="24">
        <f t="shared" si="25"/>
        <v>11.100000000000001</v>
      </c>
      <c r="N39" s="5"/>
      <c r="O39" s="69">
        <v>61.6</v>
      </c>
      <c r="P39" s="11" t="str">
        <f t="shared" si="26"/>
        <v>C+</v>
      </c>
      <c r="Q39" s="11" t="str">
        <f t="shared" si="27"/>
        <v>2,3</v>
      </c>
      <c r="R39" s="3">
        <f t="shared" si="28"/>
        <v>6.8999999999999995</v>
      </c>
      <c r="S39" s="6"/>
      <c r="T39" s="26">
        <v>65.3</v>
      </c>
      <c r="U39" s="11" t="str">
        <f t="shared" si="29"/>
        <v>B-</v>
      </c>
      <c r="V39" s="11" t="str">
        <f t="shared" si="30"/>
        <v>2,7</v>
      </c>
      <c r="W39" s="3">
        <f t="shared" si="31"/>
        <v>8.1000000000000014</v>
      </c>
      <c r="X39" s="3"/>
      <c r="Y39" s="67">
        <v>86.8</v>
      </c>
      <c r="Z39" s="11" t="str">
        <f t="shared" si="32"/>
        <v>A</v>
      </c>
      <c r="AA39" s="11" t="str">
        <f t="shared" si="33"/>
        <v>4</v>
      </c>
      <c r="AB39" s="3">
        <f t="shared" si="34"/>
        <v>8</v>
      </c>
      <c r="AC39" s="3"/>
      <c r="AD39" s="28">
        <v>67.099999999999994</v>
      </c>
      <c r="AE39" s="11" t="str">
        <f t="shared" si="35"/>
        <v>B-</v>
      </c>
      <c r="AF39" s="11" t="str">
        <f t="shared" si="36"/>
        <v>2,7</v>
      </c>
      <c r="AG39" s="3">
        <f t="shared" si="37"/>
        <v>8.1000000000000014</v>
      </c>
      <c r="AH39" s="29">
        <f t="shared" si="38"/>
        <v>50.2</v>
      </c>
      <c r="AI39" s="7">
        <f t="shared" si="39"/>
        <v>3.1375000000000002</v>
      </c>
    </row>
    <row r="40" spans="1:35" ht="15.75" x14ac:dyDescent="0.3">
      <c r="A40" s="1" t="s">
        <v>91</v>
      </c>
      <c r="B40" s="1">
        <v>16101057</v>
      </c>
      <c r="C40" s="13" t="s">
        <v>92</v>
      </c>
      <c r="D40" s="11" t="s">
        <v>332</v>
      </c>
      <c r="E40" s="67">
        <v>77</v>
      </c>
      <c r="F40" s="11" t="str">
        <f t="shared" si="20"/>
        <v>B+</v>
      </c>
      <c r="G40" s="11" t="str">
        <f t="shared" si="21"/>
        <v>3,3</v>
      </c>
      <c r="H40" s="24">
        <f t="shared" si="22"/>
        <v>6.6</v>
      </c>
      <c r="I40" s="18"/>
      <c r="J40" s="69">
        <v>59</v>
      </c>
      <c r="K40" s="11" t="str">
        <f t="shared" si="23"/>
        <v>C</v>
      </c>
      <c r="L40" s="11" t="str">
        <f t="shared" si="24"/>
        <v>2</v>
      </c>
      <c r="M40" s="24">
        <f t="shared" si="25"/>
        <v>6</v>
      </c>
      <c r="N40" s="5"/>
      <c r="O40" s="69">
        <v>33</v>
      </c>
      <c r="P40" s="11" t="str">
        <f t="shared" si="26"/>
        <v>E</v>
      </c>
      <c r="Q40" s="11" t="str">
        <f t="shared" si="27"/>
        <v>0</v>
      </c>
      <c r="R40" s="3">
        <f t="shared" si="28"/>
        <v>0</v>
      </c>
      <c r="S40" s="6"/>
      <c r="T40" s="26">
        <v>10.799999999999999</v>
      </c>
      <c r="U40" s="11" t="str">
        <f t="shared" si="29"/>
        <v>E</v>
      </c>
      <c r="V40" s="11" t="str">
        <f t="shared" si="30"/>
        <v>0</v>
      </c>
      <c r="W40" s="3">
        <f t="shared" si="31"/>
        <v>0</v>
      </c>
      <c r="X40" s="3"/>
      <c r="Y40" s="67">
        <v>77.7</v>
      </c>
      <c r="Z40" s="11" t="str">
        <f t="shared" si="32"/>
        <v>B+</v>
      </c>
      <c r="AA40" s="11" t="str">
        <f t="shared" si="33"/>
        <v>3,3</v>
      </c>
      <c r="AB40" s="3">
        <f t="shared" si="34"/>
        <v>6.6</v>
      </c>
      <c r="AC40" s="3"/>
      <c r="AD40" s="28">
        <v>1.7999999999999998</v>
      </c>
      <c r="AE40" s="11" t="str">
        <f t="shared" si="35"/>
        <v>E</v>
      </c>
      <c r="AF40" s="11" t="str">
        <f t="shared" si="36"/>
        <v>0</v>
      </c>
      <c r="AG40" s="3">
        <f t="shared" si="37"/>
        <v>0</v>
      </c>
      <c r="AH40" s="29">
        <f t="shared" si="38"/>
        <v>19.2</v>
      </c>
      <c r="AI40" s="7">
        <f t="shared" si="39"/>
        <v>1.2</v>
      </c>
    </row>
    <row r="41" spans="1:35" ht="15.75" x14ac:dyDescent="0.3">
      <c r="A41" s="1" t="s">
        <v>93</v>
      </c>
      <c r="B41" s="1">
        <v>16101059</v>
      </c>
      <c r="C41" s="13" t="s">
        <v>94</v>
      </c>
      <c r="D41" s="11" t="s">
        <v>332</v>
      </c>
      <c r="E41" s="67">
        <v>85.3</v>
      </c>
      <c r="F41" s="11" t="str">
        <f t="shared" si="20"/>
        <v>A</v>
      </c>
      <c r="G41" s="11" t="str">
        <f t="shared" si="21"/>
        <v>4</v>
      </c>
      <c r="H41" s="24">
        <f t="shared" si="22"/>
        <v>8</v>
      </c>
      <c r="I41" s="18"/>
      <c r="J41" s="69">
        <v>79.2</v>
      </c>
      <c r="K41" s="11" t="str">
        <f t="shared" si="23"/>
        <v>B+</v>
      </c>
      <c r="L41" s="11" t="str">
        <f t="shared" si="24"/>
        <v>3,3</v>
      </c>
      <c r="M41" s="24">
        <f t="shared" si="25"/>
        <v>9.8999999999999986</v>
      </c>
      <c r="N41" s="5"/>
      <c r="O41" s="69">
        <v>40.5</v>
      </c>
      <c r="P41" s="11" t="str">
        <f t="shared" si="26"/>
        <v>E</v>
      </c>
      <c r="Q41" s="11" t="str">
        <f t="shared" si="27"/>
        <v>0</v>
      </c>
      <c r="R41" s="3">
        <f t="shared" si="28"/>
        <v>0</v>
      </c>
      <c r="S41" s="6"/>
      <c r="T41" s="26">
        <v>84.4</v>
      </c>
      <c r="U41" s="11" t="str">
        <f t="shared" si="29"/>
        <v>A-</v>
      </c>
      <c r="V41" s="11" t="str">
        <f t="shared" si="30"/>
        <v>3,7</v>
      </c>
      <c r="W41" s="3">
        <f t="shared" si="31"/>
        <v>11.100000000000001</v>
      </c>
      <c r="X41" s="3"/>
      <c r="Y41" s="67">
        <v>85.800000000000011</v>
      </c>
      <c r="Z41" s="11" t="str">
        <f t="shared" si="32"/>
        <v>A</v>
      </c>
      <c r="AA41" s="11" t="str">
        <f t="shared" si="33"/>
        <v>4</v>
      </c>
      <c r="AB41" s="3">
        <f t="shared" si="34"/>
        <v>8</v>
      </c>
      <c r="AC41" s="3"/>
      <c r="AD41" s="28">
        <v>47.8</v>
      </c>
      <c r="AE41" s="11" t="str">
        <f t="shared" si="35"/>
        <v>E</v>
      </c>
      <c r="AF41" s="11" t="str">
        <f t="shared" si="36"/>
        <v>0</v>
      </c>
      <c r="AG41" s="3">
        <f t="shared" si="37"/>
        <v>0</v>
      </c>
      <c r="AH41" s="29">
        <f t="shared" si="38"/>
        <v>37</v>
      </c>
      <c r="AI41" s="7">
        <f t="shared" si="39"/>
        <v>2.3125</v>
      </c>
    </row>
    <row r="42" spans="1:35" ht="15.75" x14ac:dyDescent="0.3">
      <c r="A42" s="1" t="s">
        <v>95</v>
      </c>
      <c r="B42" s="1">
        <v>16101060</v>
      </c>
      <c r="C42" s="13" t="s">
        <v>96</v>
      </c>
      <c r="D42" s="11" t="s">
        <v>332</v>
      </c>
      <c r="E42" s="67">
        <v>85.800000000000011</v>
      </c>
      <c r="F42" s="11" t="str">
        <f t="shared" si="20"/>
        <v>A</v>
      </c>
      <c r="G42" s="11" t="str">
        <f t="shared" si="21"/>
        <v>4</v>
      </c>
      <c r="H42" s="24">
        <f t="shared" si="22"/>
        <v>8</v>
      </c>
      <c r="I42" s="19"/>
      <c r="J42" s="68">
        <v>68.099999999999994</v>
      </c>
      <c r="K42" s="11" t="str">
        <f t="shared" si="23"/>
        <v>B-</v>
      </c>
      <c r="L42" s="11" t="str">
        <f t="shared" si="24"/>
        <v>2,7</v>
      </c>
      <c r="M42" s="24">
        <f t="shared" si="25"/>
        <v>8.1000000000000014</v>
      </c>
      <c r="N42" s="5"/>
      <c r="O42" s="69">
        <v>85.1</v>
      </c>
      <c r="P42" s="11" t="str">
        <f t="shared" si="26"/>
        <v>A</v>
      </c>
      <c r="Q42" s="11" t="str">
        <f t="shared" si="27"/>
        <v>4</v>
      </c>
      <c r="R42" s="3">
        <f t="shared" si="28"/>
        <v>12</v>
      </c>
      <c r="S42" s="6"/>
      <c r="T42" s="26">
        <v>71.400000000000006</v>
      </c>
      <c r="U42" s="11" t="str">
        <f t="shared" si="29"/>
        <v>B</v>
      </c>
      <c r="V42" s="11" t="str">
        <f t="shared" si="30"/>
        <v>3</v>
      </c>
      <c r="W42" s="3">
        <f t="shared" si="31"/>
        <v>9</v>
      </c>
      <c r="X42" s="3"/>
      <c r="Y42" s="67">
        <v>75.5</v>
      </c>
      <c r="Z42" s="11" t="str">
        <f t="shared" si="32"/>
        <v>B+</v>
      </c>
      <c r="AA42" s="11" t="str">
        <f t="shared" si="33"/>
        <v>3,3</v>
      </c>
      <c r="AB42" s="3">
        <f t="shared" si="34"/>
        <v>6.6</v>
      </c>
      <c r="AC42" s="3"/>
      <c r="AD42" s="28">
        <v>56.6</v>
      </c>
      <c r="AE42" s="11" t="str">
        <f t="shared" si="35"/>
        <v>C</v>
      </c>
      <c r="AF42" s="11" t="str">
        <f t="shared" si="36"/>
        <v>2</v>
      </c>
      <c r="AG42" s="3">
        <f t="shared" si="37"/>
        <v>6</v>
      </c>
      <c r="AH42" s="29">
        <f t="shared" si="38"/>
        <v>49.7</v>
      </c>
      <c r="AI42" s="7">
        <f t="shared" si="39"/>
        <v>3.1062500000000002</v>
      </c>
    </row>
    <row r="43" spans="1:35" ht="15.75" x14ac:dyDescent="0.3">
      <c r="A43" s="1" t="s">
        <v>97</v>
      </c>
      <c r="B43" s="1">
        <v>16101061</v>
      </c>
      <c r="C43" s="13" t="s">
        <v>98</v>
      </c>
      <c r="D43" s="11" t="s">
        <v>332</v>
      </c>
      <c r="E43" s="67">
        <v>83.5</v>
      </c>
      <c r="F43" s="11" t="str">
        <f t="shared" si="20"/>
        <v>A-</v>
      </c>
      <c r="G43" s="11" t="str">
        <f t="shared" si="21"/>
        <v>3,7</v>
      </c>
      <c r="H43" s="24">
        <f t="shared" si="22"/>
        <v>7.4</v>
      </c>
      <c r="I43" s="19"/>
      <c r="J43" s="68">
        <v>62</v>
      </c>
      <c r="K43" s="11" t="str">
        <f t="shared" si="23"/>
        <v>C+</v>
      </c>
      <c r="L43" s="11" t="str">
        <f t="shared" si="24"/>
        <v>2,3</v>
      </c>
      <c r="M43" s="24">
        <f t="shared" si="25"/>
        <v>6.8999999999999995</v>
      </c>
      <c r="N43" s="5"/>
      <c r="O43" s="69">
        <v>35.4</v>
      </c>
      <c r="P43" s="11" t="str">
        <f t="shared" si="26"/>
        <v>E</v>
      </c>
      <c r="Q43" s="11" t="str">
        <f t="shared" si="27"/>
        <v>0</v>
      </c>
      <c r="R43" s="3">
        <f t="shared" si="28"/>
        <v>0</v>
      </c>
      <c r="S43" s="6"/>
      <c r="T43" s="26">
        <v>21.1</v>
      </c>
      <c r="U43" s="11" t="str">
        <f t="shared" si="29"/>
        <v>E</v>
      </c>
      <c r="V43" s="11" t="str">
        <f t="shared" si="30"/>
        <v>0</v>
      </c>
      <c r="W43" s="3">
        <f t="shared" si="31"/>
        <v>0</v>
      </c>
      <c r="X43" s="3"/>
      <c r="Y43" s="67">
        <v>62.2</v>
      </c>
      <c r="Z43" s="11" t="str">
        <f t="shared" si="32"/>
        <v>C+</v>
      </c>
      <c r="AA43" s="11" t="str">
        <f t="shared" si="33"/>
        <v>2,3</v>
      </c>
      <c r="AB43" s="3">
        <f t="shared" si="34"/>
        <v>4.5999999999999996</v>
      </c>
      <c r="AC43" s="3"/>
      <c r="AD43" s="28">
        <v>51.099999999999994</v>
      </c>
      <c r="AE43" s="11" t="str">
        <f t="shared" si="35"/>
        <v>D</v>
      </c>
      <c r="AF43" s="11" t="str">
        <f t="shared" si="36"/>
        <v>1</v>
      </c>
      <c r="AG43" s="3">
        <f t="shared" si="37"/>
        <v>3</v>
      </c>
      <c r="AH43" s="29">
        <f t="shared" si="38"/>
        <v>21.9</v>
      </c>
      <c r="AI43" s="7">
        <f t="shared" si="39"/>
        <v>1.3687499999999999</v>
      </c>
    </row>
    <row r="44" spans="1:35" ht="15.75" x14ac:dyDescent="0.3">
      <c r="A44" s="1" t="s">
        <v>99</v>
      </c>
      <c r="B44" s="1">
        <v>16101062</v>
      </c>
      <c r="C44" s="13" t="s">
        <v>100</v>
      </c>
      <c r="D44" s="11" t="s">
        <v>332</v>
      </c>
      <c r="E44" s="67">
        <v>83.5</v>
      </c>
      <c r="F44" s="11" t="str">
        <f t="shared" si="20"/>
        <v>A-</v>
      </c>
      <c r="G44" s="11" t="str">
        <f t="shared" si="21"/>
        <v>3,7</v>
      </c>
      <c r="H44" s="24">
        <f t="shared" si="22"/>
        <v>7.4</v>
      </c>
      <c r="I44" s="19"/>
      <c r="J44" s="68">
        <v>64.599999999999994</v>
      </c>
      <c r="K44" s="11" t="str">
        <f t="shared" si="23"/>
        <v>C+</v>
      </c>
      <c r="L44" s="11" t="str">
        <f t="shared" si="24"/>
        <v>2,3</v>
      </c>
      <c r="M44" s="24">
        <f t="shared" si="25"/>
        <v>6.8999999999999995</v>
      </c>
      <c r="N44" s="5"/>
      <c r="O44" s="69">
        <v>63.2</v>
      </c>
      <c r="P44" s="11" t="str">
        <f t="shared" si="26"/>
        <v>C+</v>
      </c>
      <c r="Q44" s="11" t="str">
        <f t="shared" si="27"/>
        <v>2,3</v>
      </c>
      <c r="R44" s="3">
        <f t="shared" si="28"/>
        <v>6.8999999999999995</v>
      </c>
      <c r="S44" s="6"/>
      <c r="T44" s="26">
        <v>23.4</v>
      </c>
      <c r="U44" s="11" t="str">
        <f t="shared" si="29"/>
        <v>E</v>
      </c>
      <c r="V44" s="11" t="str">
        <f t="shared" si="30"/>
        <v>0</v>
      </c>
      <c r="W44" s="3">
        <f t="shared" si="31"/>
        <v>0</v>
      </c>
      <c r="X44" s="3"/>
      <c r="Y44" s="67">
        <v>71.3</v>
      </c>
      <c r="Z44" s="11" t="str">
        <f t="shared" si="32"/>
        <v>B</v>
      </c>
      <c r="AA44" s="11" t="str">
        <f t="shared" si="33"/>
        <v>3</v>
      </c>
      <c r="AB44" s="3">
        <f t="shared" si="34"/>
        <v>6</v>
      </c>
      <c r="AC44" s="3"/>
      <c r="AD44" s="28">
        <v>58.4</v>
      </c>
      <c r="AE44" s="11" t="str">
        <f t="shared" si="35"/>
        <v>C</v>
      </c>
      <c r="AF44" s="11" t="str">
        <f t="shared" si="36"/>
        <v>2</v>
      </c>
      <c r="AG44" s="3">
        <f t="shared" si="37"/>
        <v>6</v>
      </c>
      <c r="AH44" s="29">
        <f t="shared" si="38"/>
        <v>33.200000000000003</v>
      </c>
      <c r="AI44" s="7">
        <f t="shared" si="39"/>
        <v>2.0750000000000002</v>
      </c>
    </row>
    <row r="45" spans="1:35" ht="15.75" x14ac:dyDescent="0.3">
      <c r="A45" s="1" t="s">
        <v>101</v>
      </c>
      <c r="B45" s="1">
        <v>16101063</v>
      </c>
      <c r="C45" s="13" t="s">
        <v>102</v>
      </c>
      <c r="D45" s="11" t="s">
        <v>332</v>
      </c>
      <c r="E45" s="67">
        <v>34.799999999999997</v>
      </c>
      <c r="F45" s="11" t="str">
        <f t="shared" si="20"/>
        <v>E</v>
      </c>
      <c r="G45" s="11" t="str">
        <f t="shared" si="21"/>
        <v>0</v>
      </c>
      <c r="H45" s="24">
        <f t="shared" si="22"/>
        <v>0</v>
      </c>
      <c r="I45" s="19"/>
      <c r="J45" s="68">
        <v>67</v>
      </c>
      <c r="K45" s="11" t="str">
        <f t="shared" si="23"/>
        <v>B-</v>
      </c>
      <c r="L45" s="11" t="str">
        <f t="shared" si="24"/>
        <v>2,7</v>
      </c>
      <c r="M45" s="24">
        <f t="shared" si="25"/>
        <v>8.1000000000000014</v>
      </c>
      <c r="N45" s="5"/>
      <c r="O45" s="69">
        <v>53.3</v>
      </c>
      <c r="P45" s="11" t="str">
        <f t="shared" si="26"/>
        <v>D</v>
      </c>
      <c r="Q45" s="11" t="str">
        <f t="shared" si="27"/>
        <v>1</v>
      </c>
      <c r="R45" s="3">
        <f t="shared" si="28"/>
        <v>3</v>
      </c>
      <c r="S45" s="6"/>
      <c r="T45" s="26">
        <v>18</v>
      </c>
      <c r="U45" s="11" t="str">
        <f t="shared" si="29"/>
        <v>E</v>
      </c>
      <c r="V45" s="11" t="str">
        <f t="shared" si="30"/>
        <v>0</v>
      </c>
      <c r="W45" s="3">
        <f t="shared" si="31"/>
        <v>0</v>
      </c>
      <c r="X45" s="3"/>
      <c r="Y45" s="67">
        <v>75.3</v>
      </c>
      <c r="Z45" s="11" t="str">
        <f t="shared" si="32"/>
        <v>B+</v>
      </c>
      <c r="AA45" s="11" t="str">
        <f t="shared" si="33"/>
        <v>3,3</v>
      </c>
      <c r="AB45" s="3">
        <f t="shared" si="34"/>
        <v>6.6</v>
      </c>
      <c r="AC45" s="3"/>
      <c r="AD45" s="28">
        <v>42.3</v>
      </c>
      <c r="AE45" s="11" t="str">
        <f t="shared" si="35"/>
        <v>E</v>
      </c>
      <c r="AF45" s="11" t="str">
        <f t="shared" si="36"/>
        <v>0</v>
      </c>
      <c r="AG45" s="3">
        <f t="shared" si="37"/>
        <v>0</v>
      </c>
      <c r="AH45" s="29">
        <f t="shared" si="38"/>
        <v>17.700000000000003</v>
      </c>
      <c r="AI45" s="7">
        <f t="shared" si="39"/>
        <v>1.1062500000000002</v>
      </c>
    </row>
    <row r="46" spans="1:35" ht="15.75" x14ac:dyDescent="0.3">
      <c r="A46" s="1" t="s">
        <v>103</v>
      </c>
      <c r="B46" s="1">
        <v>16101064</v>
      </c>
      <c r="C46" s="13" t="s">
        <v>104</v>
      </c>
      <c r="D46" s="11" t="s">
        <v>332</v>
      </c>
      <c r="E46" s="67">
        <v>86</v>
      </c>
      <c r="F46" s="11" t="str">
        <f t="shared" si="20"/>
        <v>A</v>
      </c>
      <c r="G46" s="11" t="str">
        <f t="shared" si="21"/>
        <v>4</v>
      </c>
      <c r="H46" s="24">
        <f t="shared" si="22"/>
        <v>8</v>
      </c>
      <c r="I46" s="19"/>
      <c r="J46" s="68">
        <v>88.5</v>
      </c>
      <c r="K46" s="11" t="str">
        <f t="shared" si="23"/>
        <v>A</v>
      </c>
      <c r="L46" s="11" t="str">
        <f t="shared" si="24"/>
        <v>4</v>
      </c>
      <c r="M46" s="24">
        <f t="shared" si="25"/>
        <v>12</v>
      </c>
      <c r="N46" s="5"/>
      <c r="O46" s="69">
        <v>65.900000000000006</v>
      </c>
      <c r="P46" s="11" t="str">
        <f t="shared" si="26"/>
        <v>B-</v>
      </c>
      <c r="Q46" s="11" t="str">
        <f t="shared" si="27"/>
        <v>2,7</v>
      </c>
      <c r="R46" s="3">
        <f t="shared" si="28"/>
        <v>8.1000000000000014</v>
      </c>
      <c r="S46" s="6"/>
      <c r="T46" s="26">
        <v>77.8</v>
      </c>
      <c r="U46" s="11" t="str">
        <f t="shared" si="29"/>
        <v>B+</v>
      </c>
      <c r="V46" s="11" t="str">
        <f t="shared" si="30"/>
        <v>3,3</v>
      </c>
      <c r="W46" s="3">
        <f t="shared" si="31"/>
        <v>9.8999999999999986</v>
      </c>
      <c r="X46" s="3"/>
      <c r="Y46" s="67">
        <v>89</v>
      </c>
      <c r="Z46" s="11" t="str">
        <f t="shared" si="32"/>
        <v>A</v>
      </c>
      <c r="AA46" s="11" t="str">
        <f t="shared" si="33"/>
        <v>4</v>
      </c>
      <c r="AB46" s="3">
        <f t="shared" si="34"/>
        <v>8</v>
      </c>
      <c r="AC46" s="3"/>
      <c r="AD46" s="28">
        <v>70</v>
      </c>
      <c r="AE46" s="11" t="str">
        <f t="shared" si="35"/>
        <v>B</v>
      </c>
      <c r="AF46" s="11" t="str">
        <f t="shared" si="36"/>
        <v>3</v>
      </c>
      <c r="AG46" s="3">
        <f t="shared" si="37"/>
        <v>9</v>
      </c>
      <c r="AH46" s="29">
        <f t="shared" si="38"/>
        <v>55</v>
      </c>
      <c r="AI46" s="7">
        <f t="shared" si="39"/>
        <v>3.4375</v>
      </c>
    </row>
    <row r="47" spans="1:35" ht="15.75" x14ac:dyDescent="0.3">
      <c r="A47" s="1" t="s">
        <v>105</v>
      </c>
      <c r="B47" s="1">
        <v>16101065</v>
      </c>
      <c r="C47" s="13" t="s">
        <v>106</v>
      </c>
      <c r="D47" s="11" t="s">
        <v>332</v>
      </c>
      <c r="E47" s="67">
        <v>40.799999999999997</v>
      </c>
      <c r="F47" s="11" t="str">
        <f t="shared" si="20"/>
        <v>E</v>
      </c>
      <c r="G47" s="11" t="str">
        <f t="shared" si="21"/>
        <v>0</v>
      </c>
      <c r="H47" s="24">
        <f t="shared" si="22"/>
        <v>0</v>
      </c>
      <c r="I47" s="19"/>
      <c r="J47" s="68">
        <v>43.8</v>
      </c>
      <c r="K47" s="11" t="str">
        <f t="shared" si="23"/>
        <v>E</v>
      </c>
      <c r="L47" s="11" t="str">
        <f t="shared" si="24"/>
        <v>0</v>
      </c>
      <c r="M47" s="24">
        <f t="shared" si="25"/>
        <v>0</v>
      </c>
      <c r="N47" s="5"/>
      <c r="O47" s="69">
        <v>38.700000000000003</v>
      </c>
      <c r="P47" s="11" t="str">
        <f t="shared" si="26"/>
        <v>E</v>
      </c>
      <c r="Q47" s="11" t="str">
        <f t="shared" si="27"/>
        <v>0</v>
      </c>
      <c r="R47" s="3">
        <f t="shared" si="28"/>
        <v>0</v>
      </c>
      <c r="S47" s="6"/>
      <c r="T47" s="26">
        <v>7.8</v>
      </c>
      <c r="U47" s="11" t="str">
        <f t="shared" si="29"/>
        <v>E</v>
      </c>
      <c r="V47" s="11" t="str">
        <f t="shared" si="30"/>
        <v>0</v>
      </c>
      <c r="W47" s="3">
        <f t="shared" si="31"/>
        <v>0</v>
      </c>
      <c r="X47" s="3"/>
      <c r="Y47" s="67">
        <v>48.9</v>
      </c>
      <c r="Z47" s="11" t="str">
        <f t="shared" si="32"/>
        <v>E</v>
      </c>
      <c r="AA47" s="11" t="str">
        <f t="shared" si="33"/>
        <v>0</v>
      </c>
      <c r="AB47" s="3">
        <f t="shared" si="34"/>
        <v>0</v>
      </c>
      <c r="AC47" s="3"/>
      <c r="AD47" s="28">
        <v>2.1</v>
      </c>
      <c r="AE47" s="11" t="str">
        <f t="shared" si="35"/>
        <v>E</v>
      </c>
      <c r="AF47" s="11" t="str">
        <f t="shared" si="36"/>
        <v>0</v>
      </c>
      <c r="AG47" s="3">
        <f t="shared" si="37"/>
        <v>0</v>
      </c>
      <c r="AH47" s="29">
        <f t="shared" si="38"/>
        <v>0</v>
      </c>
      <c r="AI47" s="7">
        <f t="shared" si="39"/>
        <v>0</v>
      </c>
    </row>
    <row r="48" spans="1:35" ht="15.75" x14ac:dyDescent="0.3">
      <c r="A48" s="1" t="s">
        <v>107</v>
      </c>
      <c r="B48" s="1">
        <v>16101066</v>
      </c>
      <c r="C48" s="13" t="s">
        <v>108</v>
      </c>
      <c r="D48" s="11" t="s">
        <v>332</v>
      </c>
      <c r="E48" s="67">
        <v>83.2</v>
      </c>
      <c r="F48" s="11" t="str">
        <f t="shared" si="20"/>
        <v>A-</v>
      </c>
      <c r="G48" s="11" t="str">
        <f t="shared" si="21"/>
        <v>3,7</v>
      </c>
      <c r="H48" s="24">
        <f t="shared" si="22"/>
        <v>7.4</v>
      </c>
      <c r="I48" s="19"/>
      <c r="J48" s="68">
        <v>78</v>
      </c>
      <c r="K48" s="11" t="str">
        <f t="shared" si="23"/>
        <v>B+</v>
      </c>
      <c r="L48" s="11" t="str">
        <f t="shared" si="24"/>
        <v>3,3</v>
      </c>
      <c r="M48" s="24">
        <f t="shared" si="25"/>
        <v>9.8999999999999986</v>
      </c>
      <c r="N48" s="5"/>
      <c r="O48" s="69">
        <v>57.9</v>
      </c>
      <c r="P48" s="11" t="str">
        <f t="shared" si="26"/>
        <v>C</v>
      </c>
      <c r="Q48" s="11" t="str">
        <f t="shared" si="27"/>
        <v>2</v>
      </c>
      <c r="R48" s="3">
        <f t="shared" si="28"/>
        <v>6</v>
      </c>
      <c r="S48" s="6"/>
      <c r="T48" s="26">
        <v>59.2</v>
      </c>
      <c r="U48" s="11" t="str">
        <f t="shared" si="29"/>
        <v>C</v>
      </c>
      <c r="V48" s="11" t="str">
        <f t="shared" si="30"/>
        <v>2</v>
      </c>
      <c r="W48" s="3">
        <f t="shared" si="31"/>
        <v>6</v>
      </c>
      <c r="X48" s="3"/>
      <c r="Y48" s="67">
        <v>81.3</v>
      </c>
      <c r="Z48" s="11" t="str">
        <f t="shared" si="32"/>
        <v>A-</v>
      </c>
      <c r="AA48" s="11" t="str">
        <f t="shared" si="33"/>
        <v>3,7</v>
      </c>
      <c r="AB48" s="3">
        <f t="shared" si="34"/>
        <v>7.4</v>
      </c>
      <c r="AC48" s="3"/>
      <c r="AD48" s="28">
        <v>55.2</v>
      </c>
      <c r="AE48" s="11" t="str">
        <f t="shared" si="35"/>
        <v>C</v>
      </c>
      <c r="AF48" s="11" t="str">
        <f t="shared" si="36"/>
        <v>2</v>
      </c>
      <c r="AG48" s="3">
        <f t="shared" si="37"/>
        <v>6</v>
      </c>
      <c r="AH48" s="29">
        <f t="shared" si="38"/>
        <v>42.699999999999996</v>
      </c>
      <c r="AI48" s="7">
        <f t="shared" si="39"/>
        <v>2.6687499999999997</v>
      </c>
    </row>
    <row r="49" spans="1:35" ht="15.75" x14ac:dyDescent="0.3">
      <c r="A49" s="1" t="s">
        <v>109</v>
      </c>
      <c r="B49" s="1">
        <v>16101067</v>
      </c>
      <c r="C49" s="13" t="s">
        <v>110</v>
      </c>
      <c r="D49" s="11" t="s">
        <v>332</v>
      </c>
      <c r="E49" s="67">
        <v>84.699999999999989</v>
      </c>
      <c r="F49" s="11" t="str">
        <f t="shared" si="20"/>
        <v>A-</v>
      </c>
      <c r="G49" s="11" t="str">
        <f t="shared" si="21"/>
        <v>3,7</v>
      </c>
      <c r="H49" s="24">
        <f t="shared" si="22"/>
        <v>7.4</v>
      </c>
      <c r="I49" s="19"/>
      <c r="J49" s="68">
        <v>72.2</v>
      </c>
      <c r="K49" s="11" t="str">
        <f t="shared" si="23"/>
        <v>B</v>
      </c>
      <c r="L49" s="11" t="str">
        <f t="shared" si="24"/>
        <v>3</v>
      </c>
      <c r="M49" s="24">
        <f t="shared" si="25"/>
        <v>9</v>
      </c>
      <c r="N49" s="5"/>
      <c r="O49" s="69">
        <v>48.2</v>
      </c>
      <c r="P49" s="11" t="str">
        <f t="shared" si="26"/>
        <v>E</v>
      </c>
      <c r="Q49" s="11" t="str">
        <f t="shared" si="27"/>
        <v>0</v>
      </c>
      <c r="R49" s="3">
        <f t="shared" si="28"/>
        <v>0</v>
      </c>
      <c r="S49" s="6"/>
      <c r="T49" s="26">
        <v>68.099999999999994</v>
      </c>
      <c r="U49" s="11" t="str">
        <f t="shared" si="29"/>
        <v>B-</v>
      </c>
      <c r="V49" s="11" t="str">
        <f t="shared" si="30"/>
        <v>2,7</v>
      </c>
      <c r="W49" s="3">
        <f t="shared" si="31"/>
        <v>8.1000000000000014</v>
      </c>
      <c r="X49" s="3"/>
      <c r="Y49" s="67">
        <v>85.5</v>
      </c>
      <c r="Z49" s="11" t="str">
        <f t="shared" si="32"/>
        <v>A</v>
      </c>
      <c r="AA49" s="11" t="str">
        <f t="shared" si="33"/>
        <v>4</v>
      </c>
      <c r="AB49" s="3">
        <f t="shared" si="34"/>
        <v>8</v>
      </c>
      <c r="AC49" s="3"/>
      <c r="AD49" s="28">
        <v>30</v>
      </c>
      <c r="AE49" s="11" t="str">
        <f t="shared" si="35"/>
        <v>E</v>
      </c>
      <c r="AF49" s="11" t="str">
        <f t="shared" si="36"/>
        <v>0</v>
      </c>
      <c r="AG49" s="3">
        <f t="shared" si="37"/>
        <v>0</v>
      </c>
      <c r="AH49" s="29">
        <f t="shared" si="38"/>
        <v>32.5</v>
      </c>
      <c r="AI49" s="7">
        <f t="shared" si="39"/>
        <v>2.03125</v>
      </c>
    </row>
    <row r="50" spans="1:35" ht="15.75" x14ac:dyDescent="0.3">
      <c r="A50" s="1" t="s">
        <v>111</v>
      </c>
      <c r="B50" s="1">
        <v>16101068</v>
      </c>
      <c r="C50" s="13" t="s">
        <v>112</v>
      </c>
      <c r="D50" s="11" t="s">
        <v>332</v>
      </c>
      <c r="E50" s="67">
        <v>85.2</v>
      </c>
      <c r="F50" s="11" t="str">
        <f t="shared" si="20"/>
        <v>A</v>
      </c>
      <c r="G50" s="11" t="str">
        <f t="shared" si="21"/>
        <v>4</v>
      </c>
      <c r="H50" s="24">
        <f t="shared" si="22"/>
        <v>8</v>
      </c>
      <c r="I50" s="19"/>
      <c r="J50" s="68">
        <v>85.8</v>
      </c>
      <c r="K50" s="11" t="str">
        <f t="shared" si="23"/>
        <v>A</v>
      </c>
      <c r="L50" s="11" t="str">
        <f t="shared" si="24"/>
        <v>4</v>
      </c>
      <c r="M50" s="24">
        <f t="shared" si="25"/>
        <v>12</v>
      </c>
      <c r="N50" s="5"/>
      <c r="O50" s="69">
        <v>91.800000000000011</v>
      </c>
      <c r="P50" s="11" t="str">
        <f t="shared" si="26"/>
        <v>A</v>
      </c>
      <c r="Q50" s="11" t="str">
        <f t="shared" si="27"/>
        <v>4</v>
      </c>
      <c r="R50" s="3">
        <f t="shared" si="28"/>
        <v>12</v>
      </c>
      <c r="S50" s="6"/>
      <c r="T50" s="26">
        <v>91.7</v>
      </c>
      <c r="U50" s="11" t="str">
        <f t="shared" si="29"/>
        <v>A</v>
      </c>
      <c r="V50" s="11" t="str">
        <f t="shared" si="30"/>
        <v>4</v>
      </c>
      <c r="W50" s="3">
        <f t="shared" si="31"/>
        <v>12</v>
      </c>
      <c r="X50" s="3"/>
      <c r="Y50" s="67">
        <v>91.3</v>
      </c>
      <c r="Z50" s="11" t="str">
        <f t="shared" si="32"/>
        <v>A</v>
      </c>
      <c r="AA50" s="11" t="str">
        <f t="shared" si="33"/>
        <v>4</v>
      </c>
      <c r="AB50" s="3">
        <f t="shared" si="34"/>
        <v>8</v>
      </c>
      <c r="AC50" s="3"/>
      <c r="AD50" s="28">
        <v>82.7</v>
      </c>
      <c r="AE50" s="11" t="str">
        <f t="shared" si="35"/>
        <v>A-</v>
      </c>
      <c r="AF50" s="11" t="str">
        <f t="shared" si="36"/>
        <v>3,7</v>
      </c>
      <c r="AG50" s="3">
        <f t="shared" si="37"/>
        <v>11.100000000000001</v>
      </c>
      <c r="AH50" s="29">
        <f t="shared" si="38"/>
        <v>63.1</v>
      </c>
      <c r="AI50" s="7">
        <f t="shared" si="39"/>
        <v>3.9437500000000001</v>
      </c>
    </row>
    <row r="51" spans="1:35" ht="15.75" x14ac:dyDescent="0.3">
      <c r="A51" s="1" t="s">
        <v>113</v>
      </c>
      <c r="B51" s="1">
        <v>16101069</v>
      </c>
      <c r="C51" s="13" t="s">
        <v>114</v>
      </c>
      <c r="D51" s="11" t="s">
        <v>332</v>
      </c>
      <c r="E51" s="67">
        <v>84</v>
      </c>
      <c r="F51" s="11" t="str">
        <f t="shared" si="20"/>
        <v>A-</v>
      </c>
      <c r="G51" s="11" t="str">
        <f t="shared" si="21"/>
        <v>3,7</v>
      </c>
      <c r="H51" s="24">
        <f t="shared" si="22"/>
        <v>7.4</v>
      </c>
      <c r="I51" s="19"/>
      <c r="J51" s="68">
        <v>84.2</v>
      </c>
      <c r="K51" s="11" t="str">
        <f t="shared" si="23"/>
        <v>A-</v>
      </c>
      <c r="L51" s="11" t="str">
        <f t="shared" si="24"/>
        <v>3,7</v>
      </c>
      <c r="M51" s="24">
        <f t="shared" si="25"/>
        <v>11.100000000000001</v>
      </c>
      <c r="N51" s="5"/>
      <c r="O51" s="69">
        <v>63.900000000000006</v>
      </c>
      <c r="P51" s="11" t="str">
        <f t="shared" si="26"/>
        <v>C+</v>
      </c>
      <c r="Q51" s="11" t="str">
        <f t="shared" si="27"/>
        <v>2,3</v>
      </c>
      <c r="R51" s="3">
        <f t="shared" si="28"/>
        <v>6.8999999999999995</v>
      </c>
      <c r="S51" s="6"/>
      <c r="T51" s="26">
        <v>65.900000000000006</v>
      </c>
      <c r="U51" s="11" t="str">
        <f t="shared" si="29"/>
        <v>B-</v>
      </c>
      <c r="V51" s="11" t="str">
        <f t="shared" si="30"/>
        <v>2,7</v>
      </c>
      <c r="W51" s="3">
        <f t="shared" si="31"/>
        <v>8.1000000000000014</v>
      </c>
      <c r="X51" s="3"/>
      <c r="Y51" s="67">
        <v>84.1</v>
      </c>
      <c r="Z51" s="11" t="str">
        <f t="shared" si="32"/>
        <v>A-</v>
      </c>
      <c r="AA51" s="11" t="str">
        <f t="shared" si="33"/>
        <v>3,7</v>
      </c>
      <c r="AB51" s="3">
        <f t="shared" si="34"/>
        <v>7.4</v>
      </c>
      <c r="AC51" s="3"/>
      <c r="AD51" s="28">
        <v>61.400000000000006</v>
      </c>
      <c r="AE51" s="11" t="str">
        <f t="shared" si="35"/>
        <v>C+</v>
      </c>
      <c r="AF51" s="11" t="str">
        <f t="shared" si="36"/>
        <v>2,3</v>
      </c>
      <c r="AG51" s="3">
        <f t="shared" si="37"/>
        <v>6.8999999999999995</v>
      </c>
      <c r="AH51" s="29">
        <f t="shared" si="38"/>
        <v>47.8</v>
      </c>
      <c r="AI51" s="7">
        <f t="shared" si="39"/>
        <v>2.9874999999999998</v>
      </c>
    </row>
    <row r="52" spans="1:35" ht="15.75" x14ac:dyDescent="0.3">
      <c r="A52" s="1" t="s">
        <v>115</v>
      </c>
      <c r="B52" s="1">
        <v>16101070</v>
      </c>
      <c r="C52" s="13" t="s">
        <v>116</v>
      </c>
      <c r="D52" s="11" t="s">
        <v>332</v>
      </c>
      <c r="E52" s="67">
        <v>85.399999999999991</v>
      </c>
      <c r="F52" s="11" t="str">
        <f t="shared" si="20"/>
        <v>A</v>
      </c>
      <c r="G52" s="11" t="str">
        <f t="shared" si="21"/>
        <v>4</v>
      </c>
      <c r="H52" s="24">
        <f t="shared" si="22"/>
        <v>8</v>
      </c>
      <c r="I52" s="19"/>
      <c r="J52" s="68">
        <v>83.2</v>
      </c>
      <c r="K52" s="11" t="str">
        <f t="shared" si="23"/>
        <v>A-</v>
      </c>
      <c r="L52" s="11" t="str">
        <f t="shared" si="24"/>
        <v>3,7</v>
      </c>
      <c r="M52" s="24">
        <f t="shared" si="25"/>
        <v>11.100000000000001</v>
      </c>
      <c r="N52" s="5"/>
      <c r="O52" s="69">
        <v>70.399999999999991</v>
      </c>
      <c r="P52" s="11" t="str">
        <f t="shared" si="26"/>
        <v>B</v>
      </c>
      <c r="Q52" s="11" t="str">
        <f t="shared" si="27"/>
        <v>3</v>
      </c>
      <c r="R52" s="3">
        <f t="shared" si="28"/>
        <v>9</v>
      </c>
      <c r="S52" s="6"/>
      <c r="T52" s="26">
        <v>83</v>
      </c>
      <c r="U52" s="11" t="str">
        <f t="shared" si="29"/>
        <v>A-</v>
      </c>
      <c r="V52" s="11" t="str">
        <f t="shared" si="30"/>
        <v>3,7</v>
      </c>
      <c r="W52" s="3">
        <f t="shared" si="31"/>
        <v>11.100000000000001</v>
      </c>
      <c r="X52" s="3"/>
      <c r="Y52" s="67">
        <v>89.1</v>
      </c>
      <c r="Z52" s="11" t="str">
        <f t="shared" si="32"/>
        <v>A</v>
      </c>
      <c r="AA52" s="11" t="str">
        <f t="shared" si="33"/>
        <v>4</v>
      </c>
      <c r="AB52" s="3">
        <f t="shared" si="34"/>
        <v>8</v>
      </c>
      <c r="AC52" s="3"/>
      <c r="AD52" s="28">
        <v>67.7</v>
      </c>
      <c r="AE52" s="11" t="str">
        <f t="shared" si="35"/>
        <v>B-</v>
      </c>
      <c r="AF52" s="11" t="str">
        <f t="shared" si="36"/>
        <v>2,7</v>
      </c>
      <c r="AG52" s="3">
        <f t="shared" si="37"/>
        <v>8.1000000000000014</v>
      </c>
      <c r="AH52" s="29">
        <f t="shared" si="38"/>
        <v>55.300000000000004</v>
      </c>
      <c r="AI52" s="7">
        <f t="shared" si="39"/>
        <v>3.4562500000000003</v>
      </c>
    </row>
    <row r="53" spans="1:35" ht="15.75" x14ac:dyDescent="0.3">
      <c r="A53" s="1" t="s">
        <v>117</v>
      </c>
      <c r="B53" s="1">
        <v>16101071</v>
      </c>
      <c r="C53" s="13" t="s">
        <v>118</v>
      </c>
      <c r="D53" s="11" t="s">
        <v>332</v>
      </c>
      <c r="E53" s="67">
        <v>85.1</v>
      </c>
      <c r="F53" s="11" t="str">
        <f t="shared" si="20"/>
        <v>A</v>
      </c>
      <c r="G53" s="11" t="str">
        <f t="shared" si="21"/>
        <v>4</v>
      </c>
      <c r="H53" s="24">
        <f t="shared" si="22"/>
        <v>8</v>
      </c>
      <c r="I53" s="19"/>
      <c r="J53" s="68">
        <v>83.5</v>
      </c>
      <c r="K53" s="11" t="str">
        <f t="shared" si="23"/>
        <v>A-</v>
      </c>
      <c r="L53" s="11" t="str">
        <f t="shared" si="24"/>
        <v>3,7</v>
      </c>
      <c r="M53" s="24">
        <f t="shared" si="25"/>
        <v>11.100000000000001</v>
      </c>
      <c r="N53" s="5"/>
      <c r="O53" s="69">
        <v>65.699999999999989</v>
      </c>
      <c r="P53" s="11" t="str">
        <f t="shared" si="26"/>
        <v>B-</v>
      </c>
      <c r="Q53" s="11" t="str">
        <f t="shared" si="27"/>
        <v>2,7</v>
      </c>
      <c r="R53" s="3">
        <f t="shared" si="28"/>
        <v>8.1000000000000014</v>
      </c>
      <c r="S53" s="6"/>
      <c r="T53" s="26">
        <v>78.2</v>
      </c>
      <c r="U53" s="11" t="str">
        <f t="shared" si="29"/>
        <v>B+</v>
      </c>
      <c r="V53" s="11" t="str">
        <f t="shared" si="30"/>
        <v>3,3</v>
      </c>
      <c r="W53" s="3">
        <f t="shared" si="31"/>
        <v>9.8999999999999986</v>
      </c>
      <c r="X53" s="3"/>
      <c r="Y53" s="67">
        <v>89.4</v>
      </c>
      <c r="Z53" s="11" t="str">
        <f t="shared" si="32"/>
        <v>A</v>
      </c>
      <c r="AA53" s="11" t="str">
        <f t="shared" si="33"/>
        <v>4</v>
      </c>
      <c r="AB53" s="3">
        <f t="shared" si="34"/>
        <v>8</v>
      </c>
      <c r="AC53" s="3"/>
      <c r="AD53" s="28">
        <v>64.099999999999994</v>
      </c>
      <c r="AE53" s="11" t="str">
        <f t="shared" si="35"/>
        <v>C+</v>
      </c>
      <c r="AF53" s="11" t="str">
        <f t="shared" si="36"/>
        <v>2,3</v>
      </c>
      <c r="AG53" s="3">
        <f t="shared" si="37"/>
        <v>6.8999999999999995</v>
      </c>
      <c r="AH53" s="29">
        <f t="shared" si="38"/>
        <v>52</v>
      </c>
      <c r="AI53" s="7">
        <f t="shared" si="39"/>
        <v>3.25</v>
      </c>
    </row>
    <row r="54" spans="1:35" ht="15.75" x14ac:dyDescent="0.3">
      <c r="A54" s="1" t="s">
        <v>119</v>
      </c>
      <c r="B54" s="1">
        <v>16101072</v>
      </c>
      <c r="C54" s="13" t="s">
        <v>120</v>
      </c>
      <c r="D54" s="11" t="s">
        <v>332</v>
      </c>
      <c r="E54" s="67">
        <v>84.300000000000011</v>
      </c>
      <c r="F54" s="11" t="str">
        <f t="shared" si="20"/>
        <v>A-</v>
      </c>
      <c r="G54" s="11" t="str">
        <f t="shared" si="21"/>
        <v>3,7</v>
      </c>
      <c r="H54" s="24">
        <f t="shared" si="22"/>
        <v>7.4</v>
      </c>
      <c r="I54" s="19"/>
      <c r="J54" s="68">
        <v>85.1</v>
      </c>
      <c r="K54" s="11" t="str">
        <f t="shared" si="23"/>
        <v>A</v>
      </c>
      <c r="L54" s="11" t="str">
        <f t="shared" si="24"/>
        <v>4</v>
      </c>
      <c r="M54" s="24">
        <f t="shared" si="25"/>
        <v>12</v>
      </c>
      <c r="N54" s="5"/>
      <c r="O54" s="69">
        <v>66.3</v>
      </c>
      <c r="P54" s="11" t="str">
        <f t="shared" si="26"/>
        <v>B-</v>
      </c>
      <c r="Q54" s="11" t="str">
        <f t="shared" si="27"/>
        <v>2,7</v>
      </c>
      <c r="R54" s="3">
        <f t="shared" si="28"/>
        <v>8.1000000000000014</v>
      </c>
      <c r="S54" s="6"/>
      <c r="T54" s="26">
        <v>72.400000000000006</v>
      </c>
      <c r="U54" s="11" t="str">
        <f t="shared" si="29"/>
        <v>B</v>
      </c>
      <c r="V54" s="11" t="str">
        <f t="shared" si="30"/>
        <v>3</v>
      </c>
      <c r="W54" s="3">
        <f t="shared" si="31"/>
        <v>9</v>
      </c>
      <c r="X54" s="3"/>
      <c r="Y54" s="67">
        <v>90.2</v>
      </c>
      <c r="Z54" s="11" t="str">
        <f t="shared" si="32"/>
        <v>A</v>
      </c>
      <c r="AA54" s="11" t="str">
        <f t="shared" si="33"/>
        <v>4</v>
      </c>
      <c r="AB54" s="3">
        <f t="shared" si="34"/>
        <v>8</v>
      </c>
      <c r="AC54" s="3"/>
      <c r="AD54" s="28">
        <v>78.800000000000011</v>
      </c>
      <c r="AE54" s="11" t="str">
        <f t="shared" si="35"/>
        <v>B+</v>
      </c>
      <c r="AF54" s="11" t="str">
        <f t="shared" si="36"/>
        <v>3,3</v>
      </c>
      <c r="AG54" s="3">
        <f t="shared" si="37"/>
        <v>9.8999999999999986</v>
      </c>
      <c r="AH54" s="29">
        <f t="shared" si="38"/>
        <v>54.4</v>
      </c>
      <c r="AI54" s="7">
        <f t="shared" si="39"/>
        <v>3.4</v>
      </c>
    </row>
    <row r="55" spans="1:35" ht="15.75" x14ac:dyDescent="0.3">
      <c r="A55" s="1" t="s">
        <v>121</v>
      </c>
      <c r="B55" s="1">
        <v>16101073</v>
      </c>
      <c r="C55" s="13" t="s">
        <v>122</v>
      </c>
      <c r="D55" s="11" t="s">
        <v>332</v>
      </c>
      <c r="E55" s="67">
        <v>83.2</v>
      </c>
      <c r="F55" s="11" t="str">
        <f t="shared" si="20"/>
        <v>A-</v>
      </c>
      <c r="G55" s="11" t="str">
        <f t="shared" si="21"/>
        <v>3,7</v>
      </c>
      <c r="H55" s="24">
        <f t="shared" si="22"/>
        <v>7.4</v>
      </c>
      <c r="I55" s="19"/>
      <c r="J55" s="68">
        <v>78.3</v>
      </c>
      <c r="K55" s="11" t="str">
        <f t="shared" si="23"/>
        <v>B+</v>
      </c>
      <c r="L55" s="11" t="str">
        <f t="shared" si="24"/>
        <v>3,3</v>
      </c>
      <c r="M55" s="24">
        <f t="shared" si="25"/>
        <v>9.8999999999999986</v>
      </c>
      <c r="N55" s="5"/>
      <c r="O55" s="69">
        <v>56.4</v>
      </c>
      <c r="P55" s="11" t="str">
        <f t="shared" si="26"/>
        <v>C</v>
      </c>
      <c r="Q55" s="11" t="str">
        <f t="shared" si="27"/>
        <v>2</v>
      </c>
      <c r="R55" s="3">
        <f t="shared" si="28"/>
        <v>6</v>
      </c>
      <c r="S55" s="6"/>
      <c r="T55" s="26">
        <v>78.7</v>
      </c>
      <c r="U55" s="11" t="str">
        <f t="shared" si="29"/>
        <v>B+</v>
      </c>
      <c r="V55" s="11" t="str">
        <f t="shared" si="30"/>
        <v>3,3</v>
      </c>
      <c r="W55" s="3">
        <f t="shared" si="31"/>
        <v>9.8999999999999986</v>
      </c>
      <c r="X55" s="3"/>
      <c r="Y55" s="67">
        <v>88.8</v>
      </c>
      <c r="Z55" s="11" t="str">
        <f t="shared" si="32"/>
        <v>A</v>
      </c>
      <c r="AA55" s="11" t="str">
        <f t="shared" si="33"/>
        <v>4</v>
      </c>
      <c r="AB55" s="3">
        <f t="shared" si="34"/>
        <v>8</v>
      </c>
      <c r="AC55" s="3"/>
      <c r="AD55" s="28">
        <v>57.2</v>
      </c>
      <c r="AE55" s="11" t="str">
        <f t="shared" si="35"/>
        <v>C</v>
      </c>
      <c r="AF55" s="11" t="str">
        <f t="shared" si="36"/>
        <v>2</v>
      </c>
      <c r="AG55" s="3">
        <f t="shared" si="37"/>
        <v>6</v>
      </c>
      <c r="AH55" s="29">
        <f t="shared" si="38"/>
        <v>47.199999999999996</v>
      </c>
      <c r="AI55" s="7">
        <f t="shared" si="39"/>
        <v>2.9499999999999997</v>
      </c>
    </row>
    <row r="56" spans="1:35" ht="15.75" x14ac:dyDescent="0.3">
      <c r="A56" s="1" t="s">
        <v>123</v>
      </c>
      <c r="B56" s="1">
        <v>16101074</v>
      </c>
      <c r="C56" s="13" t="s">
        <v>124</v>
      </c>
      <c r="D56" s="11" t="s">
        <v>332</v>
      </c>
      <c r="E56" s="67">
        <v>86</v>
      </c>
      <c r="F56" s="11" t="str">
        <f t="shared" si="20"/>
        <v>A</v>
      </c>
      <c r="G56" s="11" t="str">
        <f t="shared" si="21"/>
        <v>4</v>
      </c>
      <c r="H56" s="24">
        <f t="shared" si="22"/>
        <v>8</v>
      </c>
      <c r="I56" s="19"/>
      <c r="J56" s="68">
        <v>70.8</v>
      </c>
      <c r="K56" s="11" t="str">
        <f t="shared" si="23"/>
        <v>B</v>
      </c>
      <c r="L56" s="11" t="str">
        <f t="shared" si="24"/>
        <v>3</v>
      </c>
      <c r="M56" s="24">
        <f t="shared" si="25"/>
        <v>9</v>
      </c>
      <c r="N56" s="5"/>
      <c r="O56" s="69">
        <v>57.3</v>
      </c>
      <c r="P56" s="11" t="str">
        <f t="shared" si="26"/>
        <v>C</v>
      </c>
      <c r="Q56" s="11" t="str">
        <f t="shared" si="27"/>
        <v>2</v>
      </c>
      <c r="R56" s="3">
        <f t="shared" si="28"/>
        <v>6</v>
      </c>
      <c r="S56" s="6"/>
      <c r="T56" s="26">
        <v>65.099999999999994</v>
      </c>
      <c r="U56" s="11" t="str">
        <f t="shared" si="29"/>
        <v>B-</v>
      </c>
      <c r="V56" s="11" t="str">
        <f t="shared" si="30"/>
        <v>2,7</v>
      </c>
      <c r="W56" s="3">
        <f t="shared" si="31"/>
        <v>8.1000000000000014</v>
      </c>
      <c r="X56" s="3"/>
      <c r="Y56" s="67">
        <v>80.8</v>
      </c>
      <c r="Z56" s="11" t="str">
        <f t="shared" si="32"/>
        <v>A-</v>
      </c>
      <c r="AA56" s="11" t="str">
        <f t="shared" si="33"/>
        <v>3,7</v>
      </c>
      <c r="AB56" s="3">
        <f t="shared" si="34"/>
        <v>7.4</v>
      </c>
      <c r="AC56" s="3"/>
      <c r="AD56" s="28">
        <v>52.4</v>
      </c>
      <c r="AE56" s="11" t="str">
        <f t="shared" si="35"/>
        <v>D</v>
      </c>
      <c r="AF56" s="11" t="str">
        <f t="shared" si="36"/>
        <v>1</v>
      </c>
      <c r="AG56" s="3">
        <f t="shared" si="37"/>
        <v>3</v>
      </c>
      <c r="AH56" s="29">
        <f t="shared" si="38"/>
        <v>41.5</v>
      </c>
      <c r="AI56" s="7">
        <f t="shared" si="39"/>
        <v>2.59375</v>
      </c>
    </row>
    <row r="57" spans="1:35" ht="15.75" x14ac:dyDescent="0.3">
      <c r="A57" s="1" t="s">
        <v>125</v>
      </c>
      <c r="B57" s="1">
        <v>16101075</v>
      </c>
      <c r="C57" s="13" t="s">
        <v>126</v>
      </c>
      <c r="D57" s="11" t="s">
        <v>332</v>
      </c>
      <c r="E57" s="67">
        <v>86.9</v>
      </c>
      <c r="F57" s="11" t="str">
        <f t="shared" si="20"/>
        <v>A</v>
      </c>
      <c r="G57" s="11" t="str">
        <f t="shared" si="21"/>
        <v>4</v>
      </c>
      <c r="H57" s="24">
        <f t="shared" si="22"/>
        <v>8</v>
      </c>
      <c r="I57" s="19"/>
      <c r="J57" s="68">
        <v>87</v>
      </c>
      <c r="K57" s="11" t="str">
        <f t="shared" si="23"/>
        <v>A</v>
      </c>
      <c r="L57" s="11" t="str">
        <f t="shared" si="24"/>
        <v>4</v>
      </c>
      <c r="M57" s="24">
        <f t="shared" si="25"/>
        <v>12</v>
      </c>
      <c r="N57" s="5"/>
      <c r="O57" s="69">
        <v>65.099999999999994</v>
      </c>
      <c r="P57" s="11" t="str">
        <f t="shared" si="26"/>
        <v>B-</v>
      </c>
      <c r="Q57" s="11" t="str">
        <f t="shared" si="27"/>
        <v>2,7</v>
      </c>
      <c r="R57" s="3">
        <f t="shared" si="28"/>
        <v>8.1000000000000014</v>
      </c>
      <c r="S57" s="6"/>
      <c r="T57" s="26">
        <v>81</v>
      </c>
      <c r="U57" s="11" t="str">
        <f t="shared" si="29"/>
        <v>A-</v>
      </c>
      <c r="V57" s="11" t="str">
        <f t="shared" si="30"/>
        <v>3,7</v>
      </c>
      <c r="W57" s="3">
        <f t="shared" si="31"/>
        <v>11.100000000000001</v>
      </c>
      <c r="X57" s="3"/>
      <c r="Y57" s="67">
        <v>89.300000000000011</v>
      </c>
      <c r="Z57" s="11" t="str">
        <f t="shared" si="32"/>
        <v>A</v>
      </c>
      <c r="AA57" s="11" t="str">
        <f t="shared" si="33"/>
        <v>4</v>
      </c>
      <c r="AB57" s="3">
        <f t="shared" si="34"/>
        <v>8</v>
      </c>
      <c r="AC57" s="3"/>
      <c r="AD57" s="28">
        <v>68.3</v>
      </c>
      <c r="AE57" s="11" t="str">
        <f t="shared" si="35"/>
        <v>B-</v>
      </c>
      <c r="AF57" s="11" t="str">
        <f t="shared" si="36"/>
        <v>2,7</v>
      </c>
      <c r="AG57" s="3">
        <f t="shared" si="37"/>
        <v>8.1000000000000014</v>
      </c>
      <c r="AH57" s="29">
        <f t="shared" si="38"/>
        <v>55.300000000000004</v>
      </c>
      <c r="AI57" s="7">
        <f t="shared" si="39"/>
        <v>3.4562500000000003</v>
      </c>
    </row>
    <row r="58" spans="1:35" ht="15.75" x14ac:dyDescent="0.3">
      <c r="A58" s="1" t="s">
        <v>127</v>
      </c>
      <c r="B58" s="1">
        <v>16101076</v>
      </c>
      <c r="C58" s="13" t="s">
        <v>128</v>
      </c>
      <c r="D58" s="11" t="s">
        <v>332</v>
      </c>
      <c r="E58" s="67">
        <v>85.9</v>
      </c>
      <c r="F58" s="11" t="str">
        <f t="shared" si="20"/>
        <v>A</v>
      </c>
      <c r="G58" s="11" t="str">
        <f t="shared" si="21"/>
        <v>4</v>
      </c>
      <c r="H58" s="24">
        <f t="shared" si="22"/>
        <v>8</v>
      </c>
      <c r="I58" s="19"/>
      <c r="J58" s="68">
        <v>71.3</v>
      </c>
      <c r="K58" s="11" t="str">
        <f t="shared" si="23"/>
        <v>B</v>
      </c>
      <c r="L58" s="11" t="str">
        <f t="shared" si="24"/>
        <v>3</v>
      </c>
      <c r="M58" s="24">
        <f t="shared" si="25"/>
        <v>9</v>
      </c>
      <c r="N58" s="5"/>
      <c r="O58" s="69">
        <v>44.9</v>
      </c>
      <c r="P58" s="11" t="str">
        <f t="shared" si="26"/>
        <v>E</v>
      </c>
      <c r="Q58" s="11" t="str">
        <f t="shared" si="27"/>
        <v>0</v>
      </c>
      <c r="R58" s="3">
        <f t="shared" si="28"/>
        <v>0</v>
      </c>
      <c r="S58" s="6"/>
      <c r="T58" s="26">
        <v>56.2</v>
      </c>
      <c r="U58" s="11" t="str">
        <f t="shared" si="29"/>
        <v>C</v>
      </c>
      <c r="V58" s="11" t="str">
        <f t="shared" si="30"/>
        <v>2</v>
      </c>
      <c r="W58" s="3">
        <f t="shared" si="31"/>
        <v>6</v>
      </c>
      <c r="X58" s="3"/>
      <c r="Y58" s="67">
        <v>86.2</v>
      </c>
      <c r="Z58" s="11" t="str">
        <f t="shared" si="32"/>
        <v>A</v>
      </c>
      <c r="AA58" s="11" t="str">
        <f t="shared" si="33"/>
        <v>4</v>
      </c>
      <c r="AB58" s="3">
        <f t="shared" si="34"/>
        <v>8</v>
      </c>
      <c r="AC58" s="3"/>
      <c r="AD58" s="28">
        <v>52.8</v>
      </c>
      <c r="AE58" s="11" t="str">
        <f t="shared" si="35"/>
        <v>D</v>
      </c>
      <c r="AF58" s="11" t="str">
        <f t="shared" si="36"/>
        <v>1</v>
      </c>
      <c r="AG58" s="3">
        <f t="shared" si="37"/>
        <v>3</v>
      </c>
      <c r="AH58" s="29">
        <f t="shared" si="38"/>
        <v>34</v>
      </c>
      <c r="AI58" s="7">
        <f t="shared" si="39"/>
        <v>2.125</v>
      </c>
    </row>
    <row r="59" spans="1:35" ht="15.75" x14ac:dyDescent="0.3">
      <c r="A59" s="1" t="s">
        <v>129</v>
      </c>
      <c r="B59" s="1">
        <v>16101077</v>
      </c>
      <c r="C59" s="13" t="s">
        <v>130</v>
      </c>
      <c r="D59" s="11" t="s">
        <v>332</v>
      </c>
      <c r="E59" s="67">
        <v>83.2</v>
      </c>
      <c r="F59" s="11" t="str">
        <f t="shared" si="20"/>
        <v>A-</v>
      </c>
      <c r="G59" s="11" t="str">
        <f t="shared" si="21"/>
        <v>3,7</v>
      </c>
      <c r="H59" s="24">
        <f t="shared" si="22"/>
        <v>7.4</v>
      </c>
      <c r="I59" s="19"/>
      <c r="J59" s="68">
        <v>59</v>
      </c>
      <c r="K59" s="11" t="str">
        <f t="shared" si="23"/>
        <v>C</v>
      </c>
      <c r="L59" s="11" t="str">
        <f t="shared" si="24"/>
        <v>2</v>
      </c>
      <c r="M59" s="24">
        <f t="shared" si="25"/>
        <v>6</v>
      </c>
      <c r="N59" s="5"/>
      <c r="O59" s="69">
        <v>50.900000000000006</v>
      </c>
      <c r="P59" s="11" t="str">
        <f t="shared" si="26"/>
        <v>D</v>
      </c>
      <c r="Q59" s="11" t="str">
        <f t="shared" si="27"/>
        <v>1</v>
      </c>
      <c r="R59" s="3">
        <f t="shared" si="28"/>
        <v>3</v>
      </c>
      <c r="S59" s="6"/>
      <c r="T59" s="26">
        <v>52.4</v>
      </c>
      <c r="U59" s="11" t="str">
        <f t="shared" si="29"/>
        <v>D</v>
      </c>
      <c r="V59" s="11" t="str">
        <f t="shared" si="30"/>
        <v>1</v>
      </c>
      <c r="W59" s="3">
        <f t="shared" si="31"/>
        <v>3</v>
      </c>
      <c r="X59" s="3"/>
      <c r="Y59" s="67">
        <v>69</v>
      </c>
      <c r="Z59" s="11" t="str">
        <f t="shared" si="32"/>
        <v>B-</v>
      </c>
      <c r="AA59" s="11" t="str">
        <f t="shared" si="33"/>
        <v>2,7</v>
      </c>
      <c r="AB59" s="3">
        <f t="shared" si="34"/>
        <v>5.4</v>
      </c>
      <c r="AC59" s="3"/>
      <c r="AD59" s="28">
        <v>29.099999999999998</v>
      </c>
      <c r="AE59" s="11" t="str">
        <f t="shared" si="35"/>
        <v>E</v>
      </c>
      <c r="AF59" s="11" t="str">
        <f t="shared" si="36"/>
        <v>0</v>
      </c>
      <c r="AG59" s="3">
        <f t="shared" si="37"/>
        <v>0</v>
      </c>
      <c r="AH59" s="29">
        <f t="shared" si="38"/>
        <v>24.799999999999997</v>
      </c>
      <c r="AI59" s="7">
        <f t="shared" si="39"/>
        <v>1.5499999999999998</v>
      </c>
    </row>
    <row r="60" spans="1:35" ht="15.75" x14ac:dyDescent="0.3">
      <c r="A60" s="1" t="s">
        <v>131</v>
      </c>
      <c r="B60" s="1">
        <v>16101078</v>
      </c>
      <c r="C60" s="13" t="s">
        <v>132</v>
      </c>
      <c r="D60" s="11" t="s">
        <v>332</v>
      </c>
      <c r="E60" s="67">
        <v>86.5</v>
      </c>
      <c r="F60" s="11" t="str">
        <f t="shared" si="20"/>
        <v>A</v>
      </c>
      <c r="G60" s="11" t="str">
        <f t="shared" si="21"/>
        <v>4</v>
      </c>
      <c r="H60" s="24">
        <f t="shared" si="22"/>
        <v>8</v>
      </c>
      <c r="I60" s="19"/>
      <c r="J60" s="68">
        <v>88.5</v>
      </c>
      <c r="K60" s="11" t="str">
        <f t="shared" si="23"/>
        <v>A</v>
      </c>
      <c r="L60" s="11" t="str">
        <f t="shared" si="24"/>
        <v>4</v>
      </c>
      <c r="M60" s="24">
        <f t="shared" si="25"/>
        <v>12</v>
      </c>
      <c r="N60" s="5"/>
      <c r="O60" s="69">
        <v>70</v>
      </c>
      <c r="P60" s="11" t="str">
        <f t="shared" si="26"/>
        <v>B</v>
      </c>
      <c r="Q60" s="11" t="str">
        <f t="shared" si="27"/>
        <v>3</v>
      </c>
      <c r="R60" s="3">
        <f t="shared" si="28"/>
        <v>9</v>
      </c>
      <c r="S60" s="6"/>
      <c r="T60" s="26">
        <v>63</v>
      </c>
      <c r="U60" s="11" t="str">
        <f t="shared" si="29"/>
        <v>C+</v>
      </c>
      <c r="V60" s="11" t="str">
        <f t="shared" si="30"/>
        <v>2,3</v>
      </c>
      <c r="W60" s="3">
        <f t="shared" si="31"/>
        <v>6.8999999999999995</v>
      </c>
      <c r="X60" s="3"/>
      <c r="Y60" s="67">
        <v>86.3</v>
      </c>
      <c r="Z60" s="11" t="str">
        <f t="shared" si="32"/>
        <v>A</v>
      </c>
      <c r="AA60" s="11" t="str">
        <f t="shared" si="33"/>
        <v>4</v>
      </c>
      <c r="AB60" s="3">
        <f t="shared" si="34"/>
        <v>8</v>
      </c>
      <c r="AC60" s="3"/>
      <c r="AD60" s="28">
        <v>68.8</v>
      </c>
      <c r="AE60" s="11" t="str">
        <f t="shared" si="35"/>
        <v>B-</v>
      </c>
      <c r="AF60" s="11" t="str">
        <f t="shared" si="36"/>
        <v>2,7</v>
      </c>
      <c r="AG60" s="3">
        <f t="shared" si="37"/>
        <v>8.1000000000000014</v>
      </c>
      <c r="AH60" s="29">
        <f t="shared" si="38"/>
        <v>52</v>
      </c>
      <c r="AI60" s="7">
        <f t="shared" si="39"/>
        <v>3.25</v>
      </c>
    </row>
    <row r="61" spans="1:35" ht="15.75" x14ac:dyDescent="0.3">
      <c r="A61" s="1" t="s">
        <v>133</v>
      </c>
      <c r="B61" s="1">
        <v>16101079</v>
      </c>
      <c r="C61" s="13" t="s">
        <v>134</v>
      </c>
      <c r="D61" s="11" t="s">
        <v>332</v>
      </c>
      <c r="E61" s="67">
        <v>86.1</v>
      </c>
      <c r="F61" s="11" t="str">
        <f t="shared" si="20"/>
        <v>A</v>
      </c>
      <c r="G61" s="11" t="str">
        <f t="shared" si="21"/>
        <v>4</v>
      </c>
      <c r="H61" s="24">
        <f t="shared" si="22"/>
        <v>8</v>
      </c>
      <c r="I61" s="19"/>
      <c r="J61" s="68">
        <v>59.2</v>
      </c>
      <c r="K61" s="11" t="str">
        <f t="shared" si="23"/>
        <v>C</v>
      </c>
      <c r="L61" s="11" t="str">
        <f t="shared" si="24"/>
        <v>2</v>
      </c>
      <c r="M61" s="24">
        <f t="shared" si="25"/>
        <v>6</v>
      </c>
      <c r="N61" s="5"/>
      <c r="O61" s="69">
        <v>60.199999999999996</v>
      </c>
      <c r="P61" s="11" t="str">
        <f t="shared" si="26"/>
        <v>C+</v>
      </c>
      <c r="Q61" s="11" t="str">
        <f t="shared" si="27"/>
        <v>2,3</v>
      </c>
      <c r="R61" s="3">
        <f t="shared" si="28"/>
        <v>6.8999999999999995</v>
      </c>
      <c r="S61" s="6"/>
      <c r="T61" s="26">
        <v>50.3</v>
      </c>
      <c r="U61" s="11" t="str">
        <f t="shared" si="29"/>
        <v>D</v>
      </c>
      <c r="V61" s="11" t="str">
        <f t="shared" si="30"/>
        <v>1</v>
      </c>
      <c r="W61" s="3">
        <f t="shared" si="31"/>
        <v>3</v>
      </c>
      <c r="X61" s="3"/>
      <c r="Y61" s="67">
        <v>76</v>
      </c>
      <c r="Z61" s="11" t="str">
        <f t="shared" si="32"/>
        <v>B+</v>
      </c>
      <c r="AA61" s="11" t="str">
        <f t="shared" si="33"/>
        <v>3,3</v>
      </c>
      <c r="AB61" s="3">
        <f t="shared" si="34"/>
        <v>6.6</v>
      </c>
      <c r="AC61" s="3"/>
      <c r="AD61" s="28">
        <v>49.1</v>
      </c>
      <c r="AE61" s="11" t="str">
        <f t="shared" si="35"/>
        <v>E</v>
      </c>
      <c r="AF61" s="11" t="str">
        <f t="shared" si="36"/>
        <v>0</v>
      </c>
      <c r="AG61" s="3">
        <f t="shared" si="37"/>
        <v>0</v>
      </c>
      <c r="AH61" s="29">
        <f t="shared" si="38"/>
        <v>30.5</v>
      </c>
      <c r="AI61" s="7">
        <f t="shared" si="39"/>
        <v>1.90625</v>
      </c>
    </row>
    <row r="62" spans="1:35" ht="15.75" x14ac:dyDescent="0.3">
      <c r="A62" s="1" t="s">
        <v>135</v>
      </c>
      <c r="B62" s="1">
        <v>16101080</v>
      </c>
      <c r="C62" s="13" t="s">
        <v>136</v>
      </c>
      <c r="D62" s="11" t="s">
        <v>332</v>
      </c>
      <c r="E62" s="67">
        <v>83.8</v>
      </c>
      <c r="F62" s="11" t="str">
        <f t="shared" si="20"/>
        <v>A-</v>
      </c>
      <c r="G62" s="11" t="str">
        <f t="shared" si="21"/>
        <v>3,7</v>
      </c>
      <c r="H62" s="24">
        <f t="shared" si="22"/>
        <v>7.4</v>
      </c>
      <c r="I62" s="19"/>
      <c r="J62" s="68">
        <v>69.400000000000006</v>
      </c>
      <c r="K62" s="11" t="str">
        <f t="shared" si="23"/>
        <v>B-</v>
      </c>
      <c r="L62" s="11" t="str">
        <f t="shared" si="24"/>
        <v>2,7</v>
      </c>
      <c r="M62" s="24">
        <f t="shared" si="25"/>
        <v>8.1000000000000014</v>
      </c>
      <c r="N62" s="5"/>
      <c r="O62" s="69">
        <v>86.7</v>
      </c>
      <c r="P62" s="11" t="str">
        <f t="shared" si="26"/>
        <v>A</v>
      </c>
      <c r="Q62" s="11" t="str">
        <f t="shared" si="27"/>
        <v>4</v>
      </c>
      <c r="R62" s="3">
        <f t="shared" si="28"/>
        <v>12</v>
      </c>
      <c r="S62" s="6"/>
      <c r="T62" s="26">
        <v>58.9</v>
      </c>
      <c r="U62" s="11" t="str">
        <f t="shared" si="29"/>
        <v>C</v>
      </c>
      <c r="V62" s="11" t="str">
        <f t="shared" si="30"/>
        <v>2</v>
      </c>
      <c r="W62" s="3">
        <f t="shared" si="31"/>
        <v>6</v>
      </c>
      <c r="X62" s="3"/>
      <c r="Y62" s="67">
        <v>81</v>
      </c>
      <c r="Z62" s="11" t="str">
        <f t="shared" si="32"/>
        <v>A-</v>
      </c>
      <c r="AA62" s="11" t="str">
        <f t="shared" si="33"/>
        <v>3,7</v>
      </c>
      <c r="AB62" s="3">
        <f t="shared" si="34"/>
        <v>7.4</v>
      </c>
      <c r="AC62" s="3"/>
      <c r="AD62" s="28">
        <v>50.1</v>
      </c>
      <c r="AE62" s="11" t="str">
        <f t="shared" si="35"/>
        <v>D</v>
      </c>
      <c r="AF62" s="11" t="str">
        <f t="shared" si="36"/>
        <v>1</v>
      </c>
      <c r="AG62" s="3">
        <f t="shared" si="37"/>
        <v>3</v>
      </c>
      <c r="AH62" s="29">
        <f t="shared" si="38"/>
        <v>43.9</v>
      </c>
      <c r="AI62" s="7">
        <f t="shared" si="39"/>
        <v>2.7437499999999999</v>
      </c>
    </row>
    <row r="63" spans="1:35" ht="15.75" x14ac:dyDescent="0.3">
      <c r="A63" s="11" t="s">
        <v>137</v>
      </c>
      <c r="B63" s="11">
        <v>16101081</v>
      </c>
      <c r="C63" s="14" t="s">
        <v>138</v>
      </c>
      <c r="D63" s="11" t="s">
        <v>332</v>
      </c>
      <c r="E63" s="67">
        <v>85.2</v>
      </c>
      <c r="F63" s="11" t="str">
        <f t="shared" si="20"/>
        <v>A</v>
      </c>
      <c r="G63" s="11" t="str">
        <f t="shared" si="21"/>
        <v>4</v>
      </c>
      <c r="H63" s="24">
        <f t="shared" si="22"/>
        <v>8</v>
      </c>
      <c r="I63" s="19"/>
      <c r="J63" s="68">
        <v>83.2</v>
      </c>
      <c r="K63" s="11" t="str">
        <f t="shared" si="23"/>
        <v>A-</v>
      </c>
      <c r="L63" s="11" t="str">
        <f t="shared" si="24"/>
        <v>3,7</v>
      </c>
      <c r="M63" s="24">
        <f t="shared" si="25"/>
        <v>11.100000000000001</v>
      </c>
      <c r="N63" s="5"/>
      <c r="O63" s="69">
        <v>67.7</v>
      </c>
      <c r="P63" s="11" t="str">
        <f t="shared" si="26"/>
        <v>B-</v>
      </c>
      <c r="Q63" s="11" t="str">
        <f t="shared" si="27"/>
        <v>2,7</v>
      </c>
      <c r="R63" s="3">
        <f t="shared" si="28"/>
        <v>8.1000000000000014</v>
      </c>
      <c r="S63" s="6"/>
      <c r="T63" s="26">
        <v>63.5</v>
      </c>
      <c r="U63" s="11" t="str">
        <f t="shared" si="29"/>
        <v>C+</v>
      </c>
      <c r="V63" s="11" t="str">
        <f t="shared" si="30"/>
        <v>2,3</v>
      </c>
      <c r="W63" s="3">
        <f t="shared" si="31"/>
        <v>6.8999999999999995</v>
      </c>
      <c r="X63" s="3"/>
      <c r="Y63" s="67">
        <v>84.3</v>
      </c>
      <c r="Z63" s="11" t="str">
        <f t="shared" si="32"/>
        <v>A-</v>
      </c>
      <c r="AA63" s="11" t="str">
        <f t="shared" si="33"/>
        <v>3,7</v>
      </c>
      <c r="AB63" s="3">
        <f t="shared" si="34"/>
        <v>7.4</v>
      </c>
      <c r="AC63" s="3"/>
      <c r="AD63" s="28">
        <v>60.800000000000004</v>
      </c>
      <c r="AE63" s="11" t="str">
        <f t="shared" si="35"/>
        <v>C+</v>
      </c>
      <c r="AF63" s="11" t="str">
        <f t="shared" si="36"/>
        <v>2,3</v>
      </c>
      <c r="AG63" s="3">
        <f t="shared" si="37"/>
        <v>6.8999999999999995</v>
      </c>
      <c r="AH63" s="29">
        <f t="shared" si="38"/>
        <v>48.4</v>
      </c>
      <c r="AI63" s="7">
        <f t="shared" si="39"/>
        <v>3.0249999999999999</v>
      </c>
    </row>
    <row r="64" spans="1:35" ht="15.75" x14ac:dyDescent="0.3">
      <c r="A64" s="9" t="s">
        <v>139</v>
      </c>
      <c r="B64" s="9">
        <v>16101082</v>
      </c>
      <c r="C64" s="12" t="s">
        <v>140</v>
      </c>
      <c r="D64" s="11" t="s">
        <v>332</v>
      </c>
      <c r="E64" s="67">
        <v>83.2</v>
      </c>
      <c r="F64" s="11" t="str">
        <f t="shared" si="20"/>
        <v>A-</v>
      </c>
      <c r="G64" s="11" t="str">
        <f t="shared" si="21"/>
        <v>3,7</v>
      </c>
      <c r="H64" s="24">
        <f t="shared" si="22"/>
        <v>7.4</v>
      </c>
      <c r="I64" s="19"/>
      <c r="J64" s="68">
        <v>62</v>
      </c>
      <c r="K64" s="11" t="str">
        <f t="shared" si="23"/>
        <v>C+</v>
      </c>
      <c r="L64" s="11" t="str">
        <f t="shared" si="24"/>
        <v>2,3</v>
      </c>
      <c r="M64" s="24">
        <f t="shared" si="25"/>
        <v>6.8999999999999995</v>
      </c>
      <c r="N64" s="5"/>
      <c r="O64" s="69">
        <v>60.8</v>
      </c>
      <c r="P64" s="11" t="str">
        <f t="shared" si="26"/>
        <v>C+</v>
      </c>
      <c r="Q64" s="11" t="str">
        <f t="shared" si="27"/>
        <v>2,3</v>
      </c>
      <c r="R64" s="3">
        <f t="shared" si="28"/>
        <v>6.8999999999999995</v>
      </c>
      <c r="S64" s="6"/>
      <c r="T64" s="26">
        <v>66</v>
      </c>
      <c r="U64" s="11" t="str">
        <f t="shared" si="29"/>
        <v>B-</v>
      </c>
      <c r="V64" s="11" t="str">
        <f t="shared" si="30"/>
        <v>2,7</v>
      </c>
      <c r="W64" s="3">
        <f t="shared" si="31"/>
        <v>8.1000000000000014</v>
      </c>
      <c r="X64" s="3"/>
      <c r="Y64" s="67">
        <v>70.3</v>
      </c>
      <c r="Z64" s="11" t="str">
        <f t="shared" si="32"/>
        <v>B</v>
      </c>
      <c r="AA64" s="11" t="str">
        <f t="shared" si="33"/>
        <v>3</v>
      </c>
      <c r="AB64" s="3">
        <f t="shared" si="34"/>
        <v>6</v>
      </c>
      <c r="AC64" s="3"/>
      <c r="AD64" s="28">
        <v>42.5</v>
      </c>
      <c r="AE64" s="11" t="str">
        <f t="shared" si="35"/>
        <v>E</v>
      </c>
      <c r="AF64" s="11" t="str">
        <f t="shared" si="36"/>
        <v>0</v>
      </c>
      <c r="AG64" s="3">
        <f t="shared" si="37"/>
        <v>0</v>
      </c>
      <c r="AH64" s="29">
        <f t="shared" si="38"/>
        <v>35.299999999999997</v>
      </c>
      <c r="AI64" s="7">
        <f t="shared" si="39"/>
        <v>2.2062499999999998</v>
      </c>
    </row>
    <row r="65" spans="1:35" ht="15.75" x14ac:dyDescent="0.3">
      <c r="A65" s="1" t="s">
        <v>141</v>
      </c>
      <c r="B65" s="1">
        <v>16101083</v>
      </c>
      <c r="C65" s="13" t="s">
        <v>142</v>
      </c>
      <c r="D65" s="11" t="s">
        <v>332</v>
      </c>
      <c r="E65" s="67">
        <v>85.4</v>
      </c>
      <c r="F65" s="11" t="str">
        <f t="shared" si="20"/>
        <v>A</v>
      </c>
      <c r="G65" s="11" t="str">
        <f t="shared" si="21"/>
        <v>4</v>
      </c>
      <c r="H65" s="24">
        <f t="shared" si="22"/>
        <v>8</v>
      </c>
      <c r="I65" s="19"/>
      <c r="J65" s="68">
        <v>77.2</v>
      </c>
      <c r="K65" s="11" t="str">
        <f t="shared" si="23"/>
        <v>B+</v>
      </c>
      <c r="L65" s="11" t="str">
        <f t="shared" si="24"/>
        <v>3,3</v>
      </c>
      <c r="M65" s="24">
        <f t="shared" si="25"/>
        <v>9.8999999999999986</v>
      </c>
      <c r="N65" s="5"/>
      <c r="O65" s="69">
        <v>63.6</v>
      </c>
      <c r="P65" s="11" t="str">
        <f t="shared" si="26"/>
        <v>C+</v>
      </c>
      <c r="Q65" s="11" t="str">
        <f t="shared" si="27"/>
        <v>2,3</v>
      </c>
      <c r="R65" s="3">
        <f t="shared" si="28"/>
        <v>6.8999999999999995</v>
      </c>
      <c r="S65" s="6"/>
      <c r="T65" s="26">
        <v>60.3</v>
      </c>
      <c r="U65" s="11" t="str">
        <f t="shared" si="29"/>
        <v>C+</v>
      </c>
      <c r="V65" s="11" t="str">
        <f t="shared" si="30"/>
        <v>2,3</v>
      </c>
      <c r="W65" s="3">
        <f t="shared" si="31"/>
        <v>6.8999999999999995</v>
      </c>
      <c r="X65" s="3"/>
      <c r="Y65" s="67">
        <v>84.9</v>
      </c>
      <c r="Z65" s="11" t="str">
        <f t="shared" si="32"/>
        <v>A-</v>
      </c>
      <c r="AA65" s="11" t="str">
        <f t="shared" si="33"/>
        <v>3,7</v>
      </c>
      <c r="AB65" s="3">
        <f t="shared" si="34"/>
        <v>7.4</v>
      </c>
      <c r="AC65" s="3"/>
      <c r="AD65" s="28">
        <v>51.3</v>
      </c>
      <c r="AE65" s="11" t="str">
        <f t="shared" si="35"/>
        <v>D</v>
      </c>
      <c r="AF65" s="11" t="str">
        <f t="shared" si="36"/>
        <v>1</v>
      </c>
      <c r="AG65" s="3">
        <f t="shared" si="37"/>
        <v>3</v>
      </c>
      <c r="AH65" s="29">
        <f t="shared" si="38"/>
        <v>42.099999999999994</v>
      </c>
      <c r="AI65" s="7">
        <f t="shared" si="39"/>
        <v>2.6312499999999996</v>
      </c>
    </row>
    <row r="66" spans="1:35" ht="15.75" x14ac:dyDescent="0.3">
      <c r="A66" s="1" t="s">
        <v>144</v>
      </c>
      <c r="B66" s="1">
        <v>16101084</v>
      </c>
      <c r="C66" s="13" t="s">
        <v>145</v>
      </c>
      <c r="D66" s="11" t="s">
        <v>333</v>
      </c>
      <c r="E66" s="67">
        <v>18</v>
      </c>
      <c r="F66" s="11" t="str">
        <f t="shared" si="20"/>
        <v>E</v>
      </c>
      <c r="G66" s="11" t="str">
        <f t="shared" si="21"/>
        <v>0</v>
      </c>
      <c r="H66" s="24">
        <f t="shared" si="22"/>
        <v>0</v>
      </c>
      <c r="I66" s="18"/>
      <c r="J66" s="69">
        <v>36</v>
      </c>
      <c r="K66" s="11" t="str">
        <f t="shared" si="23"/>
        <v>E</v>
      </c>
      <c r="L66" s="11" t="str">
        <f t="shared" si="24"/>
        <v>0</v>
      </c>
      <c r="M66" s="24">
        <f t="shared" si="25"/>
        <v>0</v>
      </c>
      <c r="N66" s="5"/>
      <c r="O66" s="69">
        <v>41.099999999999994</v>
      </c>
      <c r="P66" s="11" t="str">
        <f t="shared" si="26"/>
        <v>E</v>
      </c>
      <c r="Q66" s="11" t="str">
        <f t="shared" si="27"/>
        <v>0</v>
      </c>
      <c r="R66" s="3">
        <f t="shared" si="28"/>
        <v>0</v>
      </c>
      <c r="S66" s="6"/>
      <c r="T66" s="26">
        <v>11.4</v>
      </c>
      <c r="U66" s="11" t="str">
        <f t="shared" si="29"/>
        <v>E</v>
      </c>
      <c r="V66" s="11" t="str">
        <f t="shared" si="30"/>
        <v>0</v>
      </c>
      <c r="W66" s="3">
        <f t="shared" si="31"/>
        <v>0</v>
      </c>
      <c r="X66" s="3"/>
      <c r="Y66" s="67">
        <v>16.5</v>
      </c>
      <c r="Z66" s="11" t="str">
        <f t="shared" si="32"/>
        <v>E</v>
      </c>
      <c r="AA66" s="11" t="str">
        <f t="shared" si="33"/>
        <v>0</v>
      </c>
      <c r="AB66" s="3">
        <f t="shared" si="34"/>
        <v>0</v>
      </c>
      <c r="AC66" s="3"/>
      <c r="AD66" s="28">
        <v>4.5</v>
      </c>
      <c r="AE66" s="11" t="str">
        <f t="shared" si="35"/>
        <v>E</v>
      </c>
      <c r="AF66" s="11" t="str">
        <f t="shared" si="36"/>
        <v>0</v>
      </c>
      <c r="AG66" s="3">
        <f t="shared" si="37"/>
        <v>0</v>
      </c>
      <c r="AH66" s="29">
        <f t="shared" si="38"/>
        <v>0</v>
      </c>
      <c r="AI66" s="7">
        <f t="shared" si="39"/>
        <v>0</v>
      </c>
    </row>
    <row r="67" spans="1:35" ht="15.75" x14ac:dyDescent="0.3">
      <c r="A67" s="1" t="s">
        <v>146</v>
      </c>
      <c r="B67" s="1">
        <v>16101085</v>
      </c>
      <c r="C67" s="13" t="s">
        <v>147</v>
      </c>
      <c r="D67" s="11" t="s">
        <v>333</v>
      </c>
      <c r="E67" s="67">
        <v>85.5</v>
      </c>
      <c r="F67" s="11" t="str">
        <f t="shared" si="20"/>
        <v>A</v>
      </c>
      <c r="G67" s="11" t="str">
        <f t="shared" si="21"/>
        <v>4</v>
      </c>
      <c r="H67" s="24">
        <f t="shared" si="22"/>
        <v>8</v>
      </c>
      <c r="I67" s="19"/>
      <c r="J67" s="68">
        <v>66.900000000000006</v>
      </c>
      <c r="K67" s="11" t="str">
        <f t="shared" si="23"/>
        <v>B-</v>
      </c>
      <c r="L67" s="11" t="str">
        <f t="shared" si="24"/>
        <v>2,7</v>
      </c>
      <c r="M67" s="24">
        <f t="shared" si="25"/>
        <v>8.1000000000000014</v>
      </c>
      <c r="N67" s="5"/>
      <c r="O67" s="69">
        <v>64.7</v>
      </c>
      <c r="P67" s="11" t="str">
        <f t="shared" si="26"/>
        <v>C+</v>
      </c>
      <c r="Q67" s="11" t="str">
        <f t="shared" si="27"/>
        <v>2,3</v>
      </c>
      <c r="R67" s="3">
        <f t="shared" si="28"/>
        <v>6.8999999999999995</v>
      </c>
      <c r="S67" s="6"/>
      <c r="T67" s="26">
        <v>67.7</v>
      </c>
      <c r="U67" s="11" t="str">
        <f t="shared" si="29"/>
        <v>B-</v>
      </c>
      <c r="V67" s="11" t="str">
        <f t="shared" si="30"/>
        <v>2,7</v>
      </c>
      <c r="W67" s="3">
        <f t="shared" si="31"/>
        <v>8.1000000000000014</v>
      </c>
      <c r="X67" s="3"/>
      <c r="Y67" s="67">
        <v>74.8</v>
      </c>
      <c r="Z67" s="11" t="str">
        <f t="shared" si="32"/>
        <v>B</v>
      </c>
      <c r="AA67" s="11" t="str">
        <f t="shared" si="33"/>
        <v>3</v>
      </c>
      <c r="AB67" s="3">
        <f t="shared" si="34"/>
        <v>6</v>
      </c>
      <c r="AC67" s="3"/>
      <c r="AD67" s="28">
        <v>50.9</v>
      </c>
      <c r="AE67" s="11" t="str">
        <f t="shared" si="35"/>
        <v>D</v>
      </c>
      <c r="AF67" s="11" t="str">
        <f t="shared" si="36"/>
        <v>1</v>
      </c>
      <c r="AG67" s="3">
        <f t="shared" si="37"/>
        <v>3</v>
      </c>
      <c r="AH67" s="29">
        <f t="shared" si="38"/>
        <v>40.1</v>
      </c>
      <c r="AI67" s="7">
        <f t="shared" si="39"/>
        <v>2.5062500000000001</v>
      </c>
    </row>
    <row r="68" spans="1:35" ht="15.75" x14ac:dyDescent="0.3">
      <c r="A68" s="1" t="s">
        <v>148</v>
      </c>
      <c r="B68" s="1">
        <v>16101086</v>
      </c>
      <c r="C68" s="13" t="s">
        <v>205</v>
      </c>
      <c r="D68" s="11" t="s">
        <v>333</v>
      </c>
      <c r="E68" s="67">
        <v>88.4</v>
      </c>
      <c r="F68" s="11" t="str">
        <f t="shared" si="20"/>
        <v>A</v>
      </c>
      <c r="G68" s="11" t="str">
        <f t="shared" si="21"/>
        <v>4</v>
      </c>
      <c r="H68" s="24">
        <f t="shared" si="22"/>
        <v>8</v>
      </c>
      <c r="I68" s="19"/>
      <c r="J68" s="68">
        <v>89.1</v>
      </c>
      <c r="K68" s="11" t="str">
        <f t="shared" si="23"/>
        <v>A</v>
      </c>
      <c r="L68" s="11" t="str">
        <f t="shared" si="24"/>
        <v>4</v>
      </c>
      <c r="M68" s="24">
        <f t="shared" si="25"/>
        <v>12</v>
      </c>
      <c r="N68" s="5"/>
      <c r="O68" s="69">
        <v>89.4</v>
      </c>
      <c r="P68" s="11" t="str">
        <f t="shared" si="26"/>
        <v>A</v>
      </c>
      <c r="Q68" s="11" t="str">
        <f t="shared" si="27"/>
        <v>4</v>
      </c>
      <c r="R68" s="3">
        <f t="shared" si="28"/>
        <v>12</v>
      </c>
      <c r="S68" s="6"/>
      <c r="T68" s="26">
        <v>76.099999999999994</v>
      </c>
      <c r="U68" s="11" t="str">
        <f t="shared" si="29"/>
        <v>B+</v>
      </c>
      <c r="V68" s="11" t="str">
        <f t="shared" si="30"/>
        <v>3,3</v>
      </c>
      <c r="W68" s="3">
        <f t="shared" si="31"/>
        <v>9.8999999999999986</v>
      </c>
      <c r="X68" s="3"/>
      <c r="Y68" s="67">
        <v>90</v>
      </c>
      <c r="Z68" s="11" t="str">
        <f t="shared" si="32"/>
        <v>A</v>
      </c>
      <c r="AA68" s="11" t="str">
        <f t="shared" si="33"/>
        <v>4</v>
      </c>
      <c r="AB68" s="3">
        <f t="shared" si="34"/>
        <v>8</v>
      </c>
      <c r="AC68" s="3"/>
      <c r="AD68" s="28">
        <v>71.099999999999994</v>
      </c>
      <c r="AE68" s="11" t="str">
        <f t="shared" si="35"/>
        <v>B</v>
      </c>
      <c r="AF68" s="11" t="str">
        <f t="shared" si="36"/>
        <v>3</v>
      </c>
      <c r="AG68" s="3">
        <f t="shared" si="37"/>
        <v>9</v>
      </c>
      <c r="AH68" s="29">
        <f t="shared" si="38"/>
        <v>58.9</v>
      </c>
      <c r="AI68" s="7">
        <f t="shared" si="39"/>
        <v>3.6812499999999999</v>
      </c>
    </row>
    <row r="69" spans="1:35" ht="15.75" x14ac:dyDescent="0.3">
      <c r="A69" s="1" t="s">
        <v>149</v>
      </c>
      <c r="B69" s="1">
        <v>16101087</v>
      </c>
      <c r="C69" s="13" t="s">
        <v>150</v>
      </c>
      <c r="D69" s="11" t="s">
        <v>333</v>
      </c>
      <c r="E69" s="67">
        <v>86.7</v>
      </c>
      <c r="F69" s="11" t="str">
        <f t="shared" si="20"/>
        <v>A</v>
      </c>
      <c r="G69" s="11" t="str">
        <f t="shared" si="21"/>
        <v>4</v>
      </c>
      <c r="H69" s="24">
        <f t="shared" si="22"/>
        <v>8</v>
      </c>
      <c r="I69" s="18"/>
      <c r="J69" s="69">
        <v>64.7</v>
      </c>
      <c r="K69" s="11" t="str">
        <f t="shared" si="23"/>
        <v>C+</v>
      </c>
      <c r="L69" s="11" t="str">
        <f t="shared" si="24"/>
        <v>2,3</v>
      </c>
      <c r="M69" s="24">
        <f t="shared" si="25"/>
        <v>6.8999999999999995</v>
      </c>
      <c r="N69" s="5"/>
      <c r="O69" s="69">
        <v>41.4</v>
      </c>
      <c r="P69" s="11" t="str">
        <f t="shared" si="26"/>
        <v>E</v>
      </c>
      <c r="Q69" s="11" t="str">
        <f t="shared" si="27"/>
        <v>0</v>
      </c>
      <c r="R69" s="3">
        <f t="shared" si="28"/>
        <v>0</v>
      </c>
      <c r="S69" s="6"/>
      <c r="T69" s="26">
        <v>60.7</v>
      </c>
      <c r="U69" s="11" t="str">
        <f t="shared" si="29"/>
        <v>C+</v>
      </c>
      <c r="V69" s="11" t="str">
        <f t="shared" si="30"/>
        <v>2,3</v>
      </c>
      <c r="W69" s="3">
        <f t="shared" si="31"/>
        <v>6.8999999999999995</v>
      </c>
      <c r="X69" s="3"/>
      <c r="Y69" s="67">
        <v>79.5</v>
      </c>
      <c r="Z69" s="11" t="str">
        <f t="shared" si="32"/>
        <v>B+</v>
      </c>
      <c r="AA69" s="11" t="str">
        <f t="shared" si="33"/>
        <v>3,3</v>
      </c>
      <c r="AB69" s="3">
        <f t="shared" si="34"/>
        <v>6.6</v>
      </c>
      <c r="AC69" s="3"/>
      <c r="AD69" s="28">
        <v>36.699999999999996</v>
      </c>
      <c r="AE69" s="11" t="str">
        <f t="shared" si="35"/>
        <v>E</v>
      </c>
      <c r="AF69" s="11" t="str">
        <f t="shared" si="36"/>
        <v>0</v>
      </c>
      <c r="AG69" s="3">
        <f t="shared" si="37"/>
        <v>0</v>
      </c>
      <c r="AH69" s="29">
        <f t="shared" si="38"/>
        <v>28.4</v>
      </c>
      <c r="AI69" s="7">
        <f t="shared" si="39"/>
        <v>1.7749999999999999</v>
      </c>
    </row>
    <row r="70" spans="1:35" ht="15.75" x14ac:dyDescent="0.3">
      <c r="A70" s="1" t="s">
        <v>151</v>
      </c>
      <c r="B70" s="1">
        <v>16101088</v>
      </c>
      <c r="C70" s="13" t="s">
        <v>152</v>
      </c>
      <c r="D70" s="11" t="s">
        <v>333</v>
      </c>
      <c r="E70" s="67">
        <v>88.2</v>
      </c>
      <c r="F70" s="11" t="str">
        <f t="shared" ref="F70:F101" si="40">IF(E70&gt;=85,"A",IF(E70&gt;=80,"A-",IF(E70&gt;=75,"B+",IF(E70&gt;=70,"B",IF(E70&gt;=65,"B-",IF(E70&gt;=60,"C+",IF(E70&gt;=55,"C",IF(E70&gt;=50,"D","E"))))))))</f>
        <v>A</v>
      </c>
      <c r="G70" s="11" t="str">
        <f t="shared" ref="G70:G101" si="41">IF(E70&gt;=85,"4",IF(E70&gt;=80,"3,7",IF(E70&gt;=75,"3,3",IF(E70&gt;=70,"3",IF(E70&gt;=65,"2,7",IF(E70&gt;=60,"2,3",IF(E70&gt;=55,"2",IF(E70&gt;=50,"1","0"))))))))</f>
        <v>4</v>
      </c>
      <c r="H70" s="24">
        <f t="shared" ref="H70:H101" si="42">G70*2</f>
        <v>8</v>
      </c>
      <c r="I70" s="18"/>
      <c r="J70" s="69">
        <v>74.2</v>
      </c>
      <c r="K70" s="11" t="str">
        <f t="shared" ref="K70:K101" si="43">IF(J70&gt;=85,"A",IF(J70&gt;=80,"A-",IF(J70&gt;=75,"B+",IF(J70&gt;=70,"B",IF(J70&gt;=65,"B-",IF(J70&gt;=60,"C+",IF(J70&gt;=55,"C",IF(J70&gt;=50,"D","E"))))))))</f>
        <v>B</v>
      </c>
      <c r="L70" s="11" t="str">
        <f t="shared" ref="L70:L101" si="44">IF(J70&gt;=85,"4",IF(J70&gt;=80,"3,7",IF(J70&gt;=75,"3,3",IF(J70&gt;=70,"3",IF(J70&gt;=65,"2,7",IF(J70&gt;=60,"2,3",IF(J70&gt;=55,"2",IF(J70&gt;=50,"1","0"))))))))</f>
        <v>3</v>
      </c>
      <c r="M70" s="24">
        <f t="shared" ref="M70:M101" si="45">L70*3</f>
        <v>9</v>
      </c>
      <c r="N70" s="5"/>
      <c r="O70" s="69">
        <v>74.599999999999994</v>
      </c>
      <c r="P70" s="11" t="str">
        <f t="shared" ref="P70:P101" si="46">IF(O70&gt;=85,"A",IF(O70&gt;=80,"A-",IF(O70&gt;=75,"B+",IF(O70&gt;=70,"B",IF(O70&gt;=65,"B-",IF(O70&gt;=60,"C+",IF(O70&gt;=55,"C",IF(O70&gt;=50,"D","E"))))))))</f>
        <v>B</v>
      </c>
      <c r="Q70" s="11" t="str">
        <f t="shared" ref="Q70:Q101" si="47">IF(O70&gt;=85,"4",IF(O70&gt;=80,"3,7",IF(O70&gt;=75,"3,3",IF(O70&gt;=70,"3",IF(O70&gt;=65,"2,7",IF(O70&gt;=60,"2,3",IF(O70&gt;=55,"2",IF(O70&gt;=50,"1","0"))))))))</f>
        <v>3</v>
      </c>
      <c r="R70" s="3">
        <f t="shared" ref="R70:R101" si="48">Q70*3</f>
        <v>9</v>
      </c>
      <c r="S70" s="6"/>
      <c r="T70" s="26">
        <v>81.8</v>
      </c>
      <c r="U70" s="11" t="str">
        <f t="shared" ref="U70:U101" si="49">IF(T70&gt;=85,"A",IF(T70&gt;=80,"A-",IF(T70&gt;=75,"B+",IF(T70&gt;=70,"B",IF(T70&gt;=65,"B-",IF(T70&gt;=60,"C+",IF(T70&gt;=55,"C",IF(T70&gt;=50,"D","E"))))))))</f>
        <v>A-</v>
      </c>
      <c r="V70" s="11" t="str">
        <f t="shared" ref="V70:V101" si="50">IF(T70&gt;=85,"4",IF(T70&gt;=80,"3,7",IF(T70&gt;=75,"3,3",IF(T70&gt;=70,"3",IF(T70&gt;=65,"2,7",IF(T70&gt;=60,"2,3",IF(T70&gt;=55,"2",IF(T70&gt;=50,"1","0"))))))))</f>
        <v>3,7</v>
      </c>
      <c r="W70" s="3">
        <f t="shared" ref="W70:W101" si="51">V70*3</f>
        <v>11.100000000000001</v>
      </c>
      <c r="X70" s="3"/>
      <c r="Y70" s="67">
        <v>80.800000000000011</v>
      </c>
      <c r="Z70" s="11" t="str">
        <f t="shared" ref="Z70:Z101" si="52">IF(Y70&gt;=85,"A",IF(Y70&gt;=80,"A-",IF(Y70&gt;=75,"B+",IF(Y70&gt;=70,"B",IF(Y70&gt;=65,"B-",IF(Y70&gt;=60,"C+",IF(Y70&gt;=55,"C",IF(Y70&gt;=50,"D","E"))))))))</f>
        <v>A-</v>
      </c>
      <c r="AA70" s="11" t="str">
        <f t="shared" ref="AA70:AA101" si="53">IF(Y70&gt;=85,"4",IF(Y70&gt;=80,"3,7",IF(Y70&gt;=75,"3,3",IF(Y70&gt;=70,"3",IF(Y70&gt;=65,"2,7",IF(Y70&gt;=60,"2,3",IF(Y70&gt;=55,"2",IF(Y70&gt;=50,"1","0"))))))))</f>
        <v>3,7</v>
      </c>
      <c r="AB70" s="3">
        <f t="shared" ref="AB70:AB101" si="54">AA70*2</f>
        <v>7.4</v>
      </c>
      <c r="AC70" s="3"/>
      <c r="AD70" s="28">
        <v>64.949999999999989</v>
      </c>
      <c r="AE70" s="11" t="str">
        <f t="shared" ref="AE70:AE101" si="55">IF(AD70&gt;=85,"A",IF(AD70&gt;=80,"A-",IF(AD70&gt;=75,"B+",IF(AD70&gt;=70,"B",IF(AD70&gt;=65,"B-",IF(AD70&gt;=60,"C+",IF(AD70&gt;=55,"C",IF(AD70&gt;=50,"D","E"))))))))</f>
        <v>C+</v>
      </c>
      <c r="AF70" s="11" t="str">
        <f t="shared" ref="AF70:AF101" si="56">IF(AD70&gt;=85,"4",IF(AD70&gt;=80,"3,7",IF(AD70&gt;=75,"3,3",IF(AD70&gt;=70,"3",IF(AD70&gt;=65,"2,7",IF(AD70&gt;=60,"2,3",IF(AD70&gt;=55,"2",IF(AD70&gt;=50,"1","0"))))))))</f>
        <v>2,3</v>
      </c>
      <c r="AG70" s="3">
        <f t="shared" ref="AG70:AG101" si="57">AF70*3</f>
        <v>6.8999999999999995</v>
      </c>
      <c r="AH70" s="29">
        <f t="shared" ref="AH70:AH101" si="58">H70+M70+R70+W70+AB70+AG70</f>
        <v>51.4</v>
      </c>
      <c r="AI70" s="7">
        <f t="shared" ref="AI70:AI101" si="59">AH70/16</f>
        <v>3.2124999999999999</v>
      </c>
    </row>
    <row r="71" spans="1:35" ht="15.75" x14ac:dyDescent="0.3">
      <c r="A71" s="1" t="s">
        <v>153</v>
      </c>
      <c r="B71" s="1">
        <v>16101089</v>
      </c>
      <c r="C71" s="13" t="s">
        <v>154</v>
      </c>
      <c r="D71" s="11" t="s">
        <v>333</v>
      </c>
      <c r="E71" s="67">
        <v>87.3</v>
      </c>
      <c r="F71" s="11" t="str">
        <f t="shared" si="40"/>
        <v>A</v>
      </c>
      <c r="G71" s="11" t="str">
        <f t="shared" si="41"/>
        <v>4</v>
      </c>
      <c r="H71" s="24">
        <f t="shared" si="42"/>
        <v>8</v>
      </c>
      <c r="I71" s="19"/>
      <c r="J71" s="68">
        <v>80.2</v>
      </c>
      <c r="K71" s="11" t="str">
        <f t="shared" si="43"/>
        <v>A-</v>
      </c>
      <c r="L71" s="11" t="str">
        <f t="shared" si="44"/>
        <v>3,7</v>
      </c>
      <c r="M71" s="24">
        <f t="shared" si="45"/>
        <v>11.100000000000001</v>
      </c>
      <c r="N71" s="5"/>
      <c r="O71" s="69">
        <v>72.7</v>
      </c>
      <c r="P71" s="11" t="str">
        <f t="shared" si="46"/>
        <v>B</v>
      </c>
      <c r="Q71" s="11" t="str">
        <f t="shared" si="47"/>
        <v>3</v>
      </c>
      <c r="R71" s="3">
        <f t="shared" si="48"/>
        <v>9</v>
      </c>
      <c r="S71" s="6"/>
      <c r="T71" s="26">
        <v>74.3</v>
      </c>
      <c r="U71" s="11" t="str">
        <f t="shared" si="49"/>
        <v>B</v>
      </c>
      <c r="V71" s="11" t="str">
        <f t="shared" si="50"/>
        <v>3</v>
      </c>
      <c r="W71" s="3">
        <f t="shared" si="51"/>
        <v>9</v>
      </c>
      <c r="X71" s="3"/>
      <c r="Y71" s="67">
        <v>85.5</v>
      </c>
      <c r="Z71" s="11" t="str">
        <f t="shared" si="52"/>
        <v>A</v>
      </c>
      <c r="AA71" s="11" t="str">
        <f t="shared" si="53"/>
        <v>4</v>
      </c>
      <c r="AB71" s="3">
        <f t="shared" si="54"/>
        <v>8</v>
      </c>
      <c r="AC71" s="3"/>
      <c r="AD71" s="28">
        <v>74.949999999999989</v>
      </c>
      <c r="AE71" s="11" t="str">
        <f t="shared" si="55"/>
        <v>B</v>
      </c>
      <c r="AF71" s="11" t="str">
        <f t="shared" si="56"/>
        <v>3</v>
      </c>
      <c r="AG71" s="3">
        <f t="shared" si="57"/>
        <v>9</v>
      </c>
      <c r="AH71" s="29">
        <f t="shared" si="58"/>
        <v>54.1</v>
      </c>
      <c r="AI71" s="7">
        <f t="shared" si="59"/>
        <v>3.3812500000000001</v>
      </c>
    </row>
    <row r="72" spans="1:35" ht="15.75" x14ac:dyDescent="0.3">
      <c r="A72" s="1" t="s">
        <v>155</v>
      </c>
      <c r="B72" s="1">
        <v>16101090</v>
      </c>
      <c r="C72" s="13" t="s">
        <v>156</v>
      </c>
      <c r="D72" s="11" t="s">
        <v>333</v>
      </c>
      <c r="E72" s="67">
        <v>85.8</v>
      </c>
      <c r="F72" s="11" t="str">
        <f t="shared" si="40"/>
        <v>A</v>
      </c>
      <c r="G72" s="11" t="str">
        <f t="shared" si="41"/>
        <v>4</v>
      </c>
      <c r="H72" s="24">
        <f t="shared" si="42"/>
        <v>8</v>
      </c>
      <c r="I72" s="19"/>
      <c r="J72" s="68">
        <v>85.2</v>
      </c>
      <c r="K72" s="11" t="str">
        <f t="shared" si="43"/>
        <v>A</v>
      </c>
      <c r="L72" s="11" t="str">
        <f t="shared" si="44"/>
        <v>4</v>
      </c>
      <c r="M72" s="24">
        <f t="shared" si="45"/>
        <v>12</v>
      </c>
      <c r="N72" s="5"/>
      <c r="O72" s="69">
        <v>42</v>
      </c>
      <c r="P72" s="11" t="str">
        <f t="shared" si="46"/>
        <v>E</v>
      </c>
      <c r="Q72" s="11" t="str">
        <f t="shared" si="47"/>
        <v>0</v>
      </c>
      <c r="R72" s="3">
        <f t="shared" si="48"/>
        <v>0</v>
      </c>
      <c r="S72" s="6"/>
      <c r="T72" s="26">
        <v>80.099999999999994</v>
      </c>
      <c r="U72" s="11" t="str">
        <f t="shared" si="49"/>
        <v>A-</v>
      </c>
      <c r="V72" s="11" t="str">
        <f t="shared" si="50"/>
        <v>3,7</v>
      </c>
      <c r="W72" s="3">
        <f t="shared" si="51"/>
        <v>11.100000000000001</v>
      </c>
      <c r="X72" s="3"/>
      <c r="Y72" s="67">
        <v>90.4</v>
      </c>
      <c r="Z72" s="11" t="str">
        <f t="shared" si="52"/>
        <v>A</v>
      </c>
      <c r="AA72" s="11" t="str">
        <f t="shared" si="53"/>
        <v>4</v>
      </c>
      <c r="AB72" s="3">
        <f t="shared" si="54"/>
        <v>8</v>
      </c>
      <c r="AC72" s="3"/>
      <c r="AD72" s="28">
        <v>89.6</v>
      </c>
      <c r="AE72" s="11" t="str">
        <f t="shared" si="55"/>
        <v>A</v>
      </c>
      <c r="AF72" s="11" t="str">
        <f t="shared" si="56"/>
        <v>4</v>
      </c>
      <c r="AG72" s="3">
        <f t="shared" si="57"/>
        <v>12</v>
      </c>
      <c r="AH72" s="29">
        <f t="shared" si="58"/>
        <v>51.1</v>
      </c>
      <c r="AI72" s="7">
        <f t="shared" si="59"/>
        <v>3.1937500000000001</v>
      </c>
    </row>
    <row r="73" spans="1:35" s="87" customFormat="1" ht="15.75" x14ac:dyDescent="0.3">
      <c r="A73" s="1" t="s">
        <v>157</v>
      </c>
      <c r="B73" s="1">
        <v>16101091</v>
      </c>
      <c r="C73" s="13" t="s">
        <v>158</v>
      </c>
      <c r="D73" s="11" t="s">
        <v>333</v>
      </c>
      <c r="E73" s="67">
        <v>82.800000000000011</v>
      </c>
      <c r="F73" s="11" t="str">
        <f t="shared" si="40"/>
        <v>A-</v>
      </c>
      <c r="G73" s="11" t="str">
        <f t="shared" si="41"/>
        <v>3,7</v>
      </c>
      <c r="H73" s="24">
        <f t="shared" si="42"/>
        <v>7.4</v>
      </c>
      <c r="I73" s="19"/>
      <c r="J73" s="68">
        <v>36.6</v>
      </c>
      <c r="K73" s="11" t="str">
        <f t="shared" si="43"/>
        <v>E</v>
      </c>
      <c r="L73" s="11" t="str">
        <f t="shared" si="44"/>
        <v>0</v>
      </c>
      <c r="M73" s="24">
        <f t="shared" si="45"/>
        <v>0</v>
      </c>
      <c r="N73" s="5"/>
      <c r="O73" s="69">
        <v>39.299999999999997</v>
      </c>
      <c r="P73" s="11" t="str">
        <f t="shared" si="46"/>
        <v>E</v>
      </c>
      <c r="Q73" s="11" t="str">
        <f t="shared" si="47"/>
        <v>0</v>
      </c>
      <c r="R73" s="3">
        <f t="shared" si="48"/>
        <v>0</v>
      </c>
      <c r="S73" s="6"/>
      <c r="T73" s="26">
        <v>52.6</v>
      </c>
      <c r="U73" s="11" t="str">
        <f t="shared" si="49"/>
        <v>D</v>
      </c>
      <c r="V73" s="11" t="str">
        <f t="shared" si="50"/>
        <v>1</v>
      </c>
      <c r="W73" s="3">
        <f t="shared" si="51"/>
        <v>3</v>
      </c>
      <c r="X73" s="3"/>
      <c r="Y73" s="67">
        <v>80.400000000000006</v>
      </c>
      <c r="Z73" s="11" t="str">
        <f t="shared" si="52"/>
        <v>A-</v>
      </c>
      <c r="AA73" s="11" t="str">
        <f t="shared" si="53"/>
        <v>3,7</v>
      </c>
      <c r="AB73" s="3">
        <f t="shared" si="54"/>
        <v>7.4</v>
      </c>
      <c r="AC73" s="3"/>
      <c r="AD73" s="28">
        <v>35</v>
      </c>
      <c r="AE73" s="11" t="str">
        <f t="shared" si="55"/>
        <v>E</v>
      </c>
      <c r="AF73" s="11" t="str">
        <f t="shared" si="56"/>
        <v>0</v>
      </c>
      <c r="AG73" s="3">
        <f t="shared" si="57"/>
        <v>0</v>
      </c>
      <c r="AH73" s="29">
        <f t="shared" si="58"/>
        <v>17.8</v>
      </c>
      <c r="AI73" s="7">
        <f t="shared" si="59"/>
        <v>1.1125</v>
      </c>
    </row>
    <row r="74" spans="1:35" ht="15.75" x14ac:dyDescent="0.3">
      <c r="A74" s="1" t="s">
        <v>159</v>
      </c>
      <c r="B74" s="1">
        <v>16101092</v>
      </c>
      <c r="C74" s="13" t="s">
        <v>160</v>
      </c>
      <c r="D74" s="11" t="s">
        <v>333</v>
      </c>
      <c r="E74" s="67">
        <v>86.1</v>
      </c>
      <c r="F74" s="11" t="str">
        <f t="shared" si="40"/>
        <v>A</v>
      </c>
      <c r="G74" s="11" t="str">
        <f t="shared" si="41"/>
        <v>4</v>
      </c>
      <c r="H74" s="24">
        <f t="shared" si="42"/>
        <v>8</v>
      </c>
      <c r="I74" s="19"/>
      <c r="J74" s="68">
        <v>87.3</v>
      </c>
      <c r="K74" s="11" t="str">
        <f t="shared" si="43"/>
        <v>A</v>
      </c>
      <c r="L74" s="11" t="str">
        <f t="shared" si="44"/>
        <v>4</v>
      </c>
      <c r="M74" s="24">
        <f t="shared" si="45"/>
        <v>12</v>
      </c>
      <c r="N74" s="5"/>
      <c r="O74" s="69">
        <v>75.2</v>
      </c>
      <c r="P74" s="11" t="str">
        <f t="shared" si="46"/>
        <v>B+</v>
      </c>
      <c r="Q74" s="11" t="str">
        <f t="shared" si="47"/>
        <v>3,3</v>
      </c>
      <c r="R74" s="3">
        <f t="shared" si="48"/>
        <v>9.8999999999999986</v>
      </c>
      <c r="S74" s="6"/>
      <c r="T74" s="26">
        <v>90</v>
      </c>
      <c r="U74" s="11" t="str">
        <f t="shared" si="49"/>
        <v>A</v>
      </c>
      <c r="V74" s="11" t="str">
        <f t="shared" si="50"/>
        <v>4</v>
      </c>
      <c r="W74" s="3">
        <f t="shared" si="51"/>
        <v>12</v>
      </c>
      <c r="X74" s="3"/>
      <c r="Y74" s="67">
        <v>94.6</v>
      </c>
      <c r="Z74" s="11" t="str">
        <f t="shared" si="52"/>
        <v>A</v>
      </c>
      <c r="AA74" s="11" t="str">
        <f t="shared" si="53"/>
        <v>4</v>
      </c>
      <c r="AB74" s="3">
        <f t="shared" si="54"/>
        <v>8</v>
      </c>
      <c r="AC74" s="3"/>
      <c r="AD74" s="28">
        <v>76.400000000000006</v>
      </c>
      <c r="AE74" s="11" t="str">
        <f t="shared" si="55"/>
        <v>B+</v>
      </c>
      <c r="AF74" s="11" t="str">
        <f t="shared" si="56"/>
        <v>3,3</v>
      </c>
      <c r="AG74" s="3">
        <f t="shared" si="57"/>
        <v>9.8999999999999986</v>
      </c>
      <c r="AH74" s="29">
        <f t="shared" si="58"/>
        <v>59.8</v>
      </c>
      <c r="AI74" s="7">
        <f t="shared" si="59"/>
        <v>3.7374999999999998</v>
      </c>
    </row>
    <row r="75" spans="1:35" ht="15.75" x14ac:dyDescent="0.3">
      <c r="A75" s="1" t="s">
        <v>161</v>
      </c>
      <c r="B75" s="1">
        <v>16101093</v>
      </c>
      <c r="C75" s="13" t="s">
        <v>162</v>
      </c>
      <c r="D75" s="11" t="s">
        <v>333</v>
      </c>
      <c r="E75" s="67">
        <v>84.300000000000011</v>
      </c>
      <c r="F75" s="11" t="str">
        <f t="shared" si="40"/>
        <v>A-</v>
      </c>
      <c r="G75" s="11" t="str">
        <f t="shared" si="41"/>
        <v>3,7</v>
      </c>
      <c r="H75" s="24">
        <f t="shared" si="42"/>
        <v>7.4</v>
      </c>
      <c r="I75" s="19"/>
      <c r="J75" s="68">
        <v>76.7</v>
      </c>
      <c r="K75" s="11" t="str">
        <f t="shared" si="43"/>
        <v>B+</v>
      </c>
      <c r="L75" s="11" t="str">
        <f t="shared" si="44"/>
        <v>3,3</v>
      </c>
      <c r="M75" s="24">
        <f t="shared" si="45"/>
        <v>9.8999999999999986</v>
      </c>
      <c r="N75" s="5"/>
      <c r="O75" s="69">
        <v>72.099999999999994</v>
      </c>
      <c r="P75" s="11" t="str">
        <f t="shared" si="46"/>
        <v>B</v>
      </c>
      <c r="Q75" s="11" t="str">
        <f t="shared" si="47"/>
        <v>3</v>
      </c>
      <c r="R75" s="3">
        <f t="shared" si="48"/>
        <v>9</v>
      </c>
      <c r="S75" s="6"/>
      <c r="T75" s="26">
        <v>75.400000000000006</v>
      </c>
      <c r="U75" s="11" t="str">
        <f t="shared" si="49"/>
        <v>B+</v>
      </c>
      <c r="V75" s="11" t="str">
        <f t="shared" si="50"/>
        <v>3,3</v>
      </c>
      <c r="W75" s="3">
        <f t="shared" si="51"/>
        <v>9.8999999999999986</v>
      </c>
      <c r="X75" s="3"/>
      <c r="Y75" s="67">
        <v>75.599999999999994</v>
      </c>
      <c r="Z75" s="11" t="str">
        <f t="shared" si="52"/>
        <v>B+</v>
      </c>
      <c r="AA75" s="11" t="str">
        <f t="shared" si="53"/>
        <v>3,3</v>
      </c>
      <c r="AB75" s="3">
        <f t="shared" si="54"/>
        <v>6.6</v>
      </c>
      <c r="AC75" s="3"/>
      <c r="AD75" s="28">
        <v>46.05</v>
      </c>
      <c r="AE75" s="11" t="str">
        <f t="shared" si="55"/>
        <v>E</v>
      </c>
      <c r="AF75" s="11" t="str">
        <f t="shared" si="56"/>
        <v>0</v>
      </c>
      <c r="AG75" s="3">
        <f t="shared" si="57"/>
        <v>0</v>
      </c>
      <c r="AH75" s="29">
        <f t="shared" si="58"/>
        <v>42.8</v>
      </c>
      <c r="AI75" s="7">
        <f t="shared" si="59"/>
        <v>2.6749999999999998</v>
      </c>
    </row>
    <row r="76" spans="1:35" ht="15.75" x14ac:dyDescent="0.3">
      <c r="A76" s="1" t="s">
        <v>163</v>
      </c>
      <c r="B76" s="1">
        <v>16101095</v>
      </c>
      <c r="C76" s="13" t="s">
        <v>164</v>
      </c>
      <c r="D76" s="11" t="s">
        <v>333</v>
      </c>
      <c r="E76" s="67">
        <v>83.5</v>
      </c>
      <c r="F76" s="11" t="str">
        <f t="shared" si="40"/>
        <v>A-</v>
      </c>
      <c r="G76" s="11" t="str">
        <f t="shared" si="41"/>
        <v>3,7</v>
      </c>
      <c r="H76" s="24">
        <f t="shared" si="42"/>
        <v>7.4</v>
      </c>
      <c r="I76" s="19"/>
      <c r="J76" s="68">
        <v>46.2</v>
      </c>
      <c r="K76" s="11" t="str">
        <f t="shared" si="43"/>
        <v>E</v>
      </c>
      <c r="L76" s="11" t="str">
        <f t="shared" si="44"/>
        <v>0</v>
      </c>
      <c r="M76" s="24">
        <f t="shared" si="45"/>
        <v>0</v>
      </c>
      <c r="N76" s="5"/>
      <c r="O76" s="69">
        <v>65.8</v>
      </c>
      <c r="P76" s="11" t="str">
        <f t="shared" si="46"/>
        <v>B-</v>
      </c>
      <c r="Q76" s="11" t="str">
        <f t="shared" si="47"/>
        <v>2,7</v>
      </c>
      <c r="R76" s="3">
        <f t="shared" si="48"/>
        <v>8.1000000000000014</v>
      </c>
      <c r="S76" s="6"/>
      <c r="T76" s="26">
        <v>64.900000000000006</v>
      </c>
      <c r="U76" s="11" t="str">
        <f t="shared" si="49"/>
        <v>C+</v>
      </c>
      <c r="V76" s="11" t="str">
        <f t="shared" si="50"/>
        <v>2,3</v>
      </c>
      <c r="W76" s="3">
        <f t="shared" si="51"/>
        <v>6.8999999999999995</v>
      </c>
      <c r="X76" s="3"/>
      <c r="Y76" s="67">
        <v>79.400000000000006</v>
      </c>
      <c r="Z76" s="11" t="str">
        <f t="shared" si="52"/>
        <v>B+</v>
      </c>
      <c r="AA76" s="11" t="str">
        <f t="shared" si="53"/>
        <v>3,3</v>
      </c>
      <c r="AB76" s="3">
        <f t="shared" si="54"/>
        <v>6.6</v>
      </c>
      <c r="AC76" s="3"/>
      <c r="AD76" s="28">
        <v>40.199999999999996</v>
      </c>
      <c r="AE76" s="11" t="str">
        <f t="shared" si="55"/>
        <v>E</v>
      </c>
      <c r="AF76" s="11" t="str">
        <f t="shared" si="56"/>
        <v>0</v>
      </c>
      <c r="AG76" s="3">
        <f t="shared" si="57"/>
        <v>0</v>
      </c>
      <c r="AH76" s="29">
        <f t="shared" si="58"/>
        <v>29</v>
      </c>
      <c r="AI76" s="7">
        <f t="shared" si="59"/>
        <v>1.8125</v>
      </c>
    </row>
    <row r="77" spans="1:35" ht="15.75" x14ac:dyDescent="0.3">
      <c r="A77" s="1" t="s">
        <v>165</v>
      </c>
      <c r="B77" s="1">
        <v>16101096</v>
      </c>
      <c r="C77" s="13" t="s">
        <v>166</v>
      </c>
      <c r="D77" s="11" t="s">
        <v>333</v>
      </c>
      <c r="E77" s="67">
        <v>86.1</v>
      </c>
      <c r="F77" s="11" t="str">
        <f t="shared" si="40"/>
        <v>A</v>
      </c>
      <c r="G77" s="11" t="str">
        <f t="shared" si="41"/>
        <v>4</v>
      </c>
      <c r="H77" s="24">
        <f t="shared" si="42"/>
        <v>8</v>
      </c>
      <c r="I77" s="19"/>
      <c r="J77" s="68">
        <v>80.5</v>
      </c>
      <c r="K77" s="11" t="str">
        <f t="shared" si="43"/>
        <v>A-</v>
      </c>
      <c r="L77" s="11" t="str">
        <f t="shared" si="44"/>
        <v>3,7</v>
      </c>
      <c r="M77" s="24">
        <f t="shared" si="45"/>
        <v>11.100000000000001</v>
      </c>
      <c r="N77" s="5"/>
      <c r="O77" s="69">
        <v>87.4</v>
      </c>
      <c r="P77" s="11" t="str">
        <f t="shared" si="46"/>
        <v>A</v>
      </c>
      <c r="Q77" s="11" t="str">
        <f t="shared" si="47"/>
        <v>4</v>
      </c>
      <c r="R77" s="3">
        <f t="shared" si="48"/>
        <v>12</v>
      </c>
      <c r="S77" s="6"/>
      <c r="T77" s="26">
        <v>75</v>
      </c>
      <c r="U77" s="11" t="str">
        <f t="shared" si="49"/>
        <v>B+</v>
      </c>
      <c r="V77" s="11" t="str">
        <f t="shared" si="50"/>
        <v>3,3</v>
      </c>
      <c r="W77" s="3">
        <f t="shared" si="51"/>
        <v>9.8999999999999986</v>
      </c>
      <c r="X77" s="3"/>
      <c r="Y77" s="67">
        <v>84.5</v>
      </c>
      <c r="Z77" s="11" t="str">
        <f t="shared" si="52"/>
        <v>A-</v>
      </c>
      <c r="AA77" s="11" t="str">
        <f t="shared" si="53"/>
        <v>3,7</v>
      </c>
      <c r="AB77" s="3">
        <f t="shared" si="54"/>
        <v>7.4</v>
      </c>
      <c r="AC77" s="3"/>
      <c r="AD77" s="28">
        <v>55.2</v>
      </c>
      <c r="AE77" s="11" t="str">
        <f t="shared" si="55"/>
        <v>C</v>
      </c>
      <c r="AF77" s="11" t="str">
        <f t="shared" si="56"/>
        <v>2</v>
      </c>
      <c r="AG77" s="3">
        <f t="shared" si="57"/>
        <v>6</v>
      </c>
      <c r="AH77" s="29">
        <f t="shared" si="58"/>
        <v>54.4</v>
      </c>
      <c r="AI77" s="7">
        <f t="shared" si="59"/>
        <v>3.4</v>
      </c>
    </row>
    <row r="78" spans="1:35" ht="15.75" x14ac:dyDescent="0.3">
      <c r="A78" s="1" t="s">
        <v>167</v>
      </c>
      <c r="B78" s="1">
        <v>16101097</v>
      </c>
      <c r="C78" s="13" t="s">
        <v>168</v>
      </c>
      <c r="D78" s="11" t="s">
        <v>333</v>
      </c>
      <c r="E78" s="67">
        <v>80.900000000000006</v>
      </c>
      <c r="F78" s="11" t="str">
        <f t="shared" si="40"/>
        <v>A-</v>
      </c>
      <c r="G78" s="11" t="str">
        <f t="shared" si="41"/>
        <v>3,7</v>
      </c>
      <c r="H78" s="24">
        <f t="shared" si="42"/>
        <v>7.4</v>
      </c>
      <c r="I78" s="19"/>
      <c r="J78" s="68">
        <v>64.400000000000006</v>
      </c>
      <c r="K78" s="11" t="str">
        <f t="shared" si="43"/>
        <v>C+</v>
      </c>
      <c r="L78" s="11" t="str">
        <f t="shared" si="44"/>
        <v>2,3</v>
      </c>
      <c r="M78" s="24">
        <f t="shared" si="45"/>
        <v>6.8999999999999995</v>
      </c>
      <c r="N78" s="5"/>
      <c r="O78" s="69">
        <v>55</v>
      </c>
      <c r="P78" s="11" t="str">
        <f t="shared" si="46"/>
        <v>C</v>
      </c>
      <c r="Q78" s="11" t="str">
        <f t="shared" si="47"/>
        <v>2</v>
      </c>
      <c r="R78" s="3">
        <f t="shared" si="48"/>
        <v>6</v>
      </c>
      <c r="S78" s="6"/>
      <c r="T78" s="26">
        <v>68.599999999999994</v>
      </c>
      <c r="U78" s="11" t="str">
        <f t="shared" si="49"/>
        <v>B-</v>
      </c>
      <c r="V78" s="11" t="str">
        <f t="shared" si="50"/>
        <v>2,7</v>
      </c>
      <c r="W78" s="3">
        <f t="shared" si="51"/>
        <v>8.1000000000000014</v>
      </c>
      <c r="X78" s="3"/>
      <c r="Y78" s="67">
        <v>79.2</v>
      </c>
      <c r="Z78" s="11" t="str">
        <f t="shared" si="52"/>
        <v>B+</v>
      </c>
      <c r="AA78" s="11" t="str">
        <f t="shared" si="53"/>
        <v>3,3</v>
      </c>
      <c r="AB78" s="3">
        <f t="shared" si="54"/>
        <v>6.6</v>
      </c>
      <c r="AC78" s="3"/>
      <c r="AD78" s="28">
        <v>38.849999999999994</v>
      </c>
      <c r="AE78" s="11" t="str">
        <f t="shared" si="55"/>
        <v>E</v>
      </c>
      <c r="AF78" s="11" t="str">
        <f t="shared" si="56"/>
        <v>0</v>
      </c>
      <c r="AG78" s="3">
        <f t="shared" si="57"/>
        <v>0</v>
      </c>
      <c r="AH78" s="29">
        <f t="shared" si="58"/>
        <v>35</v>
      </c>
      <c r="AI78" s="7">
        <f t="shared" si="59"/>
        <v>2.1875</v>
      </c>
    </row>
    <row r="79" spans="1:35" ht="15.75" x14ac:dyDescent="0.3">
      <c r="A79" s="1" t="s">
        <v>169</v>
      </c>
      <c r="B79" s="1">
        <v>16101098</v>
      </c>
      <c r="C79" s="13" t="s">
        <v>170</v>
      </c>
      <c r="D79" s="11" t="s">
        <v>333</v>
      </c>
      <c r="E79" s="67">
        <v>78.900000000000006</v>
      </c>
      <c r="F79" s="11" t="str">
        <f t="shared" si="40"/>
        <v>B+</v>
      </c>
      <c r="G79" s="11" t="str">
        <f t="shared" si="41"/>
        <v>3,3</v>
      </c>
      <c r="H79" s="24">
        <f t="shared" si="42"/>
        <v>6.6</v>
      </c>
      <c r="I79" s="19"/>
      <c r="J79" s="68">
        <v>41.7</v>
      </c>
      <c r="K79" s="11" t="str">
        <f t="shared" si="43"/>
        <v>E</v>
      </c>
      <c r="L79" s="11" t="str">
        <f t="shared" si="44"/>
        <v>0</v>
      </c>
      <c r="M79" s="24">
        <f t="shared" si="45"/>
        <v>0</v>
      </c>
      <c r="N79" s="5"/>
      <c r="O79" s="69">
        <v>70.099999999999994</v>
      </c>
      <c r="P79" s="11" t="str">
        <f t="shared" si="46"/>
        <v>B</v>
      </c>
      <c r="Q79" s="11" t="str">
        <f t="shared" si="47"/>
        <v>3</v>
      </c>
      <c r="R79" s="3">
        <f t="shared" si="48"/>
        <v>9</v>
      </c>
      <c r="S79" s="6"/>
      <c r="T79" s="26">
        <v>42.9</v>
      </c>
      <c r="U79" s="11" t="str">
        <f t="shared" si="49"/>
        <v>E</v>
      </c>
      <c r="V79" s="11" t="str">
        <f t="shared" si="50"/>
        <v>0</v>
      </c>
      <c r="W79" s="3">
        <f t="shared" si="51"/>
        <v>0</v>
      </c>
      <c r="X79" s="3"/>
      <c r="Y79" s="67">
        <v>80.099999999999994</v>
      </c>
      <c r="Z79" s="11" t="str">
        <f t="shared" si="52"/>
        <v>A-</v>
      </c>
      <c r="AA79" s="11" t="str">
        <f t="shared" si="53"/>
        <v>3,7</v>
      </c>
      <c r="AB79" s="3">
        <f t="shared" si="54"/>
        <v>7.4</v>
      </c>
      <c r="AC79" s="3"/>
      <c r="AD79" s="28">
        <v>41.8</v>
      </c>
      <c r="AE79" s="11" t="str">
        <f t="shared" si="55"/>
        <v>E</v>
      </c>
      <c r="AF79" s="11" t="str">
        <f t="shared" si="56"/>
        <v>0</v>
      </c>
      <c r="AG79" s="3">
        <f t="shared" si="57"/>
        <v>0</v>
      </c>
      <c r="AH79" s="29">
        <f t="shared" si="58"/>
        <v>23</v>
      </c>
      <c r="AI79" s="7">
        <f t="shared" si="59"/>
        <v>1.4375</v>
      </c>
    </row>
    <row r="80" spans="1:35" ht="15.75" x14ac:dyDescent="0.3">
      <c r="A80" s="1" t="s">
        <v>171</v>
      </c>
      <c r="B80" s="1">
        <v>16101100</v>
      </c>
      <c r="C80" s="13" t="s">
        <v>172</v>
      </c>
      <c r="D80" s="11" t="s">
        <v>333</v>
      </c>
      <c r="E80" s="67">
        <v>85.8</v>
      </c>
      <c r="F80" s="11" t="str">
        <f t="shared" si="40"/>
        <v>A</v>
      </c>
      <c r="G80" s="11" t="str">
        <f t="shared" si="41"/>
        <v>4</v>
      </c>
      <c r="H80" s="24">
        <f t="shared" si="42"/>
        <v>8</v>
      </c>
      <c r="I80" s="19"/>
      <c r="J80" s="68">
        <v>75.8</v>
      </c>
      <c r="K80" s="11" t="str">
        <f t="shared" si="43"/>
        <v>B+</v>
      </c>
      <c r="L80" s="11" t="str">
        <f t="shared" si="44"/>
        <v>3,3</v>
      </c>
      <c r="M80" s="24">
        <f t="shared" si="45"/>
        <v>9.8999999999999986</v>
      </c>
      <c r="N80" s="5"/>
      <c r="O80" s="69">
        <v>70.400000000000006</v>
      </c>
      <c r="P80" s="11" t="str">
        <f t="shared" si="46"/>
        <v>B</v>
      </c>
      <c r="Q80" s="11" t="str">
        <f t="shared" si="47"/>
        <v>3</v>
      </c>
      <c r="R80" s="3">
        <f t="shared" si="48"/>
        <v>9</v>
      </c>
      <c r="S80" s="6"/>
      <c r="T80" s="26">
        <v>54.8</v>
      </c>
      <c r="U80" s="11" t="str">
        <f t="shared" si="49"/>
        <v>D</v>
      </c>
      <c r="V80" s="11" t="str">
        <f t="shared" si="50"/>
        <v>1</v>
      </c>
      <c r="W80" s="3">
        <f t="shared" si="51"/>
        <v>3</v>
      </c>
      <c r="X80" s="3"/>
      <c r="Y80" s="67">
        <v>87.399999999999991</v>
      </c>
      <c r="Z80" s="11" t="str">
        <f t="shared" si="52"/>
        <v>A</v>
      </c>
      <c r="AA80" s="11" t="str">
        <f t="shared" si="53"/>
        <v>4</v>
      </c>
      <c r="AB80" s="3">
        <f t="shared" si="54"/>
        <v>8</v>
      </c>
      <c r="AC80" s="3"/>
      <c r="AD80" s="28">
        <v>41.449999999999996</v>
      </c>
      <c r="AE80" s="11" t="str">
        <f t="shared" si="55"/>
        <v>E</v>
      </c>
      <c r="AF80" s="11" t="str">
        <f t="shared" si="56"/>
        <v>0</v>
      </c>
      <c r="AG80" s="3">
        <f t="shared" si="57"/>
        <v>0</v>
      </c>
      <c r="AH80" s="29">
        <f t="shared" si="58"/>
        <v>37.9</v>
      </c>
      <c r="AI80" s="7">
        <f t="shared" si="59"/>
        <v>2.3687499999999999</v>
      </c>
    </row>
    <row r="81" spans="1:35" ht="15.75" x14ac:dyDescent="0.3">
      <c r="A81" s="1" t="s">
        <v>173</v>
      </c>
      <c r="B81" s="1">
        <v>16101101</v>
      </c>
      <c r="C81" s="13" t="s">
        <v>174</v>
      </c>
      <c r="D81" s="11" t="s">
        <v>333</v>
      </c>
      <c r="E81" s="67">
        <v>81.5</v>
      </c>
      <c r="F81" s="11" t="str">
        <f t="shared" si="40"/>
        <v>A-</v>
      </c>
      <c r="G81" s="11" t="str">
        <f t="shared" si="41"/>
        <v>3,7</v>
      </c>
      <c r="H81" s="24">
        <f t="shared" si="42"/>
        <v>7.4</v>
      </c>
      <c r="I81" s="19"/>
      <c r="J81" s="68">
        <v>73.7</v>
      </c>
      <c r="K81" s="11" t="str">
        <f t="shared" si="43"/>
        <v>B</v>
      </c>
      <c r="L81" s="11" t="str">
        <f t="shared" si="44"/>
        <v>3</v>
      </c>
      <c r="M81" s="24">
        <f t="shared" si="45"/>
        <v>9</v>
      </c>
      <c r="N81" s="5"/>
      <c r="O81" s="69">
        <v>68.5</v>
      </c>
      <c r="P81" s="11" t="str">
        <f t="shared" si="46"/>
        <v>B-</v>
      </c>
      <c r="Q81" s="11" t="str">
        <f t="shared" si="47"/>
        <v>2,7</v>
      </c>
      <c r="R81" s="3">
        <f t="shared" si="48"/>
        <v>8.1000000000000014</v>
      </c>
      <c r="S81" s="6"/>
      <c r="T81" s="26">
        <v>71</v>
      </c>
      <c r="U81" s="11" t="str">
        <f t="shared" si="49"/>
        <v>B</v>
      </c>
      <c r="V81" s="11" t="str">
        <f t="shared" si="50"/>
        <v>3</v>
      </c>
      <c r="W81" s="3">
        <f t="shared" si="51"/>
        <v>9</v>
      </c>
      <c r="X81" s="3"/>
      <c r="Y81" s="67">
        <v>80</v>
      </c>
      <c r="Z81" s="11" t="str">
        <f t="shared" si="52"/>
        <v>A-</v>
      </c>
      <c r="AA81" s="11" t="str">
        <f t="shared" si="53"/>
        <v>3,7</v>
      </c>
      <c r="AB81" s="3">
        <f t="shared" si="54"/>
        <v>7.4</v>
      </c>
      <c r="AC81" s="3"/>
      <c r="AD81" s="28">
        <v>51.349999999999994</v>
      </c>
      <c r="AE81" s="11" t="str">
        <f t="shared" si="55"/>
        <v>D</v>
      </c>
      <c r="AF81" s="11" t="str">
        <f t="shared" si="56"/>
        <v>1</v>
      </c>
      <c r="AG81" s="3">
        <f t="shared" si="57"/>
        <v>3</v>
      </c>
      <c r="AH81" s="29">
        <f t="shared" si="58"/>
        <v>43.9</v>
      </c>
      <c r="AI81" s="7">
        <f t="shared" si="59"/>
        <v>2.7437499999999999</v>
      </c>
    </row>
    <row r="82" spans="1:35" ht="15.75" x14ac:dyDescent="0.3">
      <c r="A82" s="1" t="s">
        <v>175</v>
      </c>
      <c r="B82" s="1">
        <v>16101102</v>
      </c>
      <c r="C82" s="13" t="s">
        <v>176</v>
      </c>
      <c r="D82" s="11" t="s">
        <v>333</v>
      </c>
      <c r="E82" s="67">
        <v>82.3</v>
      </c>
      <c r="F82" s="11" t="str">
        <f t="shared" si="40"/>
        <v>A-</v>
      </c>
      <c r="G82" s="11" t="str">
        <f t="shared" si="41"/>
        <v>3,7</v>
      </c>
      <c r="H82" s="24">
        <f t="shared" si="42"/>
        <v>7.4</v>
      </c>
      <c r="I82" s="19"/>
      <c r="J82" s="68">
        <v>73.8</v>
      </c>
      <c r="K82" s="11" t="str">
        <f t="shared" si="43"/>
        <v>B</v>
      </c>
      <c r="L82" s="11" t="str">
        <f t="shared" si="44"/>
        <v>3</v>
      </c>
      <c r="M82" s="24">
        <f t="shared" si="45"/>
        <v>9</v>
      </c>
      <c r="N82" s="5"/>
      <c r="O82" s="69">
        <v>52.3</v>
      </c>
      <c r="P82" s="11" t="str">
        <f t="shared" si="46"/>
        <v>D</v>
      </c>
      <c r="Q82" s="11" t="str">
        <f t="shared" si="47"/>
        <v>1</v>
      </c>
      <c r="R82" s="3">
        <f t="shared" si="48"/>
        <v>3</v>
      </c>
      <c r="S82" s="6"/>
      <c r="T82" s="26">
        <v>69.3</v>
      </c>
      <c r="U82" s="11" t="str">
        <f t="shared" si="49"/>
        <v>B-</v>
      </c>
      <c r="V82" s="11" t="str">
        <f t="shared" si="50"/>
        <v>2,7</v>
      </c>
      <c r="W82" s="3">
        <f t="shared" si="51"/>
        <v>8.1000000000000014</v>
      </c>
      <c r="X82" s="3"/>
      <c r="Y82" s="67">
        <v>82.300000000000011</v>
      </c>
      <c r="Z82" s="11" t="str">
        <f t="shared" si="52"/>
        <v>A-</v>
      </c>
      <c r="AA82" s="11" t="str">
        <f t="shared" si="53"/>
        <v>3,7</v>
      </c>
      <c r="AB82" s="3">
        <f t="shared" si="54"/>
        <v>7.4</v>
      </c>
      <c r="AC82" s="3"/>
      <c r="AD82" s="28">
        <v>41.55</v>
      </c>
      <c r="AE82" s="11" t="str">
        <f t="shared" si="55"/>
        <v>E</v>
      </c>
      <c r="AF82" s="11" t="str">
        <f t="shared" si="56"/>
        <v>0</v>
      </c>
      <c r="AG82" s="3">
        <f t="shared" si="57"/>
        <v>0</v>
      </c>
      <c r="AH82" s="29">
        <f t="shared" si="58"/>
        <v>34.9</v>
      </c>
      <c r="AI82" s="7">
        <f t="shared" si="59"/>
        <v>2.1812499999999999</v>
      </c>
    </row>
    <row r="83" spans="1:35" ht="15.75" x14ac:dyDescent="0.3">
      <c r="A83" s="1" t="s">
        <v>177</v>
      </c>
      <c r="B83" s="1">
        <v>16101103</v>
      </c>
      <c r="C83" s="13" t="s">
        <v>178</v>
      </c>
      <c r="D83" s="11" t="s">
        <v>333</v>
      </c>
      <c r="E83" s="67">
        <v>85.5</v>
      </c>
      <c r="F83" s="11" t="str">
        <f t="shared" si="40"/>
        <v>A</v>
      </c>
      <c r="G83" s="11" t="str">
        <f t="shared" si="41"/>
        <v>4</v>
      </c>
      <c r="H83" s="24">
        <f t="shared" si="42"/>
        <v>8</v>
      </c>
      <c r="I83" s="19"/>
      <c r="J83" s="68">
        <v>88.2</v>
      </c>
      <c r="K83" s="11" t="str">
        <f t="shared" si="43"/>
        <v>A</v>
      </c>
      <c r="L83" s="11" t="str">
        <f t="shared" si="44"/>
        <v>4</v>
      </c>
      <c r="M83" s="24">
        <f t="shared" si="45"/>
        <v>12</v>
      </c>
      <c r="N83" s="5"/>
      <c r="O83" s="69">
        <v>68.599999999999994</v>
      </c>
      <c r="P83" s="11" t="str">
        <f t="shared" si="46"/>
        <v>B-</v>
      </c>
      <c r="Q83" s="11" t="str">
        <f t="shared" si="47"/>
        <v>2,7</v>
      </c>
      <c r="R83" s="3">
        <f t="shared" si="48"/>
        <v>8.1000000000000014</v>
      </c>
      <c r="S83" s="6"/>
      <c r="T83" s="26">
        <v>70.3</v>
      </c>
      <c r="U83" s="11" t="str">
        <f t="shared" si="49"/>
        <v>B</v>
      </c>
      <c r="V83" s="11" t="str">
        <f t="shared" si="50"/>
        <v>3</v>
      </c>
      <c r="W83" s="3">
        <f t="shared" si="51"/>
        <v>9</v>
      </c>
      <c r="X83" s="3"/>
      <c r="Y83" s="67">
        <v>86.4</v>
      </c>
      <c r="Z83" s="11" t="str">
        <f t="shared" si="52"/>
        <v>A</v>
      </c>
      <c r="AA83" s="11" t="str">
        <f t="shared" si="53"/>
        <v>4</v>
      </c>
      <c r="AB83" s="3">
        <f t="shared" si="54"/>
        <v>8</v>
      </c>
      <c r="AC83" s="3"/>
      <c r="AD83" s="28">
        <v>85.8</v>
      </c>
      <c r="AE83" s="11" t="str">
        <f t="shared" si="55"/>
        <v>A</v>
      </c>
      <c r="AF83" s="11" t="str">
        <f t="shared" si="56"/>
        <v>4</v>
      </c>
      <c r="AG83" s="3">
        <f t="shared" si="57"/>
        <v>12</v>
      </c>
      <c r="AH83" s="29">
        <f t="shared" si="58"/>
        <v>57.1</v>
      </c>
      <c r="AI83" s="7">
        <f t="shared" si="59"/>
        <v>3.5687500000000001</v>
      </c>
    </row>
    <row r="84" spans="1:35" ht="15.75" x14ac:dyDescent="0.3">
      <c r="A84" s="1" t="s">
        <v>179</v>
      </c>
      <c r="B84" s="1">
        <v>16101156</v>
      </c>
      <c r="C84" s="13" t="s">
        <v>180</v>
      </c>
      <c r="D84" s="11" t="s">
        <v>333</v>
      </c>
      <c r="E84" s="67">
        <v>87</v>
      </c>
      <c r="F84" s="11" t="str">
        <f t="shared" si="40"/>
        <v>A</v>
      </c>
      <c r="G84" s="11" t="str">
        <f t="shared" si="41"/>
        <v>4</v>
      </c>
      <c r="H84" s="24">
        <f t="shared" si="42"/>
        <v>8</v>
      </c>
      <c r="I84" s="19"/>
      <c r="J84" s="68">
        <v>86.2</v>
      </c>
      <c r="K84" s="11" t="str">
        <f t="shared" si="43"/>
        <v>A</v>
      </c>
      <c r="L84" s="11" t="str">
        <f t="shared" si="44"/>
        <v>4</v>
      </c>
      <c r="M84" s="24">
        <f t="shared" si="45"/>
        <v>12</v>
      </c>
      <c r="N84" s="5"/>
      <c r="O84" s="69">
        <v>45.1</v>
      </c>
      <c r="P84" s="11" t="str">
        <f t="shared" si="46"/>
        <v>E</v>
      </c>
      <c r="Q84" s="11" t="str">
        <f t="shared" si="47"/>
        <v>0</v>
      </c>
      <c r="R84" s="3">
        <f t="shared" si="48"/>
        <v>0</v>
      </c>
      <c r="S84" s="6"/>
      <c r="T84" s="26">
        <v>73.2</v>
      </c>
      <c r="U84" s="11" t="str">
        <f t="shared" si="49"/>
        <v>B</v>
      </c>
      <c r="V84" s="11" t="str">
        <f t="shared" si="50"/>
        <v>3</v>
      </c>
      <c r="W84" s="3">
        <f t="shared" si="51"/>
        <v>9</v>
      </c>
      <c r="X84" s="3"/>
      <c r="Y84" s="67">
        <v>91.199999999999989</v>
      </c>
      <c r="Z84" s="11" t="str">
        <f t="shared" si="52"/>
        <v>A</v>
      </c>
      <c r="AA84" s="11" t="str">
        <f t="shared" si="53"/>
        <v>4</v>
      </c>
      <c r="AB84" s="3">
        <f t="shared" si="54"/>
        <v>8</v>
      </c>
      <c r="AC84" s="3"/>
      <c r="AD84" s="28">
        <v>69.5</v>
      </c>
      <c r="AE84" s="11" t="str">
        <f t="shared" si="55"/>
        <v>B-</v>
      </c>
      <c r="AF84" s="11" t="str">
        <f t="shared" si="56"/>
        <v>2,7</v>
      </c>
      <c r="AG84" s="3">
        <f t="shared" si="57"/>
        <v>8.1000000000000014</v>
      </c>
      <c r="AH84" s="29">
        <f t="shared" si="58"/>
        <v>45.1</v>
      </c>
      <c r="AI84" s="7">
        <f t="shared" si="59"/>
        <v>2.8187500000000001</v>
      </c>
    </row>
    <row r="85" spans="1:35" ht="15.75" x14ac:dyDescent="0.3">
      <c r="A85" s="1" t="s">
        <v>181</v>
      </c>
      <c r="B85" s="1">
        <v>16101157</v>
      </c>
      <c r="C85" s="13" t="s">
        <v>182</v>
      </c>
      <c r="D85" s="11" t="s">
        <v>333</v>
      </c>
      <c r="E85" s="67">
        <v>86.8</v>
      </c>
      <c r="F85" s="11" t="str">
        <f t="shared" si="40"/>
        <v>A</v>
      </c>
      <c r="G85" s="11" t="str">
        <f t="shared" si="41"/>
        <v>4</v>
      </c>
      <c r="H85" s="24">
        <f t="shared" si="42"/>
        <v>8</v>
      </c>
      <c r="I85" s="19"/>
      <c r="J85" s="68">
        <v>86.6</v>
      </c>
      <c r="K85" s="11" t="str">
        <f t="shared" si="43"/>
        <v>A</v>
      </c>
      <c r="L85" s="11" t="str">
        <f t="shared" si="44"/>
        <v>4</v>
      </c>
      <c r="M85" s="24">
        <f t="shared" si="45"/>
        <v>12</v>
      </c>
      <c r="N85" s="5"/>
      <c r="O85" s="69">
        <v>82.7</v>
      </c>
      <c r="P85" s="11" t="str">
        <f t="shared" si="46"/>
        <v>A-</v>
      </c>
      <c r="Q85" s="11" t="str">
        <f t="shared" si="47"/>
        <v>3,7</v>
      </c>
      <c r="R85" s="3">
        <f t="shared" si="48"/>
        <v>11.100000000000001</v>
      </c>
      <c r="S85" s="6"/>
      <c r="T85" s="26">
        <v>90.7</v>
      </c>
      <c r="U85" s="11" t="str">
        <f t="shared" si="49"/>
        <v>A</v>
      </c>
      <c r="V85" s="11" t="str">
        <f t="shared" si="50"/>
        <v>4</v>
      </c>
      <c r="W85" s="3">
        <f t="shared" si="51"/>
        <v>12</v>
      </c>
      <c r="X85" s="3"/>
      <c r="Y85" s="67">
        <v>90.1</v>
      </c>
      <c r="Z85" s="11" t="str">
        <f t="shared" si="52"/>
        <v>A</v>
      </c>
      <c r="AA85" s="11" t="str">
        <f t="shared" si="53"/>
        <v>4</v>
      </c>
      <c r="AB85" s="3">
        <f t="shared" si="54"/>
        <v>8</v>
      </c>
      <c r="AC85" s="3"/>
      <c r="AD85" s="28">
        <v>75.099999999999994</v>
      </c>
      <c r="AE85" s="11" t="str">
        <f t="shared" si="55"/>
        <v>B+</v>
      </c>
      <c r="AF85" s="11" t="str">
        <f t="shared" si="56"/>
        <v>3,3</v>
      </c>
      <c r="AG85" s="3">
        <f t="shared" si="57"/>
        <v>9.8999999999999986</v>
      </c>
      <c r="AH85" s="29">
        <f t="shared" si="58"/>
        <v>61</v>
      </c>
      <c r="AI85" s="7">
        <f t="shared" si="59"/>
        <v>3.8125</v>
      </c>
    </row>
    <row r="86" spans="1:35" ht="15.75" x14ac:dyDescent="0.3">
      <c r="A86" s="1" t="s">
        <v>183</v>
      </c>
      <c r="B86" s="1">
        <v>16101158</v>
      </c>
      <c r="C86" s="13" t="s">
        <v>184</v>
      </c>
      <c r="D86" s="11" t="s">
        <v>333</v>
      </c>
      <c r="E86" s="67">
        <v>86.1</v>
      </c>
      <c r="F86" s="11" t="str">
        <f t="shared" si="40"/>
        <v>A</v>
      </c>
      <c r="G86" s="11" t="str">
        <f t="shared" si="41"/>
        <v>4</v>
      </c>
      <c r="H86" s="24">
        <f t="shared" si="42"/>
        <v>8</v>
      </c>
      <c r="I86" s="19"/>
      <c r="J86" s="68">
        <v>76.7</v>
      </c>
      <c r="K86" s="11" t="str">
        <f t="shared" si="43"/>
        <v>B+</v>
      </c>
      <c r="L86" s="11" t="str">
        <f t="shared" si="44"/>
        <v>3,3</v>
      </c>
      <c r="M86" s="24">
        <f t="shared" si="45"/>
        <v>9.8999999999999986</v>
      </c>
      <c r="N86" s="5"/>
      <c r="O86" s="69">
        <v>55.5</v>
      </c>
      <c r="P86" s="11" t="str">
        <f t="shared" si="46"/>
        <v>C</v>
      </c>
      <c r="Q86" s="11" t="str">
        <f t="shared" si="47"/>
        <v>2</v>
      </c>
      <c r="R86" s="3">
        <f t="shared" si="48"/>
        <v>6</v>
      </c>
      <c r="S86" s="6"/>
      <c r="T86" s="26">
        <v>67.8</v>
      </c>
      <c r="U86" s="11" t="str">
        <f t="shared" si="49"/>
        <v>B-</v>
      </c>
      <c r="V86" s="11" t="str">
        <f t="shared" si="50"/>
        <v>2,7</v>
      </c>
      <c r="W86" s="3">
        <f t="shared" si="51"/>
        <v>8.1000000000000014</v>
      </c>
      <c r="X86" s="3"/>
      <c r="Y86" s="67">
        <v>80.900000000000006</v>
      </c>
      <c r="Z86" s="11" t="str">
        <f t="shared" si="52"/>
        <v>A-</v>
      </c>
      <c r="AA86" s="11" t="str">
        <f t="shared" si="53"/>
        <v>3,7</v>
      </c>
      <c r="AB86" s="3">
        <f t="shared" si="54"/>
        <v>7.4</v>
      </c>
      <c r="AC86" s="3"/>
      <c r="AD86" s="28">
        <v>57.9</v>
      </c>
      <c r="AE86" s="11" t="str">
        <f t="shared" si="55"/>
        <v>C</v>
      </c>
      <c r="AF86" s="11" t="str">
        <f t="shared" si="56"/>
        <v>2</v>
      </c>
      <c r="AG86" s="3">
        <f t="shared" si="57"/>
        <v>6</v>
      </c>
      <c r="AH86" s="29">
        <f t="shared" si="58"/>
        <v>45.4</v>
      </c>
      <c r="AI86" s="7">
        <f t="shared" si="59"/>
        <v>2.8374999999999999</v>
      </c>
    </row>
    <row r="87" spans="1:35" ht="15.75" x14ac:dyDescent="0.3">
      <c r="A87" s="1" t="s">
        <v>185</v>
      </c>
      <c r="B87" s="1">
        <v>16101159</v>
      </c>
      <c r="C87" s="13" t="s">
        <v>186</v>
      </c>
      <c r="D87" s="11" t="s">
        <v>333</v>
      </c>
      <c r="E87" s="67">
        <v>84.5</v>
      </c>
      <c r="F87" s="11" t="str">
        <f t="shared" si="40"/>
        <v>A-</v>
      </c>
      <c r="G87" s="11" t="str">
        <f t="shared" si="41"/>
        <v>3,7</v>
      </c>
      <c r="H87" s="24">
        <f t="shared" si="42"/>
        <v>7.4</v>
      </c>
      <c r="I87" s="19"/>
      <c r="J87" s="68">
        <v>88.5</v>
      </c>
      <c r="K87" s="11" t="str">
        <f t="shared" si="43"/>
        <v>A</v>
      </c>
      <c r="L87" s="11" t="str">
        <f t="shared" si="44"/>
        <v>4</v>
      </c>
      <c r="M87" s="24">
        <f t="shared" si="45"/>
        <v>12</v>
      </c>
      <c r="N87" s="5"/>
      <c r="O87" s="69">
        <v>73.300000000000011</v>
      </c>
      <c r="P87" s="11" t="str">
        <f t="shared" si="46"/>
        <v>B</v>
      </c>
      <c r="Q87" s="11" t="str">
        <f t="shared" si="47"/>
        <v>3</v>
      </c>
      <c r="R87" s="3">
        <f t="shared" si="48"/>
        <v>9</v>
      </c>
      <c r="S87" s="6"/>
      <c r="T87" s="26">
        <v>65.5</v>
      </c>
      <c r="U87" s="11" t="str">
        <f t="shared" si="49"/>
        <v>B-</v>
      </c>
      <c r="V87" s="11" t="str">
        <f t="shared" si="50"/>
        <v>2,7</v>
      </c>
      <c r="W87" s="3">
        <f t="shared" si="51"/>
        <v>8.1000000000000014</v>
      </c>
      <c r="X87" s="3"/>
      <c r="Y87" s="67">
        <v>88.800000000000011</v>
      </c>
      <c r="Z87" s="11" t="str">
        <f t="shared" si="52"/>
        <v>A</v>
      </c>
      <c r="AA87" s="11" t="str">
        <f t="shared" si="53"/>
        <v>4</v>
      </c>
      <c r="AB87" s="3">
        <f t="shared" si="54"/>
        <v>8</v>
      </c>
      <c r="AC87" s="3"/>
      <c r="AD87" s="28">
        <v>82.699999999999989</v>
      </c>
      <c r="AE87" s="11" t="str">
        <f t="shared" si="55"/>
        <v>A-</v>
      </c>
      <c r="AF87" s="11" t="str">
        <f t="shared" si="56"/>
        <v>3,7</v>
      </c>
      <c r="AG87" s="3">
        <f t="shared" si="57"/>
        <v>11.100000000000001</v>
      </c>
      <c r="AH87" s="29">
        <f t="shared" si="58"/>
        <v>55.6</v>
      </c>
      <c r="AI87" s="7">
        <f t="shared" si="59"/>
        <v>3.4750000000000001</v>
      </c>
    </row>
    <row r="88" spans="1:35" ht="15.75" x14ac:dyDescent="0.3">
      <c r="A88" s="1" t="s">
        <v>187</v>
      </c>
      <c r="B88" s="1">
        <v>16101160</v>
      </c>
      <c r="C88" s="13" t="s">
        <v>188</v>
      </c>
      <c r="D88" s="11" t="s">
        <v>333</v>
      </c>
      <c r="E88" s="67">
        <v>86.1</v>
      </c>
      <c r="F88" s="11" t="str">
        <f t="shared" si="40"/>
        <v>A</v>
      </c>
      <c r="G88" s="11" t="str">
        <f t="shared" si="41"/>
        <v>4</v>
      </c>
      <c r="H88" s="24">
        <f t="shared" si="42"/>
        <v>8</v>
      </c>
      <c r="I88" s="19"/>
      <c r="J88" s="68">
        <v>71.3</v>
      </c>
      <c r="K88" s="11" t="str">
        <f t="shared" si="43"/>
        <v>B</v>
      </c>
      <c r="L88" s="11" t="str">
        <f t="shared" si="44"/>
        <v>3</v>
      </c>
      <c r="M88" s="24">
        <f t="shared" si="45"/>
        <v>9</v>
      </c>
      <c r="N88" s="5"/>
      <c r="O88" s="69">
        <v>72.8</v>
      </c>
      <c r="P88" s="11" t="str">
        <f t="shared" si="46"/>
        <v>B</v>
      </c>
      <c r="Q88" s="11" t="str">
        <f t="shared" si="47"/>
        <v>3</v>
      </c>
      <c r="R88" s="3">
        <f t="shared" si="48"/>
        <v>9</v>
      </c>
      <c r="S88" s="6"/>
      <c r="T88" s="26">
        <v>68.8</v>
      </c>
      <c r="U88" s="11" t="str">
        <f t="shared" si="49"/>
        <v>B-</v>
      </c>
      <c r="V88" s="11" t="str">
        <f t="shared" si="50"/>
        <v>2,7</v>
      </c>
      <c r="W88" s="3">
        <f t="shared" si="51"/>
        <v>8.1000000000000014</v>
      </c>
      <c r="X88" s="3"/>
      <c r="Y88" s="67">
        <v>78.599999999999994</v>
      </c>
      <c r="Z88" s="11" t="str">
        <f t="shared" si="52"/>
        <v>B+</v>
      </c>
      <c r="AA88" s="11" t="str">
        <f t="shared" si="53"/>
        <v>3,3</v>
      </c>
      <c r="AB88" s="3">
        <f t="shared" si="54"/>
        <v>6.6</v>
      </c>
      <c r="AC88" s="3"/>
      <c r="AD88" s="28">
        <v>59.25</v>
      </c>
      <c r="AE88" s="11" t="str">
        <f t="shared" si="55"/>
        <v>C</v>
      </c>
      <c r="AF88" s="11" t="str">
        <f t="shared" si="56"/>
        <v>2</v>
      </c>
      <c r="AG88" s="3">
        <f t="shared" si="57"/>
        <v>6</v>
      </c>
      <c r="AH88" s="29">
        <f t="shared" si="58"/>
        <v>46.7</v>
      </c>
      <c r="AI88" s="7">
        <f t="shared" si="59"/>
        <v>2.9187500000000002</v>
      </c>
    </row>
    <row r="89" spans="1:35" ht="15.75" x14ac:dyDescent="0.3">
      <c r="A89" s="1" t="s">
        <v>189</v>
      </c>
      <c r="B89" s="1">
        <v>16101161</v>
      </c>
      <c r="C89" s="13" t="s">
        <v>190</v>
      </c>
      <c r="D89" s="11" t="s">
        <v>333</v>
      </c>
      <c r="E89" s="67">
        <v>86.1</v>
      </c>
      <c r="F89" s="11" t="str">
        <f t="shared" si="40"/>
        <v>A</v>
      </c>
      <c r="G89" s="11" t="str">
        <f t="shared" si="41"/>
        <v>4</v>
      </c>
      <c r="H89" s="24">
        <f t="shared" si="42"/>
        <v>8</v>
      </c>
      <c r="I89" s="19"/>
      <c r="J89" s="68">
        <v>83.1</v>
      </c>
      <c r="K89" s="11" t="str">
        <f t="shared" si="43"/>
        <v>A-</v>
      </c>
      <c r="L89" s="11" t="str">
        <f t="shared" si="44"/>
        <v>3,7</v>
      </c>
      <c r="M89" s="24">
        <f t="shared" si="45"/>
        <v>11.100000000000001</v>
      </c>
      <c r="N89" s="5"/>
      <c r="O89" s="69">
        <v>55.5</v>
      </c>
      <c r="P89" s="11" t="str">
        <f t="shared" si="46"/>
        <v>C</v>
      </c>
      <c r="Q89" s="11" t="str">
        <f t="shared" si="47"/>
        <v>2</v>
      </c>
      <c r="R89" s="3">
        <f t="shared" si="48"/>
        <v>6</v>
      </c>
      <c r="S89" s="6"/>
      <c r="T89" s="26">
        <v>71.8</v>
      </c>
      <c r="U89" s="11" t="str">
        <f t="shared" si="49"/>
        <v>B</v>
      </c>
      <c r="V89" s="11" t="str">
        <f t="shared" si="50"/>
        <v>3</v>
      </c>
      <c r="W89" s="3">
        <f t="shared" si="51"/>
        <v>9</v>
      </c>
      <c r="X89" s="3"/>
      <c r="Y89" s="67">
        <v>90.5</v>
      </c>
      <c r="Z89" s="11" t="str">
        <f t="shared" si="52"/>
        <v>A</v>
      </c>
      <c r="AA89" s="11" t="str">
        <f t="shared" si="53"/>
        <v>4</v>
      </c>
      <c r="AB89" s="3">
        <f t="shared" si="54"/>
        <v>8</v>
      </c>
      <c r="AC89" s="3"/>
      <c r="AD89" s="28">
        <v>46.5</v>
      </c>
      <c r="AE89" s="11" t="str">
        <f t="shared" si="55"/>
        <v>E</v>
      </c>
      <c r="AF89" s="11" t="str">
        <f t="shared" si="56"/>
        <v>0</v>
      </c>
      <c r="AG89" s="3">
        <f t="shared" si="57"/>
        <v>0</v>
      </c>
      <c r="AH89" s="29">
        <f t="shared" si="58"/>
        <v>42.1</v>
      </c>
      <c r="AI89" s="7">
        <f t="shared" si="59"/>
        <v>2.6312500000000001</v>
      </c>
    </row>
    <row r="90" spans="1:35" ht="15.75" x14ac:dyDescent="0.3">
      <c r="A90" s="1" t="s">
        <v>191</v>
      </c>
      <c r="B90" s="1">
        <v>16101163</v>
      </c>
      <c r="C90" s="13" t="s">
        <v>192</v>
      </c>
      <c r="D90" s="11" t="s">
        <v>333</v>
      </c>
      <c r="E90" s="67">
        <v>88.100000000000009</v>
      </c>
      <c r="F90" s="11" t="str">
        <f t="shared" si="40"/>
        <v>A</v>
      </c>
      <c r="G90" s="11" t="str">
        <f t="shared" si="41"/>
        <v>4</v>
      </c>
      <c r="H90" s="24">
        <f t="shared" si="42"/>
        <v>8</v>
      </c>
      <c r="I90" s="19"/>
      <c r="J90" s="68">
        <v>89</v>
      </c>
      <c r="K90" s="11" t="str">
        <f t="shared" si="43"/>
        <v>A</v>
      </c>
      <c r="L90" s="11" t="str">
        <f t="shared" si="44"/>
        <v>4</v>
      </c>
      <c r="M90" s="24">
        <f t="shared" si="45"/>
        <v>12</v>
      </c>
      <c r="N90" s="5"/>
      <c r="O90" s="69">
        <v>82.5</v>
      </c>
      <c r="P90" s="11" t="str">
        <f t="shared" si="46"/>
        <v>A-</v>
      </c>
      <c r="Q90" s="11" t="str">
        <f t="shared" si="47"/>
        <v>3,7</v>
      </c>
      <c r="R90" s="3">
        <f t="shared" si="48"/>
        <v>11.100000000000001</v>
      </c>
      <c r="S90" s="6"/>
      <c r="T90" s="26">
        <v>76.3</v>
      </c>
      <c r="U90" s="11" t="str">
        <f t="shared" si="49"/>
        <v>B+</v>
      </c>
      <c r="V90" s="11" t="str">
        <f t="shared" si="50"/>
        <v>3,3</v>
      </c>
      <c r="W90" s="3">
        <f t="shared" si="51"/>
        <v>9.8999999999999986</v>
      </c>
      <c r="X90" s="3"/>
      <c r="Y90" s="67">
        <v>92.300000000000011</v>
      </c>
      <c r="Z90" s="11" t="str">
        <f t="shared" si="52"/>
        <v>A</v>
      </c>
      <c r="AA90" s="11" t="str">
        <f t="shared" si="53"/>
        <v>4</v>
      </c>
      <c r="AB90" s="3">
        <f t="shared" si="54"/>
        <v>8</v>
      </c>
      <c r="AC90" s="3"/>
      <c r="AD90" s="28">
        <v>56.949999999999996</v>
      </c>
      <c r="AE90" s="11" t="str">
        <f t="shared" si="55"/>
        <v>C</v>
      </c>
      <c r="AF90" s="11" t="str">
        <f t="shared" si="56"/>
        <v>2</v>
      </c>
      <c r="AG90" s="3">
        <f t="shared" si="57"/>
        <v>6</v>
      </c>
      <c r="AH90" s="29">
        <f t="shared" si="58"/>
        <v>55</v>
      </c>
      <c r="AI90" s="7">
        <f t="shared" si="59"/>
        <v>3.4375</v>
      </c>
    </row>
    <row r="91" spans="1:35" ht="15.75" x14ac:dyDescent="0.3">
      <c r="A91" s="1" t="s">
        <v>193</v>
      </c>
      <c r="B91" s="1">
        <v>16101165</v>
      </c>
      <c r="C91" s="13" t="s">
        <v>194</v>
      </c>
      <c r="D91" s="11" t="s">
        <v>333</v>
      </c>
      <c r="E91" s="67">
        <v>86.1</v>
      </c>
      <c r="F91" s="11" t="str">
        <f t="shared" si="40"/>
        <v>A</v>
      </c>
      <c r="G91" s="11" t="str">
        <f t="shared" si="41"/>
        <v>4</v>
      </c>
      <c r="H91" s="24">
        <f t="shared" si="42"/>
        <v>8</v>
      </c>
      <c r="I91" s="18"/>
      <c r="J91" s="69">
        <v>78.5</v>
      </c>
      <c r="K91" s="11" t="str">
        <f t="shared" si="43"/>
        <v>B+</v>
      </c>
      <c r="L91" s="11" t="str">
        <f t="shared" si="44"/>
        <v>3,3</v>
      </c>
      <c r="M91" s="24">
        <f t="shared" si="45"/>
        <v>9.8999999999999986</v>
      </c>
      <c r="N91" s="5"/>
      <c r="O91" s="69">
        <v>65.3</v>
      </c>
      <c r="P91" s="11" t="str">
        <f t="shared" si="46"/>
        <v>B-</v>
      </c>
      <c r="Q91" s="11" t="str">
        <f t="shared" si="47"/>
        <v>2,7</v>
      </c>
      <c r="R91" s="88">
        <f t="shared" si="48"/>
        <v>8.1000000000000014</v>
      </c>
      <c r="S91" s="5"/>
      <c r="T91" s="89">
        <v>75</v>
      </c>
      <c r="U91" s="11" t="str">
        <f t="shared" si="49"/>
        <v>B+</v>
      </c>
      <c r="V91" s="11" t="str">
        <f t="shared" si="50"/>
        <v>3,3</v>
      </c>
      <c r="W91" s="88">
        <f t="shared" si="51"/>
        <v>9.8999999999999986</v>
      </c>
      <c r="X91" s="88"/>
      <c r="Y91" s="67">
        <v>82</v>
      </c>
      <c r="Z91" s="11" t="str">
        <f t="shared" si="52"/>
        <v>A-</v>
      </c>
      <c r="AA91" s="11" t="str">
        <f t="shared" si="53"/>
        <v>3,7</v>
      </c>
      <c r="AB91" s="88">
        <f t="shared" si="54"/>
        <v>7.4</v>
      </c>
      <c r="AC91" s="88"/>
      <c r="AD91" s="90">
        <v>81.199999999999989</v>
      </c>
      <c r="AE91" s="11" t="str">
        <f t="shared" si="55"/>
        <v>A-</v>
      </c>
      <c r="AF91" s="11" t="str">
        <f t="shared" si="56"/>
        <v>3,7</v>
      </c>
      <c r="AG91" s="88">
        <f t="shared" si="57"/>
        <v>11.100000000000001</v>
      </c>
      <c r="AH91" s="91">
        <f t="shared" si="58"/>
        <v>54.4</v>
      </c>
      <c r="AI91" s="92">
        <f t="shared" si="59"/>
        <v>3.4</v>
      </c>
    </row>
    <row r="92" spans="1:35" ht="15.75" x14ac:dyDescent="0.3">
      <c r="A92" s="1" t="s">
        <v>195</v>
      </c>
      <c r="B92" s="1">
        <v>16101166</v>
      </c>
      <c r="C92" s="13" t="s">
        <v>196</v>
      </c>
      <c r="D92" s="11" t="s">
        <v>333</v>
      </c>
      <c r="E92" s="67">
        <v>86.5</v>
      </c>
      <c r="F92" s="11" t="str">
        <f t="shared" si="40"/>
        <v>A</v>
      </c>
      <c r="G92" s="11" t="str">
        <f t="shared" si="41"/>
        <v>4</v>
      </c>
      <c r="H92" s="24">
        <f t="shared" si="42"/>
        <v>8</v>
      </c>
      <c r="I92" s="19"/>
      <c r="J92" s="68">
        <v>86.7</v>
      </c>
      <c r="K92" s="11" t="str">
        <f t="shared" si="43"/>
        <v>A</v>
      </c>
      <c r="L92" s="11" t="str">
        <f t="shared" si="44"/>
        <v>4</v>
      </c>
      <c r="M92" s="24">
        <f t="shared" si="45"/>
        <v>12</v>
      </c>
      <c r="N92" s="5"/>
      <c r="O92" s="69">
        <v>60.199999999999996</v>
      </c>
      <c r="P92" s="11" t="str">
        <f t="shared" si="46"/>
        <v>C+</v>
      </c>
      <c r="Q92" s="11" t="str">
        <f t="shared" si="47"/>
        <v>2,3</v>
      </c>
      <c r="R92" s="3">
        <f t="shared" si="48"/>
        <v>6.8999999999999995</v>
      </c>
      <c r="S92" s="6"/>
      <c r="T92" s="26">
        <v>55</v>
      </c>
      <c r="U92" s="11" t="str">
        <f t="shared" si="49"/>
        <v>C</v>
      </c>
      <c r="V92" s="11" t="str">
        <f t="shared" si="50"/>
        <v>2</v>
      </c>
      <c r="W92" s="3">
        <f t="shared" si="51"/>
        <v>6</v>
      </c>
      <c r="X92" s="3"/>
      <c r="Y92" s="67">
        <v>78.3</v>
      </c>
      <c r="Z92" s="11" t="str">
        <f t="shared" si="52"/>
        <v>B+</v>
      </c>
      <c r="AA92" s="11" t="str">
        <f t="shared" si="53"/>
        <v>3,3</v>
      </c>
      <c r="AB92" s="3">
        <f t="shared" si="54"/>
        <v>6.6</v>
      </c>
      <c r="AC92" s="3"/>
      <c r="AD92" s="28">
        <v>43.599999999999994</v>
      </c>
      <c r="AE92" s="11" t="str">
        <f t="shared" si="55"/>
        <v>E</v>
      </c>
      <c r="AF92" s="11" t="str">
        <f t="shared" si="56"/>
        <v>0</v>
      </c>
      <c r="AG92" s="3">
        <f t="shared" si="57"/>
        <v>0</v>
      </c>
      <c r="AH92" s="29">
        <f t="shared" si="58"/>
        <v>39.5</v>
      </c>
      <c r="AI92" s="7">
        <f t="shared" si="59"/>
        <v>2.46875</v>
      </c>
    </row>
    <row r="93" spans="1:35" ht="15.75" x14ac:dyDescent="0.3">
      <c r="A93" s="1" t="s">
        <v>197</v>
      </c>
      <c r="B93" s="1">
        <v>16101171</v>
      </c>
      <c r="C93" s="13" t="s">
        <v>198</v>
      </c>
      <c r="D93" s="11" t="s">
        <v>333</v>
      </c>
      <c r="E93" s="67">
        <v>86.7</v>
      </c>
      <c r="F93" s="11" t="str">
        <f t="shared" si="40"/>
        <v>A</v>
      </c>
      <c r="G93" s="11" t="str">
        <f t="shared" si="41"/>
        <v>4</v>
      </c>
      <c r="H93" s="24">
        <f t="shared" si="42"/>
        <v>8</v>
      </c>
      <c r="I93" s="19"/>
      <c r="J93" s="68">
        <v>82.2</v>
      </c>
      <c r="K93" s="11" t="str">
        <f t="shared" si="43"/>
        <v>A-</v>
      </c>
      <c r="L93" s="11" t="str">
        <f t="shared" si="44"/>
        <v>3,7</v>
      </c>
      <c r="M93" s="24">
        <f t="shared" si="45"/>
        <v>11.100000000000001</v>
      </c>
      <c r="N93" s="5"/>
      <c r="O93" s="69">
        <v>76.599999999999994</v>
      </c>
      <c r="P93" s="11" t="str">
        <f t="shared" si="46"/>
        <v>B+</v>
      </c>
      <c r="Q93" s="11" t="str">
        <f t="shared" si="47"/>
        <v>3,3</v>
      </c>
      <c r="R93" s="3">
        <f t="shared" si="48"/>
        <v>9.8999999999999986</v>
      </c>
      <c r="S93" s="6"/>
      <c r="T93" s="26">
        <v>65</v>
      </c>
      <c r="U93" s="11" t="str">
        <f t="shared" si="49"/>
        <v>B-</v>
      </c>
      <c r="V93" s="11" t="str">
        <f t="shared" si="50"/>
        <v>2,7</v>
      </c>
      <c r="W93" s="3">
        <f t="shared" si="51"/>
        <v>8.1000000000000014</v>
      </c>
      <c r="X93" s="3"/>
      <c r="Y93" s="67">
        <v>86.2</v>
      </c>
      <c r="Z93" s="11" t="str">
        <f t="shared" si="52"/>
        <v>A</v>
      </c>
      <c r="AA93" s="11" t="str">
        <f t="shared" si="53"/>
        <v>4</v>
      </c>
      <c r="AB93" s="3">
        <f t="shared" si="54"/>
        <v>8</v>
      </c>
      <c r="AC93" s="3"/>
      <c r="AD93" s="28">
        <v>52.05</v>
      </c>
      <c r="AE93" s="11" t="str">
        <f t="shared" si="55"/>
        <v>D</v>
      </c>
      <c r="AF93" s="11" t="str">
        <f t="shared" si="56"/>
        <v>1</v>
      </c>
      <c r="AG93" s="3">
        <f t="shared" si="57"/>
        <v>3</v>
      </c>
      <c r="AH93" s="29">
        <f t="shared" si="58"/>
        <v>48.1</v>
      </c>
      <c r="AI93" s="7">
        <f t="shared" si="59"/>
        <v>3.0062500000000001</v>
      </c>
    </row>
    <row r="94" spans="1:35" ht="15.75" x14ac:dyDescent="0.3">
      <c r="A94" s="11" t="s">
        <v>207</v>
      </c>
      <c r="B94" s="11">
        <v>16102014</v>
      </c>
      <c r="C94" s="14" t="s">
        <v>208</v>
      </c>
      <c r="D94" s="11" t="s">
        <v>334</v>
      </c>
      <c r="E94" s="67">
        <v>80.7</v>
      </c>
      <c r="F94" s="11" t="str">
        <f t="shared" si="40"/>
        <v>A-</v>
      </c>
      <c r="G94" s="11" t="str">
        <f t="shared" si="41"/>
        <v>3,7</v>
      </c>
      <c r="H94" s="24">
        <f t="shared" si="42"/>
        <v>7.4</v>
      </c>
      <c r="I94" s="18"/>
      <c r="J94" s="69">
        <v>87</v>
      </c>
      <c r="K94" s="11" t="str">
        <f t="shared" si="43"/>
        <v>A</v>
      </c>
      <c r="L94" s="11" t="str">
        <f t="shared" si="44"/>
        <v>4</v>
      </c>
      <c r="M94" s="24">
        <f t="shared" si="45"/>
        <v>12</v>
      </c>
      <c r="N94" s="5"/>
      <c r="O94" s="69">
        <v>69.285714285714278</v>
      </c>
      <c r="P94" s="11" t="str">
        <f t="shared" si="46"/>
        <v>B-</v>
      </c>
      <c r="Q94" s="11" t="str">
        <f t="shared" si="47"/>
        <v>2,7</v>
      </c>
      <c r="R94" s="3">
        <f t="shared" si="48"/>
        <v>8.1000000000000014</v>
      </c>
      <c r="S94" s="6"/>
      <c r="T94" s="26">
        <v>67.099999999999994</v>
      </c>
      <c r="U94" s="11" t="str">
        <f t="shared" si="49"/>
        <v>B-</v>
      </c>
      <c r="V94" s="11" t="str">
        <f t="shared" si="50"/>
        <v>2,7</v>
      </c>
      <c r="W94" s="3">
        <f t="shared" si="51"/>
        <v>8.1000000000000014</v>
      </c>
      <c r="X94" s="3"/>
      <c r="Y94" s="67">
        <v>80.599999999999994</v>
      </c>
      <c r="Z94" s="11" t="str">
        <f t="shared" si="52"/>
        <v>A-</v>
      </c>
      <c r="AA94" s="11" t="str">
        <f t="shared" si="53"/>
        <v>3,7</v>
      </c>
      <c r="AB94" s="3">
        <f t="shared" si="54"/>
        <v>7.4</v>
      </c>
      <c r="AC94" s="3"/>
      <c r="AD94" s="28">
        <v>59.6</v>
      </c>
      <c r="AE94" s="11" t="str">
        <f t="shared" si="55"/>
        <v>C</v>
      </c>
      <c r="AF94" s="11" t="str">
        <f t="shared" si="56"/>
        <v>2</v>
      </c>
      <c r="AG94" s="3">
        <f t="shared" si="57"/>
        <v>6</v>
      </c>
      <c r="AH94" s="29">
        <f t="shared" si="58"/>
        <v>49</v>
      </c>
      <c r="AI94" s="7">
        <f t="shared" si="59"/>
        <v>3.0625</v>
      </c>
    </row>
    <row r="95" spans="1:35" ht="15.75" x14ac:dyDescent="0.3">
      <c r="A95" s="9" t="s">
        <v>209</v>
      </c>
      <c r="B95" s="9">
        <v>16102015</v>
      </c>
      <c r="C95" s="12" t="s">
        <v>210</v>
      </c>
      <c r="D95" s="11" t="s">
        <v>334</v>
      </c>
      <c r="E95" s="67">
        <v>84.5</v>
      </c>
      <c r="F95" s="11" t="str">
        <f t="shared" si="40"/>
        <v>A-</v>
      </c>
      <c r="G95" s="11" t="str">
        <f t="shared" si="41"/>
        <v>3,7</v>
      </c>
      <c r="H95" s="24">
        <f t="shared" si="42"/>
        <v>7.4</v>
      </c>
      <c r="I95" s="19"/>
      <c r="J95" s="68">
        <v>85.5</v>
      </c>
      <c r="K95" s="11" t="str">
        <f t="shared" si="43"/>
        <v>A</v>
      </c>
      <c r="L95" s="11" t="str">
        <f t="shared" si="44"/>
        <v>4</v>
      </c>
      <c r="M95" s="24">
        <f t="shared" si="45"/>
        <v>12</v>
      </c>
      <c r="N95" s="5"/>
      <c r="O95" s="69">
        <v>83.674999999999997</v>
      </c>
      <c r="P95" s="11" t="str">
        <f t="shared" si="46"/>
        <v>A-</v>
      </c>
      <c r="Q95" s="11" t="str">
        <f t="shared" si="47"/>
        <v>3,7</v>
      </c>
      <c r="R95" s="3">
        <f t="shared" si="48"/>
        <v>11.100000000000001</v>
      </c>
      <c r="S95" s="6"/>
      <c r="T95" s="26">
        <v>78.099999999999994</v>
      </c>
      <c r="U95" s="11" t="str">
        <f t="shared" si="49"/>
        <v>B+</v>
      </c>
      <c r="V95" s="11" t="str">
        <f t="shared" si="50"/>
        <v>3,3</v>
      </c>
      <c r="W95" s="3">
        <f t="shared" si="51"/>
        <v>9.8999999999999986</v>
      </c>
      <c r="X95" s="3"/>
      <c r="Y95" s="67">
        <v>80.400000000000006</v>
      </c>
      <c r="Z95" s="11" t="str">
        <f t="shared" si="52"/>
        <v>A-</v>
      </c>
      <c r="AA95" s="11" t="str">
        <f t="shared" si="53"/>
        <v>3,7</v>
      </c>
      <c r="AB95" s="3">
        <f t="shared" si="54"/>
        <v>7.4</v>
      </c>
      <c r="AC95" s="3"/>
      <c r="AD95" s="28">
        <v>74.2</v>
      </c>
      <c r="AE95" s="11" t="str">
        <f t="shared" si="55"/>
        <v>B</v>
      </c>
      <c r="AF95" s="11" t="str">
        <f t="shared" si="56"/>
        <v>3</v>
      </c>
      <c r="AG95" s="3">
        <f t="shared" si="57"/>
        <v>9</v>
      </c>
      <c r="AH95" s="29">
        <f t="shared" si="58"/>
        <v>56.8</v>
      </c>
      <c r="AI95" s="7">
        <f t="shared" si="59"/>
        <v>3.55</v>
      </c>
    </row>
    <row r="96" spans="1:35" ht="15.75" x14ac:dyDescent="0.3">
      <c r="A96" s="1" t="s">
        <v>211</v>
      </c>
      <c r="B96" s="1">
        <v>16102016</v>
      </c>
      <c r="C96" s="13" t="s">
        <v>212</v>
      </c>
      <c r="D96" s="11" t="s">
        <v>334</v>
      </c>
      <c r="E96" s="67">
        <v>80.899999999999991</v>
      </c>
      <c r="F96" s="11" t="str">
        <f t="shared" si="40"/>
        <v>A-</v>
      </c>
      <c r="G96" s="11" t="str">
        <f t="shared" si="41"/>
        <v>3,7</v>
      </c>
      <c r="H96" s="24">
        <f t="shared" si="42"/>
        <v>7.4</v>
      </c>
      <c r="I96" s="19"/>
      <c r="J96" s="68">
        <v>87.3</v>
      </c>
      <c r="K96" s="11" t="str">
        <f t="shared" si="43"/>
        <v>A</v>
      </c>
      <c r="L96" s="11" t="str">
        <f t="shared" si="44"/>
        <v>4</v>
      </c>
      <c r="M96" s="24">
        <f t="shared" si="45"/>
        <v>12</v>
      </c>
      <c r="N96" s="5"/>
      <c r="O96" s="69">
        <v>75.660714285714278</v>
      </c>
      <c r="P96" s="11" t="str">
        <f t="shared" si="46"/>
        <v>B+</v>
      </c>
      <c r="Q96" s="11" t="str">
        <f t="shared" si="47"/>
        <v>3,3</v>
      </c>
      <c r="R96" s="3">
        <f t="shared" si="48"/>
        <v>9.8999999999999986</v>
      </c>
      <c r="S96" s="6"/>
      <c r="T96" s="26">
        <v>65.099999999999994</v>
      </c>
      <c r="U96" s="11" t="str">
        <f t="shared" si="49"/>
        <v>B-</v>
      </c>
      <c r="V96" s="11" t="str">
        <f t="shared" si="50"/>
        <v>2,7</v>
      </c>
      <c r="W96" s="3">
        <f t="shared" si="51"/>
        <v>8.1000000000000014</v>
      </c>
      <c r="X96" s="3"/>
      <c r="Y96" s="67">
        <v>81.8</v>
      </c>
      <c r="Z96" s="11" t="str">
        <f t="shared" si="52"/>
        <v>A-</v>
      </c>
      <c r="AA96" s="11" t="str">
        <f t="shared" si="53"/>
        <v>3,7</v>
      </c>
      <c r="AB96" s="3">
        <f t="shared" si="54"/>
        <v>7.4</v>
      </c>
      <c r="AC96" s="3"/>
      <c r="AD96" s="28">
        <v>57.800000000000004</v>
      </c>
      <c r="AE96" s="11" t="str">
        <f t="shared" si="55"/>
        <v>C</v>
      </c>
      <c r="AF96" s="11" t="str">
        <f t="shared" si="56"/>
        <v>2</v>
      </c>
      <c r="AG96" s="3">
        <f t="shared" si="57"/>
        <v>6</v>
      </c>
      <c r="AH96" s="29">
        <f t="shared" si="58"/>
        <v>50.8</v>
      </c>
      <c r="AI96" s="7">
        <f t="shared" si="59"/>
        <v>3.1749999999999998</v>
      </c>
    </row>
    <row r="97" spans="1:35" ht="15.75" x14ac:dyDescent="0.3">
      <c r="A97" s="1" t="s">
        <v>213</v>
      </c>
      <c r="B97" s="1">
        <v>16102017</v>
      </c>
      <c r="C97" s="13" t="s">
        <v>214</v>
      </c>
      <c r="D97" s="11" t="s">
        <v>334</v>
      </c>
      <c r="E97" s="67">
        <v>80.099999999999994</v>
      </c>
      <c r="F97" s="11" t="str">
        <f t="shared" si="40"/>
        <v>A-</v>
      </c>
      <c r="G97" s="11" t="str">
        <f t="shared" si="41"/>
        <v>3,7</v>
      </c>
      <c r="H97" s="24">
        <f t="shared" si="42"/>
        <v>7.4</v>
      </c>
      <c r="I97" s="18"/>
      <c r="J97" s="69">
        <v>76</v>
      </c>
      <c r="K97" s="11" t="str">
        <f t="shared" si="43"/>
        <v>B+</v>
      </c>
      <c r="L97" s="11" t="str">
        <f t="shared" si="44"/>
        <v>3,3</v>
      </c>
      <c r="M97" s="24">
        <f t="shared" si="45"/>
        <v>9.8999999999999986</v>
      </c>
      <c r="N97" s="5"/>
      <c r="O97" s="69">
        <v>72.660714285714278</v>
      </c>
      <c r="P97" s="11" t="str">
        <f t="shared" si="46"/>
        <v>B</v>
      </c>
      <c r="Q97" s="11" t="str">
        <f t="shared" si="47"/>
        <v>3</v>
      </c>
      <c r="R97" s="3">
        <f t="shared" si="48"/>
        <v>9</v>
      </c>
      <c r="S97" s="6"/>
      <c r="T97" s="26">
        <v>69.099999999999994</v>
      </c>
      <c r="U97" s="11" t="str">
        <f t="shared" si="49"/>
        <v>B-</v>
      </c>
      <c r="V97" s="11" t="str">
        <f t="shared" si="50"/>
        <v>2,7</v>
      </c>
      <c r="W97" s="3">
        <f t="shared" si="51"/>
        <v>8.1000000000000014</v>
      </c>
      <c r="X97" s="3"/>
      <c r="Y97" s="67">
        <v>71.8</v>
      </c>
      <c r="Z97" s="11" t="str">
        <f t="shared" si="52"/>
        <v>B</v>
      </c>
      <c r="AA97" s="11" t="str">
        <f t="shared" si="53"/>
        <v>3</v>
      </c>
      <c r="AB97" s="3">
        <f t="shared" si="54"/>
        <v>6</v>
      </c>
      <c r="AC97" s="3"/>
      <c r="AD97" s="28">
        <v>67.400000000000006</v>
      </c>
      <c r="AE97" s="11" t="str">
        <f t="shared" si="55"/>
        <v>B-</v>
      </c>
      <c r="AF97" s="11" t="str">
        <f t="shared" si="56"/>
        <v>2,7</v>
      </c>
      <c r="AG97" s="3">
        <f t="shared" si="57"/>
        <v>8.1000000000000014</v>
      </c>
      <c r="AH97" s="29">
        <f t="shared" si="58"/>
        <v>48.5</v>
      </c>
      <c r="AI97" s="7">
        <f t="shared" si="59"/>
        <v>3.03125</v>
      </c>
    </row>
    <row r="98" spans="1:35" ht="15.75" x14ac:dyDescent="0.3">
      <c r="A98" s="1" t="s">
        <v>215</v>
      </c>
      <c r="B98" s="1">
        <v>16102018</v>
      </c>
      <c r="C98" s="13" t="s">
        <v>216</v>
      </c>
      <c r="D98" s="11" t="s">
        <v>334</v>
      </c>
      <c r="E98" s="67">
        <v>68.699999999999989</v>
      </c>
      <c r="F98" s="11" t="str">
        <f t="shared" si="40"/>
        <v>B-</v>
      </c>
      <c r="G98" s="11" t="str">
        <f t="shared" si="41"/>
        <v>2,7</v>
      </c>
      <c r="H98" s="24">
        <f t="shared" si="42"/>
        <v>5.4</v>
      </c>
      <c r="I98" s="18"/>
      <c r="J98" s="69">
        <v>74.5</v>
      </c>
      <c r="K98" s="11" t="str">
        <f t="shared" si="43"/>
        <v>B</v>
      </c>
      <c r="L98" s="11" t="str">
        <f t="shared" si="44"/>
        <v>3</v>
      </c>
      <c r="M98" s="24">
        <f t="shared" si="45"/>
        <v>9</v>
      </c>
      <c r="N98" s="5"/>
      <c r="O98" s="69">
        <v>23.442857142857143</v>
      </c>
      <c r="P98" s="11" t="str">
        <f t="shared" si="46"/>
        <v>E</v>
      </c>
      <c r="Q98" s="11" t="str">
        <f t="shared" si="47"/>
        <v>0</v>
      </c>
      <c r="R98" s="3">
        <f t="shared" si="48"/>
        <v>0</v>
      </c>
      <c r="S98" s="6"/>
      <c r="T98" s="26">
        <v>56.6</v>
      </c>
      <c r="U98" s="11" t="str">
        <f t="shared" si="49"/>
        <v>C</v>
      </c>
      <c r="V98" s="11" t="str">
        <f t="shared" si="50"/>
        <v>2</v>
      </c>
      <c r="W98" s="3">
        <f t="shared" si="51"/>
        <v>6</v>
      </c>
      <c r="X98" s="3"/>
      <c r="Y98" s="67">
        <v>78.5</v>
      </c>
      <c r="Z98" s="11" t="str">
        <f t="shared" si="52"/>
        <v>B+</v>
      </c>
      <c r="AA98" s="11" t="str">
        <f t="shared" si="53"/>
        <v>3,3</v>
      </c>
      <c r="AB98" s="3">
        <f t="shared" si="54"/>
        <v>6.6</v>
      </c>
      <c r="AC98" s="3"/>
      <c r="AD98" s="28">
        <v>40.799999999999997</v>
      </c>
      <c r="AE98" s="11" t="str">
        <f t="shared" si="55"/>
        <v>E</v>
      </c>
      <c r="AF98" s="11" t="str">
        <f t="shared" si="56"/>
        <v>0</v>
      </c>
      <c r="AG98" s="3">
        <f t="shared" si="57"/>
        <v>0</v>
      </c>
      <c r="AH98" s="29">
        <f t="shared" si="58"/>
        <v>27</v>
      </c>
      <c r="AI98" s="7">
        <f t="shared" si="59"/>
        <v>1.6875</v>
      </c>
    </row>
    <row r="99" spans="1:35" ht="15.75" x14ac:dyDescent="0.3">
      <c r="A99" s="1" t="s">
        <v>217</v>
      </c>
      <c r="B99" s="1">
        <v>16102019</v>
      </c>
      <c r="C99" s="13" t="s">
        <v>218</v>
      </c>
      <c r="D99" s="11" t="s">
        <v>334</v>
      </c>
      <c r="E99" s="67">
        <v>71.099999999999994</v>
      </c>
      <c r="F99" s="11" t="str">
        <f t="shared" si="40"/>
        <v>B</v>
      </c>
      <c r="G99" s="11" t="str">
        <f t="shared" si="41"/>
        <v>3</v>
      </c>
      <c r="H99" s="24">
        <f t="shared" si="42"/>
        <v>6</v>
      </c>
      <c r="I99" s="19"/>
      <c r="J99" s="68">
        <v>79.5</v>
      </c>
      <c r="K99" s="11" t="str">
        <f t="shared" si="43"/>
        <v>B+</v>
      </c>
      <c r="L99" s="11" t="str">
        <f t="shared" si="44"/>
        <v>3,3</v>
      </c>
      <c r="M99" s="24">
        <f t="shared" si="45"/>
        <v>9.8999999999999986</v>
      </c>
      <c r="N99" s="5"/>
      <c r="O99" s="69">
        <v>70.98571428571428</v>
      </c>
      <c r="P99" s="11" t="str">
        <f t="shared" si="46"/>
        <v>B</v>
      </c>
      <c r="Q99" s="11" t="str">
        <f t="shared" si="47"/>
        <v>3</v>
      </c>
      <c r="R99" s="3">
        <f t="shared" si="48"/>
        <v>9</v>
      </c>
      <c r="S99" s="6"/>
      <c r="T99" s="26">
        <v>73.599999999999994</v>
      </c>
      <c r="U99" s="11" t="str">
        <f t="shared" si="49"/>
        <v>B</v>
      </c>
      <c r="V99" s="11" t="str">
        <f t="shared" si="50"/>
        <v>3</v>
      </c>
      <c r="W99" s="3">
        <f t="shared" si="51"/>
        <v>9</v>
      </c>
      <c r="X99" s="3"/>
      <c r="Y99" s="67">
        <v>79.099999999999994</v>
      </c>
      <c r="Z99" s="11" t="str">
        <f t="shared" si="52"/>
        <v>B+</v>
      </c>
      <c r="AA99" s="11" t="str">
        <f t="shared" si="53"/>
        <v>3,3</v>
      </c>
      <c r="AB99" s="3">
        <f t="shared" si="54"/>
        <v>6.6</v>
      </c>
      <c r="AC99" s="3"/>
      <c r="AD99" s="28">
        <v>72.099999999999994</v>
      </c>
      <c r="AE99" s="11" t="str">
        <f t="shared" si="55"/>
        <v>B</v>
      </c>
      <c r="AF99" s="11" t="str">
        <f t="shared" si="56"/>
        <v>3</v>
      </c>
      <c r="AG99" s="3">
        <f t="shared" si="57"/>
        <v>9</v>
      </c>
      <c r="AH99" s="29">
        <f t="shared" si="58"/>
        <v>49.5</v>
      </c>
      <c r="AI99" s="7">
        <f t="shared" si="59"/>
        <v>3.09375</v>
      </c>
    </row>
    <row r="100" spans="1:35" ht="15.75" x14ac:dyDescent="0.3">
      <c r="A100" s="1" t="s">
        <v>219</v>
      </c>
      <c r="B100" s="1">
        <v>16102020</v>
      </c>
      <c r="C100" s="13" t="s">
        <v>220</v>
      </c>
      <c r="D100" s="11" t="s">
        <v>334</v>
      </c>
      <c r="E100" s="67">
        <v>83.6</v>
      </c>
      <c r="F100" s="11" t="str">
        <f t="shared" si="40"/>
        <v>A-</v>
      </c>
      <c r="G100" s="11" t="str">
        <f t="shared" si="41"/>
        <v>3,7</v>
      </c>
      <c r="H100" s="24">
        <f t="shared" si="42"/>
        <v>7.4</v>
      </c>
      <c r="I100" s="19"/>
      <c r="J100" s="68">
        <v>78</v>
      </c>
      <c r="K100" s="11" t="str">
        <f t="shared" si="43"/>
        <v>B+</v>
      </c>
      <c r="L100" s="11" t="str">
        <f t="shared" si="44"/>
        <v>3,3</v>
      </c>
      <c r="M100" s="24">
        <f t="shared" si="45"/>
        <v>9.8999999999999986</v>
      </c>
      <c r="N100" s="5"/>
      <c r="O100" s="69">
        <v>35.914285714285711</v>
      </c>
      <c r="P100" s="11" t="str">
        <f t="shared" si="46"/>
        <v>E</v>
      </c>
      <c r="Q100" s="11" t="str">
        <f t="shared" si="47"/>
        <v>0</v>
      </c>
      <c r="R100" s="3">
        <f t="shared" si="48"/>
        <v>0</v>
      </c>
      <c r="S100" s="6"/>
      <c r="T100" s="26">
        <v>81.599999999999994</v>
      </c>
      <c r="U100" s="11" t="str">
        <f t="shared" si="49"/>
        <v>A-</v>
      </c>
      <c r="V100" s="11" t="str">
        <f t="shared" si="50"/>
        <v>3,7</v>
      </c>
      <c r="W100" s="3">
        <f t="shared" si="51"/>
        <v>11.100000000000001</v>
      </c>
      <c r="X100" s="3"/>
      <c r="Y100" s="67">
        <v>80.599999999999994</v>
      </c>
      <c r="Z100" s="11" t="str">
        <f t="shared" si="52"/>
        <v>A-</v>
      </c>
      <c r="AA100" s="11" t="str">
        <f t="shared" si="53"/>
        <v>3,7</v>
      </c>
      <c r="AB100" s="3">
        <f t="shared" si="54"/>
        <v>7.4</v>
      </c>
      <c r="AC100" s="3"/>
      <c r="AD100" s="28">
        <v>55.6</v>
      </c>
      <c r="AE100" s="11" t="str">
        <f t="shared" si="55"/>
        <v>C</v>
      </c>
      <c r="AF100" s="11" t="str">
        <f t="shared" si="56"/>
        <v>2</v>
      </c>
      <c r="AG100" s="3">
        <f t="shared" si="57"/>
        <v>6</v>
      </c>
      <c r="AH100" s="29">
        <f t="shared" si="58"/>
        <v>41.8</v>
      </c>
      <c r="AI100" s="7">
        <f t="shared" si="59"/>
        <v>2.6124999999999998</v>
      </c>
    </row>
    <row r="101" spans="1:35" ht="15.75" x14ac:dyDescent="0.3">
      <c r="A101" s="1" t="s">
        <v>221</v>
      </c>
      <c r="B101" s="1">
        <v>16102022</v>
      </c>
      <c r="C101" s="13" t="s">
        <v>222</v>
      </c>
      <c r="D101" s="11" t="s">
        <v>334</v>
      </c>
      <c r="E101" s="67">
        <v>82.699999999999989</v>
      </c>
      <c r="F101" s="11" t="str">
        <f t="shared" si="40"/>
        <v>A-</v>
      </c>
      <c r="G101" s="11" t="str">
        <f t="shared" si="41"/>
        <v>3,7</v>
      </c>
      <c r="H101" s="24">
        <f t="shared" si="42"/>
        <v>7.4</v>
      </c>
      <c r="I101" s="19"/>
      <c r="J101" s="68">
        <v>85.6</v>
      </c>
      <c r="K101" s="11" t="str">
        <f t="shared" si="43"/>
        <v>A</v>
      </c>
      <c r="L101" s="11" t="str">
        <f t="shared" si="44"/>
        <v>4</v>
      </c>
      <c r="M101" s="24">
        <f t="shared" si="45"/>
        <v>12</v>
      </c>
      <c r="N101" s="5"/>
      <c r="O101" s="69">
        <v>75.574999999999989</v>
      </c>
      <c r="P101" s="11" t="str">
        <f t="shared" si="46"/>
        <v>B+</v>
      </c>
      <c r="Q101" s="11" t="str">
        <f t="shared" si="47"/>
        <v>3,3</v>
      </c>
      <c r="R101" s="3">
        <f t="shared" si="48"/>
        <v>9.8999999999999986</v>
      </c>
      <c r="S101" s="6"/>
      <c r="T101" s="26">
        <v>80.599999999999994</v>
      </c>
      <c r="U101" s="11" t="str">
        <f t="shared" si="49"/>
        <v>A-</v>
      </c>
      <c r="V101" s="11" t="str">
        <f t="shared" si="50"/>
        <v>3,7</v>
      </c>
      <c r="W101" s="3">
        <f t="shared" si="51"/>
        <v>11.100000000000001</v>
      </c>
      <c r="X101" s="3"/>
      <c r="Y101" s="67">
        <v>81.8</v>
      </c>
      <c r="Z101" s="11" t="str">
        <f t="shared" si="52"/>
        <v>A-</v>
      </c>
      <c r="AA101" s="11" t="str">
        <f t="shared" si="53"/>
        <v>3,7</v>
      </c>
      <c r="AB101" s="3">
        <f t="shared" si="54"/>
        <v>7.4</v>
      </c>
      <c r="AC101" s="3"/>
      <c r="AD101" s="28">
        <v>69.7</v>
      </c>
      <c r="AE101" s="11" t="str">
        <f t="shared" si="55"/>
        <v>B-</v>
      </c>
      <c r="AF101" s="11" t="str">
        <f t="shared" si="56"/>
        <v>2,7</v>
      </c>
      <c r="AG101" s="3">
        <f t="shared" si="57"/>
        <v>8.1000000000000014</v>
      </c>
      <c r="AH101" s="29">
        <f t="shared" si="58"/>
        <v>55.9</v>
      </c>
      <c r="AI101" s="7">
        <f t="shared" si="59"/>
        <v>3.4937499999999999</v>
      </c>
    </row>
    <row r="102" spans="1:35" ht="15.75" x14ac:dyDescent="0.3">
      <c r="A102" s="1" t="s">
        <v>223</v>
      </c>
      <c r="B102" s="1">
        <v>16102024</v>
      </c>
      <c r="C102" s="13" t="s">
        <v>224</v>
      </c>
      <c r="D102" s="11" t="s">
        <v>334</v>
      </c>
      <c r="E102" s="67">
        <v>82.699999999999989</v>
      </c>
      <c r="F102" s="11" t="str">
        <f t="shared" ref="F102:F133" si="60">IF(E102&gt;=85,"A",IF(E102&gt;=80,"A-",IF(E102&gt;=75,"B+",IF(E102&gt;=70,"B",IF(E102&gt;=65,"B-",IF(E102&gt;=60,"C+",IF(E102&gt;=55,"C",IF(E102&gt;=50,"D","E"))))))))</f>
        <v>A-</v>
      </c>
      <c r="G102" s="11" t="str">
        <f t="shared" ref="G102:G133" si="61">IF(E102&gt;=85,"4",IF(E102&gt;=80,"3,7",IF(E102&gt;=75,"3,3",IF(E102&gt;=70,"3",IF(E102&gt;=65,"2,7",IF(E102&gt;=60,"2,3",IF(E102&gt;=55,"2",IF(E102&gt;=50,"1","0"))))))))</f>
        <v>3,7</v>
      </c>
      <c r="H102" s="24">
        <f t="shared" ref="H102:H133" si="62">G102*2</f>
        <v>7.4</v>
      </c>
      <c r="I102" s="19"/>
      <c r="J102" s="68">
        <v>70.5</v>
      </c>
      <c r="K102" s="11" t="str">
        <f t="shared" ref="K102:K133" si="63">IF(J102&gt;=85,"A",IF(J102&gt;=80,"A-",IF(J102&gt;=75,"B+",IF(J102&gt;=70,"B",IF(J102&gt;=65,"B-",IF(J102&gt;=60,"C+",IF(J102&gt;=55,"C",IF(J102&gt;=50,"D","E"))))))))</f>
        <v>B</v>
      </c>
      <c r="L102" s="11" t="str">
        <f t="shared" ref="L102:L133" si="64">IF(J102&gt;=85,"4",IF(J102&gt;=80,"3,7",IF(J102&gt;=75,"3,3",IF(J102&gt;=70,"3",IF(J102&gt;=65,"2,7",IF(J102&gt;=60,"2,3",IF(J102&gt;=55,"2",IF(J102&gt;=50,"1","0"))))))))</f>
        <v>3</v>
      </c>
      <c r="M102" s="24">
        <f t="shared" ref="M102:M133" si="65">L102*3</f>
        <v>9</v>
      </c>
      <c r="N102" s="5"/>
      <c r="O102" s="69">
        <v>66</v>
      </c>
      <c r="P102" s="11" t="str">
        <f t="shared" ref="P102:P133" si="66">IF(O102&gt;=85,"A",IF(O102&gt;=80,"A-",IF(O102&gt;=75,"B+",IF(O102&gt;=70,"B",IF(O102&gt;=65,"B-",IF(O102&gt;=60,"C+",IF(O102&gt;=55,"C",IF(O102&gt;=50,"D","E"))))))))</f>
        <v>B-</v>
      </c>
      <c r="Q102" s="11" t="str">
        <f t="shared" ref="Q102:Q133" si="67">IF(O102&gt;=85,"4",IF(O102&gt;=80,"3,7",IF(O102&gt;=75,"3,3",IF(O102&gt;=70,"3",IF(O102&gt;=65,"2,7",IF(O102&gt;=60,"2,3",IF(O102&gt;=55,"2",IF(O102&gt;=50,"1","0"))))))))</f>
        <v>2,7</v>
      </c>
      <c r="R102" s="3">
        <f t="shared" ref="R102:R133" si="68">Q102*3</f>
        <v>8.1000000000000014</v>
      </c>
      <c r="S102" s="6"/>
      <c r="T102" s="26">
        <v>70.2</v>
      </c>
      <c r="U102" s="11" t="str">
        <f t="shared" ref="U102:U133" si="69">IF(T102&gt;=85,"A",IF(T102&gt;=80,"A-",IF(T102&gt;=75,"B+",IF(T102&gt;=70,"B",IF(T102&gt;=65,"B-",IF(T102&gt;=60,"C+",IF(T102&gt;=55,"C",IF(T102&gt;=50,"D","E"))))))))</f>
        <v>B</v>
      </c>
      <c r="V102" s="11" t="str">
        <f t="shared" ref="V102:V133" si="70">IF(T102&gt;=85,"4",IF(T102&gt;=80,"3,7",IF(T102&gt;=75,"3,3",IF(T102&gt;=70,"3",IF(T102&gt;=65,"2,7",IF(T102&gt;=60,"2,3",IF(T102&gt;=55,"2",IF(T102&gt;=50,"1","0"))))))))</f>
        <v>3</v>
      </c>
      <c r="W102" s="3">
        <f t="shared" ref="W102:W133" si="71">V102*3</f>
        <v>9</v>
      </c>
      <c r="X102" s="3"/>
      <c r="Y102" s="67">
        <v>80.2</v>
      </c>
      <c r="Z102" s="11" t="str">
        <f t="shared" ref="Z102:Z133" si="72">IF(Y102&gt;=85,"A",IF(Y102&gt;=80,"A-",IF(Y102&gt;=75,"B+",IF(Y102&gt;=70,"B",IF(Y102&gt;=65,"B-",IF(Y102&gt;=60,"C+",IF(Y102&gt;=55,"C",IF(Y102&gt;=50,"D","E"))))))))</f>
        <v>A-</v>
      </c>
      <c r="AA102" s="11" t="str">
        <f t="shared" ref="AA102:AA133" si="73">IF(Y102&gt;=85,"4",IF(Y102&gt;=80,"3,7",IF(Y102&gt;=75,"3,3",IF(Y102&gt;=70,"3",IF(Y102&gt;=65,"2,7",IF(Y102&gt;=60,"2,3",IF(Y102&gt;=55,"2",IF(Y102&gt;=50,"1","0"))))))))</f>
        <v>3,7</v>
      </c>
      <c r="AB102" s="3">
        <f t="shared" ref="AB102:AB133" si="74">AA102*2</f>
        <v>7.4</v>
      </c>
      <c r="AC102" s="3"/>
      <c r="AD102" s="28">
        <v>56.5</v>
      </c>
      <c r="AE102" s="11" t="str">
        <f t="shared" ref="AE102:AE133" si="75">IF(AD102&gt;=85,"A",IF(AD102&gt;=80,"A-",IF(AD102&gt;=75,"B+",IF(AD102&gt;=70,"B",IF(AD102&gt;=65,"B-",IF(AD102&gt;=60,"C+",IF(AD102&gt;=55,"C",IF(AD102&gt;=50,"D","E"))))))))</f>
        <v>C</v>
      </c>
      <c r="AF102" s="11" t="str">
        <f t="shared" ref="AF102:AF133" si="76">IF(AD102&gt;=85,"4",IF(AD102&gt;=80,"3,7",IF(AD102&gt;=75,"3,3",IF(AD102&gt;=70,"3",IF(AD102&gt;=65,"2,7",IF(AD102&gt;=60,"2,3",IF(AD102&gt;=55,"2",IF(AD102&gt;=50,"1","0"))))))))</f>
        <v>2</v>
      </c>
      <c r="AG102" s="3">
        <f t="shared" ref="AG102:AG133" si="77">AF102*3</f>
        <v>6</v>
      </c>
      <c r="AH102" s="29">
        <f t="shared" ref="AH102:AH133" si="78">H102+M102+R102+W102+AB102+AG102</f>
        <v>46.9</v>
      </c>
      <c r="AI102" s="7">
        <f t="shared" ref="AI102:AI133" si="79">AH102/16</f>
        <v>2.9312499999999999</v>
      </c>
    </row>
    <row r="103" spans="1:35" ht="15.75" x14ac:dyDescent="0.3">
      <c r="A103" s="1" t="s">
        <v>225</v>
      </c>
      <c r="B103" s="1">
        <v>16102025</v>
      </c>
      <c r="C103" s="13" t="s">
        <v>226</v>
      </c>
      <c r="D103" s="11" t="s">
        <v>334</v>
      </c>
      <c r="E103" s="67">
        <v>81.800000000000011</v>
      </c>
      <c r="F103" s="11" t="str">
        <f t="shared" si="60"/>
        <v>A-</v>
      </c>
      <c r="G103" s="11" t="str">
        <f t="shared" si="61"/>
        <v>3,7</v>
      </c>
      <c r="H103" s="24">
        <f t="shared" si="62"/>
        <v>7.4</v>
      </c>
      <c r="I103" s="19"/>
      <c r="J103" s="68">
        <v>83</v>
      </c>
      <c r="K103" s="11" t="str">
        <f t="shared" si="63"/>
        <v>A-</v>
      </c>
      <c r="L103" s="11" t="str">
        <f t="shared" si="64"/>
        <v>3,7</v>
      </c>
      <c r="M103" s="24">
        <f t="shared" si="65"/>
        <v>11.100000000000001</v>
      </c>
      <c r="N103" s="5"/>
      <c r="O103" s="69">
        <v>50.785714285714285</v>
      </c>
      <c r="P103" s="11" t="str">
        <f t="shared" si="66"/>
        <v>D</v>
      </c>
      <c r="Q103" s="11" t="str">
        <f t="shared" si="67"/>
        <v>1</v>
      </c>
      <c r="R103" s="3">
        <f t="shared" si="68"/>
        <v>3</v>
      </c>
      <c r="S103" s="6"/>
      <c r="T103" s="26">
        <v>67.900000000000006</v>
      </c>
      <c r="U103" s="11" t="str">
        <f t="shared" si="69"/>
        <v>B-</v>
      </c>
      <c r="V103" s="11" t="str">
        <f t="shared" si="70"/>
        <v>2,7</v>
      </c>
      <c r="W103" s="3">
        <f t="shared" si="71"/>
        <v>8.1000000000000014</v>
      </c>
      <c r="X103" s="3"/>
      <c r="Y103" s="67">
        <v>74</v>
      </c>
      <c r="Z103" s="11" t="str">
        <f t="shared" si="72"/>
        <v>B</v>
      </c>
      <c r="AA103" s="11" t="str">
        <f t="shared" si="73"/>
        <v>3</v>
      </c>
      <c r="AB103" s="3">
        <f t="shared" si="74"/>
        <v>6</v>
      </c>
      <c r="AC103" s="3"/>
      <c r="AD103" s="28">
        <v>40.4</v>
      </c>
      <c r="AE103" s="11" t="str">
        <f t="shared" si="75"/>
        <v>E</v>
      </c>
      <c r="AF103" s="11" t="str">
        <f t="shared" si="76"/>
        <v>0</v>
      </c>
      <c r="AG103" s="3">
        <f t="shared" si="77"/>
        <v>0</v>
      </c>
      <c r="AH103" s="29">
        <f t="shared" si="78"/>
        <v>35.6</v>
      </c>
      <c r="AI103" s="7">
        <f t="shared" si="79"/>
        <v>2.2250000000000001</v>
      </c>
    </row>
    <row r="104" spans="1:35" ht="15.75" x14ac:dyDescent="0.3">
      <c r="A104" s="1" t="s">
        <v>227</v>
      </c>
      <c r="B104" s="1">
        <v>16102026</v>
      </c>
      <c r="C104" s="13" t="s">
        <v>228</v>
      </c>
      <c r="D104" s="11" t="s">
        <v>334</v>
      </c>
      <c r="E104" s="67">
        <v>83.600000000000009</v>
      </c>
      <c r="F104" s="11" t="str">
        <f t="shared" si="60"/>
        <v>A-</v>
      </c>
      <c r="G104" s="11" t="str">
        <f t="shared" si="61"/>
        <v>3,7</v>
      </c>
      <c r="H104" s="24">
        <f t="shared" si="62"/>
        <v>7.4</v>
      </c>
      <c r="I104" s="19"/>
      <c r="J104" s="68">
        <v>74.5</v>
      </c>
      <c r="K104" s="11" t="str">
        <f t="shared" si="63"/>
        <v>B</v>
      </c>
      <c r="L104" s="11" t="str">
        <f t="shared" si="64"/>
        <v>3</v>
      </c>
      <c r="M104" s="24">
        <f t="shared" si="65"/>
        <v>9</v>
      </c>
      <c r="N104" s="5"/>
      <c r="O104" s="69">
        <v>74.510714285714286</v>
      </c>
      <c r="P104" s="11" t="str">
        <f t="shared" si="66"/>
        <v>B</v>
      </c>
      <c r="Q104" s="11" t="str">
        <f t="shared" si="67"/>
        <v>3</v>
      </c>
      <c r="R104" s="3">
        <f t="shared" si="68"/>
        <v>9</v>
      </c>
      <c r="S104" s="6"/>
      <c r="T104" s="26">
        <v>63.6</v>
      </c>
      <c r="U104" s="11" t="str">
        <f t="shared" si="69"/>
        <v>C+</v>
      </c>
      <c r="V104" s="11" t="str">
        <f t="shared" si="70"/>
        <v>2,3</v>
      </c>
      <c r="W104" s="3">
        <f t="shared" si="71"/>
        <v>6.8999999999999995</v>
      </c>
      <c r="X104" s="3"/>
      <c r="Y104" s="67">
        <v>80</v>
      </c>
      <c r="Z104" s="11" t="str">
        <f t="shared" si="72"/>
        <v>A-</v>
      </c>
      <c r="AA104" s="11" t="str">
        <f t="shared" si="73"/>
        <v>3,7</v>
      </c>
      <c r="AB104" s="3">
        <f t="shared" si="74"/>
        <v>7.4</v>
      </c>
      <c r="AC104" s="3"/>
      <c r="AD104" s="28">
        <v>74.400000000000006</v>
      </c>
      <c r="AE104" s="11" t="str">
        <f t="shared" si="75"/>
        <v>B</v>
      </c>
      <c r="AF104" s="11" t="str">
        <f t="shared" si="76"/>
        <v>3</v>
      </c>
      <c r="AG104" s="3">
        <f t="shared" si="77"/>
        <v>9</v>
      </c>
      <c r="AH104" s="29">
        <f t="shared" si="78"/>
        <v>48.699999999999996</v>
      </c>
      <c r="AI104" s="7">
        <f t="shared" si="79"/>
        <v>3.0437499999999997</v>
      </c>
    </row>
    <row r="105" spans="1:35" ht="15.75" x14ac:dyDescent="0.3">
      <c r="A105" s="1" t="s">
        <v>229</v>
      </c>
      <c r="B105" s="1">
        <v>16102027</v>
      </c>
      <c r="C105" s="13" t="s">
        <v>230</v>
      </c>
      <c r="D105" s="11" t="s">
        <v>334</v>
      </c>
      <c r="E105" s="67">
        <v>69.399999999999991</v>
      </c>
      <c r="F105" s="11" t="str">
        <f t="shared" si="60"/>
        <v>B-</v>
      </c>
      <c r="G105" s="11" t="str">
        <f t="shared" si="61"/>
        <v>2,7</v>
      </c>
      <c r="H105" s="24">
        <f t="shared" si="62"/>
        <v>5.4</v>
      </c>
      <c r="I105" s="19"/>
      <c r="J105" s="68">
        <v>69</v>
      </c>
      <c r="K105" s="11" t="str">
        <f t="shared" si="63"/>
        <v>B-</v>
      </c>
      <c r="L105" s="11" t="str">
        <f t="shared" si="64"/>
        <v>2,7</v>
      </c>
      <c r="M105" s="24">
        <f t="shared" si="65"/>
        <v>8.1000000000000014</v>
      </c>
      <c r="N105" s="5"/>
      <c r="O105" s="69">
        <v>61.635714285714286</v>
      </c>
      <c r="P105" s="11" t="str">
        <f t="shared" si="66"/>
        <v>C+</v>
      </c>
      <c r="Q105" s="11" t="str">
        <f t="shared" si="67"/>
        <v>2,3</v>
      </c>
      <c r="R105" s="3">
        <f t="shared" si="68"/>
        <v>6.8999999999999995</v>
      </c>
      <c r="S105" s="6"/>
      <c r="T105" s="26">
        <v>68</v>
      </c>
      <c r="U105" s="11" t="str">
        <f t="shared" si="69"/>
        <v>B-</v>
      </c>
      <c r="V105" s="11" t="str">
        <f t="shared" si="70"/>
        <v>2,7</v>
      </c>
      <c r="W105" s="3">
        <f t="shared" si="71"/>
        <v>8.1000000000000014</v>
      </c>
      <c r="X105" s="3"/>
      <c r="Y105" s="67">
        <v>47.099999999999994</v>
      </c>
      <c r="Z105" s="11" t="str">
        <f t="shared" si="72"/>
        <v>E</v>
      </c>
      <c r="AA105" s="11" t="str">
        <f t="shared" si="73"/>
        <v>0</v>
      </c>
      <c r="AB105" s="3">
        <f t="shared" si="74"/>
        <v>0</v>
      </c>
      <c r="AC105" s="3"/>
      <c r="AD105" s="28">
        <v>46.7</v>
      </c>
      <c r="AE105" s="11" t="str">
        <f t="shared" si="75"/>
        <v>E</v>
      </c>
      <c r="AF105" s="11" t="str">
        <f t="shared" si="76"/>
        <v>0</v>
      </c>
      <c r="AG105" s="3">
        <f t="shared" si="77"/>
        <v>0</v>
      </c>
      <c r="AH105" s="29">
        <f t="shared" si="78"/>
        <v>28.500000000000004</v>
      </c>
      <c r="AI105" s="7">
        <f t="shared" si="79"/>
        <v>1.7812500000000002</v>
      </c>
    </row>
    <row r="106" spans="1:35" ht="15.75" x14ac:dyDescent="0.3">
      <c r="A106" s="1" t="s">
        <v>231</v>
      </c>
      <c r="B106" s="1">
        <v>16102028</v>
      </c>
      <c r="C106" s="13" t="s">
        <v>232</v>
      </c>
      <c r="D106" s="11" t="s">
        <v>334</v>
      </c>
      <c r="E106" s="67">
        <v>74.400000000000006</v>
      </c>
      <c r="F106" s="11" t="str">
        <f t="shared" si="60"/>
        <v>B</v>
      </c>
      <c r="G106" s="11" t="str">
        <f t="shared" si="61"/>
        <v>3</v>
      </c>
      <c r="H106" s="24">
        <f t="shared" si="62"/>
        <v>6</v>
      </c>
      <c r="I106" s="19"/>
      <c r="J106" s="68">
        <v>76</v>
      </c>
      <c r="K106" s="11" t="str">
        <f t="shared" si="63"/>
        <v>B+</v>
      </c>
      <c r="L106" s="11" t="str">
        <f t="shared" si="64"/>
        <v>3,3</v>
      </c>
      <c r="M106" s="24">
        <f t="shared" si="65"/>
        <v>9.8999999999999986</v>
      </c>
      <c r="N106" s="5"/>
      <c r="O106" s="69">
        <v>65.099999999999994</v>
      </c>
      <c r="P106" s="11" t="str">
        <f t="shared" si="66"/>
        <v>B-</v>
      </c>
      <c r="Q106" s="11" t="str">
        <f t="shared" si="67"/>
        <v>2,7</v>
      </c>
      <c r="R106" s="3">
        <f t="shared" si="68"/>
        <v>8.1000000000000014</v>
      </c>
      <c r="S106" s="6"/>
      <c r="T106" s="26">
        <v>60</v>
      </c>
      <c r="U106" s="11" t="str">
        <f t="shared" si="69"/>
        <v>C+</v>
      </c>
      <c r="V106" s="11" t="str">
        <f t="shared" si="70"/>
        <v>2,3</v>
      </c>
      <c r="W106" s="3">
        <f t="shared" si="71"/>
        <v>6.8999999999999995</v>
      </c>
      <c r="X106" s="3"/>
      <c r="Y106" s="67">
        <v>77.8</v>
      </c>
      <c r="Z106" s="11" t="str">
        <f t="shared" si="72"/>
        <v>B+</v>
      </c>
      <c r="AA106" s="11" t="str">
        <f t="shared" si="73"/>
        <v>3,3</v>
      </c>
      <c r="AB106" s="3">
        <f t="shared" si="74"/>
        <v>6.6</v>
      </c>
      <c r="AC106" s="3"/>
      <c r="AD106" s="28">
        <v>65.400000000000006</v>
      </c>
      <c r="AE106" s="11" t="str">
        <f t="shared" si="75"/>
        <v>B-</v>
      </c>
      <c r="AF106" s="11" t="str">
        <f t="shared" si="76"/>
        <v>2,7</v>
      </c>
      <c r="AG106" s="3">
        <f t="shared" si="77"/>
        <v>8.1000000000000014</v>
      </c>
      <c r="AH106" s="29">
        <f t="shared" si="78"/>
        <v>45.6</v>
      </c>
      <c r="AI106" s="7">
        <f t="shared" si="79"/>
        <v>2.85</v>
      </c>
    </row>
    <row r="107" spans="1:35" ht="15.75" x14ac:dyDescent="0.3">
      <c r="A107" s="1" t="s">
        <v>233</v>
      </c>
      <c r="B107" s="1">
        <v>16102030</v>
      </c>
      <c r="C107" s="13" t="s">
        <v>234</v>
      </c>
      <c r="D107" s="11" t="s">
        <v>334</v>
      </c>
      <c r="E107" s="67">
        <v>85.7</v>
      </c>
      <c r="F107" s="11" t="str">
        <f t="shared" si="60"/>
        <v>A</v>
      </c>
      <c r="G107" s="11" t="str">
        <f t="shared" si="61"/>
        <v>4</v>
      </c>
      <c r="H107" s="24">
        <f t="shared" si="62"/>
        <v>8</v>
      </c>
      <c r="I107" s="19"/>
      <c r="J107" s="68">
        <v>88.5</v>
      </c>
      <c r="K107" s="11" t="str">
        <f t="shared" si="63"/>
        <v>A</v>
      </c>
      <c r="L107" s="11" t="str">
        <f t="shared" si="64"/>
        <v>4</v>
      </c>
      <c r="M107" s="24">
        <f t="shared" si="65"/>
        <v>12</v>
      </c>
      <c r="N107" s="5"/>
      <c r="O107" s="69">
        <v>77.778571428571425</v>
      </c>
      <c r="P107" s="11" t="str">
        <f t="shared" si="66"/>
        <v>B+</v>
      </c>
      <c r="Q107" s="11" t="str">
        <f t="shared" si="67"/>
        <v>3,3</v>
      </c>
      <c r="R107" s="3">
        <f t="shared" si="68"/>
        <v>9.8999999999999986</v>
      </c>
      <c r="S107" s="6"/>
      <c r="T107" s="26">
        <v>70.400000000000006</v>
      </c>
      <c r="U107" s="11" t="str">
        <f t="shared" si="69"/>
        <v>B</v>
      </c>
      <c r="V107" s="11" t="str">
        <f t="shared" si="70"/>
        <v>3</v>
      </c>
      <c r="W107" s="3">
        <f t="shared" si="71"/>
        <v>9</v>
      </c>
      <c r="X107" s="3"/>
      <c r="Y107" s="67">
        <v>81.199999999999989</v>
      </c>
      <c r="Z107" s="11" t="str">
        <f t="shared" si="72"/>
        <v>A-</v>
      </c>
      <c r="AA107" s="11" t="str">
        <f t="shared" si="73"/>
        <v>3,7</v>
      </c>
      <c r="AB107" s="3">
        <f t="shared" si="74"/>
        <v>7.4</v>
      </c>
      <c r="AC107" s="3"/>
      <c r="AD107" s="28">
        <v>72.900000000000006</v>
      </c>
      <c r="AE107" s="11" t="str">
        <f t="shared" si="75"/>
        <v>B</v>
      </c>
      <c r="AF107" s="11" t="str">
        <f t="shared" si="76"/>
        <v>3</v>
      </c>
      <c r="AG107" s="3">
        <f t="shared" si="77"/>
        <v>9</v>
      </c>
      <c r="AH107" s="29">
        <f t="shared" si="78"/>
        <v>55.3</v>
      </c>
      <c r="AI107" s="7">
        <f t="shared" si="79"/>
        <v>3.4562499999999998</v>
      </c>
    </row>
    <row r="108" spans="1:35" ht="15.75" x14ac:dyDescent="0.3">
      <c r="A108" s="1" t="s">
        <v>235</v>
      </c>
      <c r="B108" s="1">
        <v>16102031</v>
      </c>
      <c r="C108" s="13" t="s">
        <v>236</v>
      </c>
      <c r="D108" s="11" t="s">
        <v>334</v>
      </c>
      <c r="E108" s="67">
        <v>24.599999999999998</v>
      </c>
      <c r="F108" s="11" t="str">
        <f t="shared" si="60"/>
        <v>E</v>
      </c>
      <c r="G108" s="11" t="str">
        <f t="shared" si="61"/>
        <v>0</v>
      </c>
      <c r="H108" s="24">
        <f t="shared" si="62"/>
        <v>0</v>
      </c>
      <c r="I108" s="19"/>
      <c r="J108" s="68">
        <v>22.5</v>
      </c>
      <c r="K108" s="11" t="str">
        <f t="shared" si="63"/>
        <v>E</v>
      </c>
      <c r="L108" s="11" t="str">
        <f t="shared" si="64"/>
        <v>0</v>
      </c>
      <c r="M108" s="24">
        <f t="shared" si="65"/>
        <v>0</v>
      </c>
      <c r="N108" s="5"/>
      <c r="O108" s="69">
        <v>26.571428571428569</v>
      </c>
      <c r="P108" s="11" t="str">
        <f t="shared" si="66"/>
        <v>E</v>
      </c>
      <c r="Q108" s="11" t="str">
        <f t="shared" si="67"/>
        <v>0</v>
      </c>
      <c r="R108" s="3">
        <f t="shared" si="68"/>
        <v>0</v>
      </c>
      <c r="S108" s="6"/>
      <c r="T108" s="26">
        <v>53.8</v>
      </c>
      <c r="U108" s="11" t="str">
        <f t="shared" si="69"/>
        <v>D</v>
      </c>
      <c r="V108" s="11" t="str">
        <f t="shared" si="70"/>
        <v>1</v>
      </c>
      <c r="W108" s="3">
        <f t="shared" si="71"/>
        <v>3</v>
      </c>
      <c r="X108" s="3"/>
      <c r="Y108" s="67">
        <v>79.400000000000006</v>
      </c>
      <c r="Z108" s="11" t="str">
        <f t="shared" si="72"/>
        <v>B+</v>
      </c>
      <c r="AA108" s="11" t="str">
        <f t="shared" si="73"/>
        <v>3,3</v>
      </c>
      <c r="AB108" s="3">
        <f t="shared" si="74"/>
        <v>6.6</v>
      </c>
      <c r="AC108" s="3"/>
      <c r="AD108" s="28">
        <v>45.2</v>
      </c>
      <c r="AE108" s="11" t="str">
        <f t="shared" si="75"/>
        <v>E</v>
      </c>
      <c r="AF108" s="11" t="str">
        <f t="shared" si="76"/>
        <v>0</v>
      </c>
      <c r="AG108" s="3">
        <f t="shared" si="77"/>
        <v>0</v>
      </c>
      <c r="AH108" s="29">
        <f t="shared" si="78"/>
        <v>9.6</v>
      </c>
      <c r="AI108" s="7">
        <f t="shared" si="79"/>
        <v>0.6</v>
      </c>
    </row>
    <row r="109" spans="1:35" ht="15.75" x14ac:dyDescent="0.3">
      <c r="A109" s="1" t="s">
        <v>237</v>
      </c>
      <c r="B109" s="1">
        <v>16102032</v>
      </c>
      <c r="C109" s="13" t="s">
        <v>238</v>
      </c>
      <c r="D109" s="11" t="s">
        <v>334</v>
      </c>
      <c r="E109" s="67">
        <v>71.199999999999989</v>
      </c>
      <c r="F109" s="11" t="str">
        <f t="shared" si="60"/>
        <v>B</v>
      </c>
      <c r="G109" s="11" t="str">
        <f t="shared" si="61"/>
        <v>3</v>
      </c>
      <c r="H109" s="24">
        <f t="shared" si="62"/>
        <v>6</v>
      </c>
      <c r="I109" s="19"/>
      <c r="J109" s="68">
        <v>74.5</v>
      </c>
      <c r="K109" s="11" t="str">
        <f t="shared" si="63"/>
        <v>B</v>
      </c>
      <c r="L109" s="11" t="str">
        <f t="shared" si="64"/>
        <v>3</v>
      </c>
      <c r="M109" s="24">
        <f t="shared" si="65"/>
        <v>9</v>
      </c>
      <c r="N109" s="5"/>
      <c r="O109" s="69">
        <v>68.55</v>
      </c>
      <c r="P109" s="11" t="str">
        <f t="shared" si="66"/>
        <v>B-</v>
      </c>
      <c r="Q109" s="11" t="str">
        <f t="shared" si="67"/>
        <v>2,7</v>
      </c>
      <c r="R109" s="3">
        <f t="shared" si="68"/>
        <v>8.1000000000000014</v>
      </c>
      <c r="S109" s="6"/>
      <c r="T109" s="26">
        <v>53.900000000000006</v>
      </c>
      <c r="U109" s="11" t="str">
        <f t="shared" si="69"/>
        <v>D</v>
      </c>
      <c r="V109" s="11" t="str">
        <f t="shared" si="70"/>
        <v>1</v>
      </c>
      <c r="W109" s="3">
        <f t="shared" si="71"/>
        <v>3</v>
      </c>
      <c r="X109" s="3"/>
      <c r="Y109" s="67">
        <v>78.8</v>
      </c>
      <c r="Z109" s="11" t="str">
        <f t="shared" si="72"/>
        <v>B+</v>
      </c>
      <c r="AA109" s="11" t="str">
        <f t="shared" si="73"/>
        <v>3,3</v>
      </c>
      <c r="AB109" s="3">
        <f t="shared" si="74"/>
        <v>6.6</v>
      </c>
      <c r="AC109" s="3"/>
      <c r="AD109" s="28">
        <v>63.2</v>
      </c>
      <c r="AE109" s="11" t="str">
        <f t="shared" si="75"/>
        <v>C+</v>
      </c>
      <c r="AF109" s="11" t="str">
        <f t="shared" si="76"/>
        <v>2,3</v>
      </c>
      <c r="AG109" s="3">
        <f t="shared" si="77"/>
        <v>6.8999999999999995</v>
      </c>
      <c r="AH109" s="29">
        <f t="shared" si="78"/>
        <v>39.6</v>
      </c>
      <c r="AI109" s="7">
        <f t="shared" si="79"/>
        <v>2.4750000000000001</v>
      </c>
    </row>
    <row r="110" spans="1:35" ht="15.75" x14ac:dyDescent="0.3">
      <c r="A110" s="1" t="s">
        <v>239</v>
      </c>
      <c r="B110" s="1">
        <v>16102033</v>
      </c>
      <c r="C110" s="13" t="s">
        <v>240</v>
      </c>
      <c r="D110" s="11" t="s">
        <v>334</v>
      </c>
      <c r="E110" s="67">
        <v>71.3</v>
      </c>
      <c r="F110" s="11" t="str">
        <f t="shared" si="60"/>
        <v>B</v>
      </c>
      <c r="G110" s="11" t="str">
        <f t="shared" si="61"/>
        <v>3</v>
      </c>
      <c r="H110" s="24">
        <f t="shared" si="62"/>
        <v>6</v>
      </c>
      <c r="I110" s="19"/>
      <c r="J110" s="68">
        <v>67.5</v>
      </c>
      <c r="K110" s="11" t="str">
        <f t="shared" si="63"/>
        <v>B-</v>
      </c>
      <c r="L110" s="11" t="str">
        <f t="shared" si="64"/>
        <v>2,7</v>
      </c>
      <c r="M110" s="24">
        <f t="shared" si="65"/>
        <v>8.1000000000000014</v>
      </c>
      <c r="N110" s="5"/>
      <c r="O110" s="69">
        <v>55.3</v>
      </c>
      <c r="P110" s="11" t="str">
        <f t="shared" si="66"/>
        <v>C</v>
      </c>
      <c r="Q110" s="11" t="str">
        <f t="shared" si="67"/>
        <v>2</v>
      </c>
      <c r="R110" s="3">
        <f t="shared" si="68"/>
        <v>6</v>
      </c>
      <c r="S110" s="6"/>
      <c r="T110" s="26">
        <v>63.4</v>
      </c>
      <c r="U110" s="11" t="str">
        <f t="shared" si="69"/>
        <v>C+</v>
      </c>
      <c r="V110" s="11" t="str">
        <f t="shared" si="70"/>
        <v>2,3</v>
      </c>
      <c r="W110" s="3">
        <f t="shared" si="71"/>
        <v>6.8999999999999995</v>
      </c>
      <c r="X110" s="3"/>
      <c r="Y110" s="67">
        <v>77.800000000000011</v>
      </c>
      <c r="Z110" s="11" t="str">
        <f t="shared" si="72"/>
        <v>B+</v>
      </c>
      <c r="AA110" s="11" t="str">
        <f t="shared" si="73"/>
        <v>3,3</v>
      </c>
      <c r="AB110" s="3">
        <f t="shared" si="74"/>
        <v>6.6</v>
      </c>
      <c r="AC110" s="3"/>
      <c r="AD110" s="28">
        <v>45.7</v>
      </c>
      <c r="AE110" s="11" t="str">
        <f t="shared" si="75"/>
        <v>E</v>
      </c>
      <c r="AF110" s="11" t="str">
        <f t="shared" si="76"/>
        <v>0</v>
      </c>
      <c r="AG110" s="3">
        <f t="shared" si="77"/>
        <v>0</v>
      </c>
      <c r="AH110" s="29">
        <f t="shared" si="78"/>
        <v>33.6</v>
      </c>
      <c r="AI110" s="7">
        <f t="shared" si="79"/>
        <v>2.1</v>
      </c>
    </row>
    <row r="111" spans="1:35" ht="15.75" x14ac:dyDescent="0.3">
      <c r="A111" s="1" t="s">
        <v>241</v>
      </c>
      <c r="B111" s="1">
        <v>16102034</v>
      </c>
      <c r="C111" s="13" t="s">
        <v>242</v>
      </c>
      <c r="D111" s="11" t="s">
        <v>334</v>
      </c>
      <c r="E111" s="67">
        <v>72.8</v>
      </c>
      <c r="F111" s="11" t="str">
        <f t="shared" si="60"/>
        <v>B</v>
      </c>
      <c r="G111" s="11" t="str">
        <f t="shared" si="61"/>
        <v>3</v>
      </c>
      <c r="H111" s="24">
        <f t="shared" si="62"/>
        <v>6</v>
      </c>
      <c r="I111" s="19"/>
      <c r="J111" s="68">
        <v>67.5</v>
      </c>
      <c r="K111" s="11" t="str">
        <f t="shared" si="63"/>
        <v>B-</v>
      </c>
      <c r="L111" s="11" t="str">
        <f t="shared" si="64"/>
        <v>2,7</v>
      </c>
      <c r="M111" s="24">
        <f t="shared" si="65"/>
        <v>8.1000000000000014</v>
      </c>
      <c r="N111" s="5"/>
      <c r="O111" s="69">
        <v>51</v>
      </c>
      <c r="P111" s="11" t="str">
        <f t="shared" si="66"/>
        <v>D</v>
      </c>
      <c r="Q111" s="11" t="str">
        <f t="shared" si="67"/>
        <v>1</v>
      </c>
      <c r="R111" s="3">
        <f t="shared" si="68"/>
        <v>3</v>
      </c>
      <c r="S111" s="6"/>
      <c r="T111" s="26">
        <v>66</v>
      </c>
      <c r="U111" s="11" t="str">
        <f t="shared" si="69"/>
        <v>B-</v>
      </c>
      <c r="V111" s="11" t="str">
        <f t="shared" si="70"/>
        <v>2,7</v>
      </c>
      <c r="W111" s="3">
        <f t="shared" si="71"/>
        <v>8.1000000000000014</v>
      </c>
      <c r="X111" s="3"/>
      <c r="Y111" s="67">
        <v>79.199999999999989</v>
      </c>
      <c r="Z111" s="11" t="str">
        <f t="shared" si="72"/>
        <v>B+</v>
      </c>
      <c r="AA111" s="11" t="str">
        <f t="shared" si="73"/>
        <v>3,3</v>
      </c>
      <c r="AB111" s="3">
        <f t="shared" si="74"/>
        <v>6.6</v>
      </c>
      <c r="AC111" s="3"/>
      <c r="AD111" s="28">
        <v>57.800000000000004</v>
      </c>
      <c r="AE111" s="11" t="str">
        <f t="shared" si="75"/>
        <v>C</v>
      </c>
      <c r="AF111" s="11" t="str">
        <f t="shared" si="76"/>
        <v>2</v>
      </c>
      <c r="AG111" s="3">
        <f t="shared" si="77"/>
        <v>6</v>
      </c>
      <c r="AH111" s="29">
        <f t="shared" si="78"/>
        <v>37.800000000000004</v>
      </c>
      <c r="AI111" s="7">
        <f t="shared" si="79"/>
        <v>2.3625000000000003</v>
      </c>
    </row>
    <row r="112" spans="1:35" ht="15.75" x14ac:dyDescent="0.3">
      <c r="A112" s="1" t="s">
        <v>243</v>
      </c>
      <c r="B112" s="1">
        <v>16102035</v>
      </c>
      <c r="C112" s="13" t="s">
        <v>244</v>
      </c>
      <c r="D112" s="11" t="s">
        <v>334</v>
      </c>
      <c r="E112" s="67">
        <v>77.599999999999994</v>
      </c>
      <c r="F112" s="11" t="str">
        <f t="shared" si="60"/>
        <v>B+</v>
      </c>
      <c r="G112" s="11" t="str">
        <f t="shared" si="61"/>
        <v>3,3</v>
      </c>
      <c r="H112" s="24">
        <f t="shared" si="62"/>
        <v>6.6</v>
      </c>
      <c r="I112" s="19"/>
      <c r="J112" s="68">
        <v>88.5</v>
      </c>
      <c r="K112" s="11" t="str">
        <f t="shared" si="63"/>
        <v>A</v>
      </c>
      <c r="L112" s="11" t="str">
        <f t="shared" si="64"/>
        <v>4</v>
      </c>
      <c r="M112" s="24">
        <f t="shared" si="65"/>
        <v>12</v>
      </c>
      <c r="N112" s="5"/>
      <c r="O112" s="69">
        <v>83.578571428571422</v>
      </c>
      <c r="P112" s="11" t="str">
        <f t="shared" si="66"/>
        <v>A-</v>
      </c>
      <c r="Q112" s="11" t="str">
        <f t="shared" si="67"/>
        <v>3,7</v>
      </c>
      <c r="R112" s="3">
        <f t="shared" si="68"/>
        <v>11.100000000000001</v>
      </c>
      <c r="S112" s="6"/>
      <c r="T112" s="26">
        <v>80.5</v>
      </c>
      <c r="U112" s="11" t="str">
        <f t="shared" si="69"/>
        <v>A-</v>
      </c>
      <c r="V112" s="11" t="str">
        <f t="shared" si="70"/>
        <v>3,7</v>
      </c>
      <c r="W112" s="3">
        <f t="shared" si="71"/>
        <v>11.100000000000001</v>
      </c>
      <c r="X112" s="3"/>
      <c r="Y112" s="67">
        <v>81.5</v>
      </c>
      <c r="Z112" s="11" t="str">
        <f t="shared" si="72"/>
        <v>A-</v>
      </c>
      <c r="AA112" s="11" t="str">
        <f t="shared" si="73"/>
        <v>3,7</v>
      </c>
      <c r="AB112" s="3">
        <f t="shared" si="74"/>
        <v>7.4</v>
      </c>
      <c r="AC112" s="3"/>
      <c r="AD112" s="28">
        <v>80.099999999999994</v>
      </c>
      <c r="AE112" s="11" t="str">
        <f t="shared" si="75"/>
        <v>A-</v>
      </c>
      <c r="AF112" s="11" t="str">
        <f t="shared" si="76"/>
        <v>3,7</v>
      </c>
      <c r="AG112" s="3">
        <f t="shared" si="77"/>
        <v>11.100000000000001</v>
      </c>
      <c r="AH112" s="29">
        <f t="shared" si="78"/>
        <v>59.300000000000004</v>
      </c>
      <c r="AI112" s="7">
        <f t="shared" si="79"/>
        <v>3.7062500000000003</v>
      </c>
    </row>
    <row r="113" spans="1:35" ht="15.75" x14ac:dyDescent="0.3">
      <c r="A113" s="1" t="s">
        <v>245</v>
      </c>
      <c r="B113" s="1">
        <v>16102036</v>
      </c>
      <c r="C113" s="13" t="s">
        <v>246</v>
      </c>
      <c r="D113" s="11" t="s">
        <v>334</v>
      </c>
      <c r="E113" s="67">
        <v>77</v>
      </c>
      <c r="F113" s="11" t="str">
        <f t="shared" si="60"/>
        <v>B+</v>
      </c>
      <c r="G113" s="11" t="str">
        <f t="shared" si="61"/>
        <v>3,3</v>
      </c>
      <c r="H113" s="24">
        <f t="shared" si="62"/>
        <v>6.6</v>
      </c>
      <c r="I113" s="19"/>
      <c r="J113" s="68">
        <v>71.5</v>
      </c>
      <c r="K113" s="11" t="str">
        <f t="shared" si="63"/>
        <v>B</v>
      </c>
      <c r="L113" s="11" t="str">
        <f t="shared" si="64"/>
        <v>3</v>
      </c>
      <c r="M113" s="24">
        <f t="shared" si="65"/>
        <v>9</v>
      </c>
      <c r="N113" s="5"/>
      <c r="O113" s="69">
        <v>58</v>
      </c>
      <c r="P113" s="11" t="str">
        <f t="shared" si="66"/>
        <v>C</v>
      </c>
      <c r="Q113" s="11" t="str">
        <f t="shared" si="67"/>
        <v>2</v>
      </c>
      <c r="R113" s="3">
        <f t="shared" si="68"/>
        <v>6</v>
      </c>
      <c r="S113" s="6"/>
      <c r="T113" s="26">
        <v>56.2</v>
      </c>
      <c r="U113" s="11" t="str">
        <f t="shared" si="69"/>
        <v>C</v>
      </c>
      <c r="V113" s="11" t="str">
        <f t="shared" si="70"/>
        <v>2</v>
      </c>
      <c r="W113" s="3">
        <f t="shared" si="71"/>
        <v>6</v>
      </c>
      <c r="X113" s="3"/>
      <c r="Y113" s="67">
        <v>79.099999999999994</v>
      </c>
      <c r="Z113" s="11" t="str">
        <f t="shared" si="72"/>
        <v>B+</v>
      </c>
      <c r="AA113" s="11" t="str">
        <f t="shared" si="73"/>
        <v>3,3</v>
      </c>
      <c r="AB113" s="3">
        <f t="shared" si="74"/>
        <v>6.6</v>
      </c>
      <c r="AC113" s="3"/>
      <c r="AD113" s="28">
        <v>48</v>
      </c>
      <c r="AE113" s="11" t="str">
        <f t="shared" si="75"/>
        <v>E</v>
      </c>
      <c r="AF113" s="11" t="str">
        <f t="shared" si="76"/>
        <v>0</v>
      </c>
      <c r="AG113" s="3">
        <f t="shared" si="77"/>
        <v>0</v>
      </c>
      <c r="AH113" s="29">
        <f t="shared" si="78"/>
        <v>34.200000000000003</v>
      </c>
      <c r="AI113" s="7">
        <f t="shared" si="79"/>
        <v>2.1375000000000002</v>
      </c>
    </row>
    <row r="114" spans="1:35" ht="15.75" x14ac:dyDescent="0.3">
      <c r="A114" s="1" t="s">
        <v>247</v>
      </c>
      <c r="B114" s="1">
        <v>16102037</v>
      </c>
      <c r="C114" s="13" t="s">
        <v>248</v>
      </c>
      <c r="D114" s="11" t="s">
        <v>334</v>
      </c>
      <c r="E114" s="67">
        <v>87.199999999999989</v>
      </c>
      <c r="F114" s="11" t="str">
        <f t="shared" si="60"/>
        <v>A</v>
      </c>
      <c r="G114" s="11" t="str">
        <f t="shared" si="61"/>
        <v>4</v>
      </c>
      <c r="H114" s="24">
        <f t="shared" si="62"/>
        <v>8</v>
      </c>
      <c r="I114" s="19"/>
      <c r="J114" s="68">
        <v>87</v>
      </c>
      <c r="K114" s="11" t="str">
        <f t="shared" si="63"/>
        <v>A</v>
      </c>
      <c r="L114" s="11" t="str">
        <f t="shared" si="64"/>
        <v>4</v>
      </c>
      <c r="M114" s="24">
        <f t="shared" si="65"/>
        <v>12</v>
      </c>
      <c r="N114" s="5"/>
      <c r="O114" s="69">
        <v>81.328571428571436</v>
      </c>
      <c r="P114" s="11" t="str">
        <f t="shared" si="66"/>
        <v>A-</v>
      </c>
      <c r="Q114" s="11" t="str">
        <f t="shared" si="67"/>
        <v>3,7</v>
      </c>
      <c r="R114" s="3">
        <f t="shared" si="68"/>
        <v>11.100000000000001</v>
      </c>
      <c r="S114" s="6"/>
      <c r="T114" s="26">
        <v>67.2</v>
      </c>
      <c r="U114" s="11" t="str">
        <f t="shared" si="69"/>
        <v>B-</v>
      </c>
      <c r="V114" s="11" t="str">
        <f t="shared" si="70"/>
        <v>2,7</v>
      </c>
      <c r="W114" s="3">
        <f t="shared" si="71"/>
        <v>8.1000000000000014</v>
      </c>
      <c r="X114" s="3"/>
      <c r="Y114" s="67">
        <v>79.400000000000006</v>
      </c>
      <c r="Z114" s="11" t="str">
        <f t="shared" si="72"/>
        <v>B+</v>
      </c>
      <c r="AA114" s="11" t="str">
        <f t="shared" si="73"/>
        <v>3,3</v>
      </c>
      <c r="AB114" s="3">
        <f t="shared" si="74"/>
        <v>6.6</v>
      </c>
      <c r="AC114" s="3"/>
      <c r="AD114" s="28">
        <v>82.4</v>
      </c>
      <c r="AE114" s="11" t="str">
        <f t="shared" si="75"/>
        <v>A-</v>
      </c>
      <c r="AF114" s="11" t="str">
        <f t="shared" si="76"/>
        <v>3,7</v>
      </c>
      <c r="AG114" s="3">
        <f t="shared" si="77"/>
        <v>11.100000000000001</v>
      </c>
      <c r="AH114" s="29">
        <f t="shared" si="78"/>
        <v>56.900000000000006</v>
      </c>
      <c r="AI114" s="7">
        <f t="shared" si="79"/>
        <v>3.5562500000000004</v>
      </c>
    </row>
    <row r="115" spans="1:35" ht="15.75" x14ac:dyDescent="0.3">
      <c r="A115" s="1" t="s">
        <v>249</v>
      </c>
      <c r="B115" s="1">
        <v>16102038</v>
      </c>
      <c r="C115" s="13" t="s">
        <v>250</v>
      </c>
      <c r="D115" s="11" t="s">
        <v>334</v>
      </c>
      <c r="E115" s="67">
        <v>80.2</v>
      </c>
      <c r="F115" s="11" t="str">
        <f t="shared" si="60"/>
        <v>A-</v>
      </c>
      <c r="G115" s="11" t="str">
        <f t="shared" si="61"/>
        <v>3,7</v>
      </c>
      <c r="H115" s="24">
        <f t="shared" si="62"/>
        <v>7.4</v>
      </c>
      <c r="I115" s="19"/>
      <c r="J115" s="68">
        <v>79</v>
      </c>
      <c r="K115" s="11" t="str">
        <f t="shared" si="63"/>
        <v>B+</v>
      </c>
      <c r="L115" s="11" t="str">
        <f t="shared" si="64"/>
        <v>3,3</v>
      </c>
      <c r="M115" s="24">
        <f t="shared" si="65"/>
        <v>9.8999999999999986</v>
      </c>
      <c r="N115" s="5"/>
      <c r="O115" s="69">
        <v>40.13928571428572</v>
      </c>
      <c r="P115" s="11" t="str">
        <f t="shared" si="66"/>
        <v>E</v>
      </c>
      <c r="Q115" s="11" t="str">
        <f t="shared" si="67"/>
        <v>0</v>
      </c>
      <c r="R115" s="3">
        <f t="shared" si="68"/>
        <v>0</v>
      </c>
      <c r="S115" s="6"/>
      <c r="T115" s="26">
        <v>68.099999999999994</v>
      </c>
      <c r="U115" s="11" t="str">
        <f t="shared" si="69"/>
        <v>B-</v>
      </c>
      <c r="V115" s="11" t="str">
        <f t="shared" si="70"/>
        <v>2,7</v>
      </c>
      <c r="W115" s="3">
        <f t="shared" si="71"/>
        <v>8.1000000000000014</v>
      </c>
      <c r="X115" s="3"/>
      <c r="Y115" s="67">
        <v>79.7</v>
      </c>
      <c r="Z115" s="11" t="str">
        <f t="shared" si="72"/>
        <v>B+</v>
      </c>
      <c r="AA115" s="11" t="str">
        <f t="shared" si="73"/>
        <v>3,3</v>
      </c>
      <c r="AB115" s="3">
        <f t="shared" si="74"/>
        <v>6.6</v>
      </c>
      <c r="AC115" s="3"/>
      <c r="AD115" s="28">
        <v>59.8</v>
      </c>
      <c r="AE115" s="11" t="str">
        <f t="shared" si="75"/>
        <v>C</v>
      </c>
      <c r="AF115" s="11" t="str">
        <f t="shared" si="76"/>
        <v>2</v>
      </c>
      <c r="AG115" s="3">
        <f t="shared" si="77"/>
        <v>6</v>
      </c>
      <c r="AH115" s="29">
        <f t="shared" si="78"/>
        <v>38</v>
      </c>
      <c r="AI115" s="7">
        <f t="shared" si="79"/>
        <v>2.375</v>
      </c>
    </row>
    <row r="116" spans="1:35" ht="15.75" x14ac:dyDescent="0.3">
      <c r="A116" s="1" t="s">
        <v>251</v>
      </c>
      <c r="B116" s="1">
        <v>16102039</v>
      </c>
      <c r="C116" s="13" t="s">
        <v>252</v>
      </c>
      <c r="D116" s="11" t="s">
        <v>334</v>
      </c>
      <c r="E116" s="67">
        <v>76.199999999999989</v>
      </c>
      <c r="F116" s="11" t="str">
        <f t="shared" si="60"/>
        <v>B+</v>
      </c>
      <c r="G116" s="11" t="str">
        <f t="shared" si="61"/>
        <v>3,3</v>
      </c>
      <c r="H116" s="24">
        <f t="shared" si="62"/>
        <v>6.6</v>
      </c>
      <c r="I116" s="19"/>
      <c r="J116" s="68">
        <v>88.8</v>
      </c>
      <c r="K116" s="11" t="str">
        <f t="shared" si="63"/>
        <v>A</v>
      </c>
      <c r="L116" s="11" t="str">
        <f t="shared" si="64"/>
        <v>4</v>
      </c>
      <c r="M116" s="24">
        <f t="shared" si="65"/>
        <v>12</v>
      </c>
      <c r="N116" s="5"/>
      <c r="O116" s="69">
        <v>65</v>
      </c>
      <c r="P116" s="11" t="str">
        <f t="shared" si="66"/>
        <v>B-</v>
      </c>
      <c r="Q116" s="11" t="str">
        <f t="shared" si="67"/>
        <v>2,7</v>
      </c>
      <c r="R116" s="3">
        <f t="shared" si="68"/>
        <v>8.1000000000000014</v>
      </c>
      <c r="S116" s="6"/>
      <c r="T116" s="26">
        <v>82.6</v>
      </c>
      <c r="U116" s="11" t="str">
        <f t="shared" si="69"/>
        <v>A-</v>
      </c>
      <c r="V116" s="11" t="str">
        <f t="shared" si="70"/>
        <v>3,7</v>
      </c>
      <c r="W116" s="3">
        <f t="shared" si="71"/>
        <v>11.100000000000001</v>
      </c>
      <c r="X116" s="3"/>
      <c r="Y116" s="67">
        <v>81.100000000000009</v>
      </c>
      <c r="Z116" s="11" t="str">
        <f t="shared" si="72"/>
        <v>A-</v>
      </c>
      <c r="AA116" s="11" t="str">
        <f t="shared" si="73"/>
        <v>3,7</v>
      </c>
      <c r="AB116" s="3">
        <f t="shared" si="74"/>
        <v>7.4</v>
      </c>
      <c r="AC116" s="3"/>
      <c r="AD116" s="28">
        <v>79.2</v>
      </c>
      <c r="AE116" s="11" t="str">
        <f t="shared" si="75"/>
        <v>B+</v>
      </c>
      <c r="AF116" s="11" t="str">
        <f t="shared" si="76"/>
        <v>3,3</v>
      </c>
      <c r="AG116" s="3">
        <f t="shared" si="77"/>
        <v>9.8999999999999986</v>
      </c>
      <c r="AH116" s="29">
        <f t="shared" si="78"/>
        <v>55.1</v>
      </c>
      <c r="AI116" s="7">
        <f t="shared" si="79"/>
        <v>3.4437500000000001</v>
      </c>
    </row>
    <row r="117" spans="1:35" ht="15.75" x14ac:dyDescent="0.3">
      <c r="A117" s="1" t="s">
        <v>253</v>
      </c>
      <c r="B117" s="1">
        <v>16102041</v>
      </c>
      <c r="C117" s="13" t="s">
        <v>254</v>
      </c>
      <c r="D117" s="11" t="s">
        <v>334</v>
      </c>
      <c r="E117" s="67">
        <v>76.3</v>
      </c>
      <c r="F117" s="11" t="str">
        <f t="shared" si="60"/>
        <v>B+</v>
      </c>
      <c r="G117" s="11" t="str">
        <f t="shared" si="61"/>
        <v>3,3</v>
      </c>
      <c r="H117" s="24">
        <f t="shared" si="62"/>
        <v>6.6</v>
      </c>
      <c r="I117" s="19"/>
      <c r="J117" s="68">
        <v>71</v>
      </c>
      <c r="K117" s="11" t="str">
        <f t="shared" si="63"/>
        <v>B</v>
      </c>
      <c r="L117" s="11" t="str">
        <f t="shared" si="64"/>
        <v>3</v>
      </c>
      <c r="M117" s="24">
        <f t="shared" si="65"/>
        <v>9</v>
      </c>
      <c r="N117" s="5"/>
      <c r="O117" s="69">
        <v>65.785714285714278</v>
      </c>
      <c r="P117" s="11" t="str">
        <f t="shared" si="66"/>
        <v>B-</v>
      </c>
      <c r="Q117" s="11" t="str">
        <f t="shared" si="67"/>
        <v>2,7</v>
      </c>
      <c r="R117" s="3">
        <f t="shared" si="68"/>
        <v>8.1000000000000014</v>
      </c>
      <c r="S117" s="6"/>
      <c r="T117" s="26">
        <v>63.5</v>
      </c>
      <c r="U117" s="11" t="str">
        <f t="shared" si="69"/>
        <v>C+</v>
      </c>
      <c r="V117" s="11" t="str">
        <f t="shared" si="70"/>
        <v>2,3</v>
      </c>
      <c r="W117" s="3">
        <f t="shared" si="71"/>
        <v>6.8999999999999995</v>
      </c>
      <c r="X117" s="3"/>
      <c r="Y117" s="67">
        <v>78.7</v>
      </c>
      <c r="Z117" s="11" t="str">
        <f t="shared" si="72"/>
        <v>B+</v>
      </c>
      <c r="AA117" s="11" t="str">
        <f t="shared" si="73"/>
        <v>3,3</v>
      </c>
      <c r="AB117" s="3">
        <f t="shared" si="74"/>
        <v>6.6</v>
      </c>
      <c r="AC117" s="3"/>
      <c r="AD117" s="28">
        <v>63.8</v>
      </c>
      <c r="AE117" s="11" t="str">
        <f t="shared" si="75"/>
        <v>C+</v>
      </c>
      <c r="AF117" s="11" t="str">
        <f t="shared" si="76"/>
        <v>2,3</v>
      </c>
      <c r="AG117" s="3">
        <f t="shared" si="77"/>
        <v>6.8999999999999995</v>
      </c>
      <c r="AH117" s="29">
        <f t="shared" si="78"/>
        <v>44.1</v>
      </c>
      <c r="AI117" s="7">
        <f t="shared" si="79"/>
        <v>2.7562500000000001</v>
      </c>
    </row>
    <row r="118" spans="1:35" ht="15.75" x14ac:dyDescent="0.3">
      <c r="A118" s="1" t="s">
        <v>255</v>
      </c>
      <c r="B118" s="1">
        <v>16102042</v>
      </c>
      <c r="C118" s="13" t="s">
        <v>256</v>
      </c>
      <c r="D118" s="11" t="s">
        <v>334</v>
      </c>
      <c r="E118" s="67">
        <v>81.099999999999994</v>
      </c>
      <c r="F118" s="11" t="str">
        <f t="shared" si="60"/>
        <v>A-</v>
      </c>
      <c r="G118" s="11" t="str">
        <f t="shared" si="61"/>
        <v>3,7</v>
      </c>
      <c r="H118" s="24">
        <f t="shared" si="62"/>
        <v>7.4</v>
      </c>
      <c r="I118" s="19"/>
      <c r="J118" s="68">
        <v>90.800000000000011</v>
      </c>
      <c r="K118" s="11" t="str">
        <f t="shared" si="63"/>
        <v>A</v>
      </c>
      <c r="L118" s="11" t="str">
        <f t="shared" si="64"/>
        <v>4</v>
      </c>
      <c r="M118" s="24">
        <f t="shared" si="65"/>
        <v>12</v>
      </c>
      <c r="N118" s="5"/>
      <c r="O118" s="69">
        <v>82.778571428571425</v>
      </c>
      <c r="P118" s="11" t="str">
        <f t="shared" si="66"/>
        <v>A-</v>
      </c>
      <c r="Q118" s="11" t="str">
        <f t="shared" si="67"/>
        <v>3,7</v>
      </c>
      <c r="R118" s="3">
        <f t="shared" si="68"/>
        <v>11.100000000000001</v>
      </c>
      <c r="S118" s="6"/>
      <c r="T118" s="26">
        <v>68.099999999999994</v>
      </c>
      <c r="U118" s="11" t="str">
        <f t="shared" si="69"/>
        <v>B-</v>
      </c>
      <c r="V118" s="11" t="str">
        <f t="shared" si="70"/>
        <v>2,7</v>
      </c>
      <c r="W118" s="3">
        <f t="shared" si="71"/>
        <v>8.1000000000000014</v>
      </c>
      <c r="X118" s="3"/>
      <c r="Y118" s="67">
        <v>80.599999999999994</v>
      </c>
      <c r="Z118" s="11" t="str">
        <f t="shared" si="72"/>
        <v>A-</v>
      </c>
      <c r="AA118" s="11" t="str">
        <f t="shared" si="73"/>
        <v>3,7</v>
      </c>
      <c r="AB118" s="3">
        <f t="shared" si="74"/>
        <v>7.4</v>
      </c>
      <c r="AC118" s="3"/>
      <c r="AD118" s="28">
        <v>65.099999999999994</v>
      </c>
      <c r="AE118" s="11" t="str">
        <f t="shared" si="75"/>
        <v>B-</v>
      </c>
      <c r="AF118" s="11" t="str">
        <f t="shared" si="76"/>
        <v>2,7</v>
      </c>
      <c r="AG118" s="3">
        <f t="shared" si="77"/>
        <v>8.1000000000000014</v>
      </c>
      <c r="AH118" s="29">
        <f t="shared" si="78"/>
        <v>54.1</v>
      </c>
      <c r="AI118" s="7">
        <f t="shared" si="79"/>
        <v>3.3812500000000001</v>
      </c>
    </row>
    <row r="119" spans="1:35" ht="15.75" x14ac:dyDescent="0.3">
      <c r="A119" s="1" t="s">
        <v>257</v>
      </c>
      <c r="B119" s="1">
        <v>16102043</v>
      </c>
      <c r="C119" s="13" t="s">
        <v>258</v>
      </c>
      <c r="D119" s="11" t="s">
        <v>334</v>
      </c>
      <c r="E119" s="67">
        <v>20.399999999999999</v>
      </c>
      <c r="F119" s="11" t="str">
        <f t="shared" si="60"/>
        <v>E</v>
      </c>
      <c r="G119" s="11" t="str">
        <f t="shared" si="61"/>
        <v>0</v>
      </c>
      <c r="H119" s="24">
        <f t="shared" si="62"/>
        <v>0</v>
      </c>
      <c r="I119" s="19"/>
      <c r="J119" s="68">
        <v>71.5</v>
      </c>
      <c r="K119" s="11" t="str">
        <f t="shared" si="63"/>
        <v>B</v>
      </c>
      <c r="L119" s="11" t="str">
        <f t="shared" si="64"/>
        <v>3</v>
      </c>
      <c r="M119" s="24">
        <f t="shared" si="65"/>
        <v>9</v>
      </c>
      <c r="N119" s="5"/>
      <c r="O119" s="69">
        <v>66.610714285714295</v>
      </c>
      <c r="P119" s="11" t="str">
        <f t="shared" si="66"/>
        <v>B-</v>
      </c>
      <c r="Q119" s="11" t="str">
        <f t="shared" si="67"/>
        <v>2,7</v>
      </c>
      <c r="R119" s="3">
        <f t="shared" si="68"/>
        <v>8.1000000000000014</v>
      </c>
      <c r="S119" s="6"/>
      <c r="T119" s="26">
        <v>55.5</v>
      </c>
      <c r="U119" s="11" t="str">
        <f t="shared" si="69"/>
        <v>C</v>
      </c>
      <c r="V119" s="11" t="str">
        <f t="shared" si="70"/>
        <v>2</v>
      </c>
      <c r="W119" s="3">
        <f t="shared" si="71"/>
        <v>6</v>
      </c>
      <c r="X119" s="3"/>
      <c r="Y119" s="67">
        <v>78.400000000000006</v>
      </c>
      <c r="Z119" s="11" t="str">
        <f t="shared" si="72"/>
        <v>B+</v>
      </c>
      <c r="AA119" s="11" t="str">
        <f t="shared" si="73"/>
        <v>3,3</v>
      </c>
      <c r="AB119" s="3">
        <f t="shared" si="74"/>
        <v>6.6</v>
      </c>
      <c r="AC119" s="3"/>
      <c r="AD119" s="28">
        <v>60.900000000000006</v>
      </c>
      <c r="AE119" s="11" t="str">
        <f t="shared" si="75"/>
        <v>C+</v>
      </c>
      <c r="AF119" s="11" t="str">
        <f t="shared" si="76"/>
        <v>2,3</v>
      </c>
      <c r="AG119" s="3">
        <f t="shared" si="77"/>
        <v>6.8999999999999995</v>
      </c>
      <c r="AH119" s="29">
        <f t="shared" si="78"/>
        <v>36.6</v>
      </c>
      <c r="AI119" s="7">
        <f t="shared" si="79"/>
        <v>2.2875000000000001</v>
      </c>
    </row>
    <row r="120" spans="1:35" ht="15.75" x14ac:dyDescent="0.3">
      <c r="A120" s="1" t="s">
        <v>259</v>
      </c>
      <c r="B120" s="1">
        <v>16102044</v>
      </c>
      <c r="C120" s="13" t="s">
        <v>260</v>
      </c>
      <c r="D120" s="11" t="s">
        <v>334</v>
      </c>
      <c r="E120" s="67">
        <v>75.2</v>
      </c>
      <c r="F120" s="11" t="str">
        <f t="shared" si="60"/>
        <v>B+</v>
      </c>
      <c r="G120" s="11" t="str">
        <f t="shared" si="61"/>
        <v>3,3</v>
      </c>
      <c r="H120" s="24">
        <f t="shared" si="62"/>
        <v>6.6</v>
      </c>
      <c r="I120" s="19"/>
      <c r="J120" s="68">
        <v>77</v>
      </c>
      <c r="K120" s="11" t="str">
        <f t="shared" si="63"/>
        <v>B+</v>
      </c>
      <c r="L120" s="11" t="str">
        <f t="shared" si="64"/>
        <v>3,3</v>
      </c>
      <c r="M120" s="24">
        <f t="shared" si="65"/>
        <v>9.8999999999999986</v>
      </c>
      <c r="N120" s="5"/>
      <c r="O120" s="69">
        <v>56</v>
      </c>
      <c r="P120" s="11" t="str">
        <f t="shared" si="66"/>
        <v>C</v>
      </c>
      <c r="Q120" s="11" t="str">
        <f t="shared" si="67"/>
        <v>2</v>
      </c>
      <c r="R120" s="3">
        <f t="shared" si="68"/>
        <v>6</v>
      </c>
      <c r="S120" s="6"/>
      <c r="T120" s="26">
        <v>81.5</v>
      </c>
      <c r="U120" s="11" t="str">
        <f t="shared" si="69"/>
        <v>A-</v>
      </c>
      <c r="V120" s="11" t="str">
        <f t="shared" si="70"/>
        <v>3,7</v>
      </c>
      <c r="W120" s="3">
        <f t="shared" si="71"/>
        <v>11.100000000000001</v>
      </c>
      <c r="X120" s="3"/>
      <c r="Y120" s="67">
        <v>79</v>
      </c>
      <c r="Z120" s="11" t="str">
        <f t="shared" si="72"/>
        <v>B+</v>
      </c>
      <c r="AA120" s="11" t="str">
        <f t="shared" si="73"/>
        <v>3,3</v>
      </c>
      <c r="AB120" s="3">
        <f t="shared" si="74"/>
        <v>6.6</v>
      </c>
      <c r="AC120" s="3"/>
      <c r="AD120" s="28">
        <v>60.300000000000004</v>
      </c>
      <c r="AE120" s="11" t="str">
        <f t="shared" si="75"/>
        <v>C+</v>
      </c>
      <c r="AF120" s="11" t="str">
        <f t="shared" si="76"/>
        <v>2,3</v>
      </c>
      <c r="AG120" s="3">
        <f t="shared" si="77"/>
        <v>6.8999999999999995</v>
      </c>
      <c r="AH120" s="29">
        <f t="shared" si="78"/>
        <v>47.1</v>
      </c>
      <c r="AI120" s="7">
        <f t="shared" si="79"/>
        <v>2.9437500000000001</v>
      </c>
    </row>
    <row r="121" spans="1:35" ht="15.75" x14ac:dyDescent="0.3">
      <c r="A121" s="1" t="s">
        <v>261</v>
      </c>
      <c r="B121" s="1">
        <v>16102045</v>
      </c>
      <c r="C121" s="13" t="s">
        <v>262</v>
      </c>
      <c r="D121" s="11" t="s">
        <v>334</v>
      </c>
      <c r="E121" s="67">
        <v>79.399999999999991</v>
      </c>
      <c r="F121" s="11" t="str">
        <f t="shared" si="60"/>
        <v>B+</v>
      </c>
      <c r="G121" s="11" t="str">
        <f t="shared" si="61"/>
        <v>3,3</v>
      </c>
      <c r="H121" s="24">
        <f t="shared" si="62"/>
        <v>6.6</v>
      </c>
      <c r="I121" s="19"/>
      <c r="J121" s="68">
        <v>72</v>
      </c>
      <c r="K121" s="11" t="str">
        <f t="shared" si="63"/>
        <v>B</v>
      </c>
      <c r="L121" s="11" t="str">
        <f t="shared" si="64"/>
        <v>3</v>
      </c>
      <c r="M121" s="24">
        <f t="shared" si="65"/>
        <v>9</v>
      </c>
      <c r="N121" s="5"/>
      <c r="O121" s="69">
        <v>71.707142857142856</v>
      </c>
      <c r="P121" s="11" t="str">
        <f t="shared" si="66"/>
        <v>B</v>
      </c>
      <c r="Q121" s="11" t="str">
        <f t="shared" si="67"/>
        <v>3</v>
      </c>
      <c r="R121" s="3">
        <f t="shared" si="68"/>
        <v>9</v>
      </c>
      <c r="S121" s="6"/>
      <c r="T121" s="26">
        <v>61.2</v>
      </c>
      <c r="U121" s="11" t="str">
        <f t="shared" si="69"/>
        <v>C+</v>
      </c>
      <c r="V121" s="11" t="str">
        <f t="shared" si="70"/>
        <v>2,3</v>
      </c>
      <c r="W121" s="3">
        <f t="shared" si="71"/>
        <v>6.8999999999999995</v>
      </c>
      <c r="X121" s="3"/>
      <c r="Y121" s="67">
        <v>79.599999999999994</v>
      </c>
      <c r="Z121" s="11" t="str">
        <f t="shared" si="72"/>
        <v>B+</v>
      </c>
      <c r="AA121" s="11" t="str">
        <f t="shared" si="73"/>
        <v>3,3</v>
      </c>
      <c r="AB121" s="3">
        <f t="shared" si="74"/>
        <v>6.6</v>
      </c>
      <c r="AC121" s="3"/>
      <c r="AD121" s="28">
        <v>70.5</v>
      </c>
      <c r="AE121" s="11" t="str">
        <f t="shared" si="75"/>
        <v>B</v>
      </c>
      <c r="AF121" s="11" t="str">
        <f t="shared" si="76"/>
        <v>3</v>
      </c>
      <c r="AG121" s="3">
        <f t="shared" si="77"/>
        <v>9</v>
      </c>
      <c r="AH121" s="29">
        <f t="shared" si="78"/>
        <v>47.1</v>
      </c>
      <c r="AI121" s="7">
        <f t="shared" si="79"/>
        <v>2.9437500000000001</v>
      </c>
    </row>
    <row r="122" spans="1:35" ht="15.75" x14ac:dyDescent="0.3">
      <c r="A122" s="1" t="s">
        <v>267</v>
      </c>
      <c r="B122" s="1">
        <v>16102046</v>
      </c>
      <c r="C122" s="13" t="s">
        <v>268</v>
      </c>
      <c r="D122" s="11" t="s">
        <v>335</v>
      </c>
      <c r="E122" s="67">
        <v>79.400000000000006</v>
      </c>
      <c r="F122" s="11" t="str">
        <f t="shared" si="60"/>
        <v>B+</v>
      </c>
      <c r="G122" s="11" t="str">
        <f t="shared" si="61"/>
        <v>3,3</v>
      </c>
      <c r="H122" s="24">
        <f t="shared" si="62"/>
        <v>6.6</v>
      </c>
      <c r="I122" s="18"/>
      <c r="J122" s="69">
        <v>80</v>
      </c>
      <c r="K122" s="11" t="str">
        <f t="shared" si="63"/>
        <v>A-</v>
      </c>
      <c r="L122" s="11" t="str">
        <f t="shared" si="64"/>
        <v>3,7</v>
      </c>
      <c r="M122" s="24">
        <f t="shared" si="65"/>
        <v>11.100000000000001</v>
      </c>
      <c r="N122" s="5"/>
      <c r="O122" s="69">
        <v>85.924999999999997</v>
      </c>
      <c r="P122" s="11" t="str">
        <f t="shared" si="66"/>
        <v>A</v>
      </c>
      <c r="Q122" s="11" t="str">
        <f t="shared" si="67"/>
        <v>4</v>
      </c>
      <c r="R122" s="3">
        <f t="shared" si="68"/>
        <v>12</v>
      </c>
      <c r="S122" s="6"/>
      <c r="T122" s="26">
        <v>78.7</v>
      </c>
      <c r="U122" s="11" t="str">
        <f t="shared" si="69"/>
        <v>B+</v>
      </c>
      <c r="V122" s="11" t="str">
        <f t="shared" si="70"/>
        <v>3,3</v>
      </c>
      <c r="W122" s="3">
        <f t="shared" si="71"/>
        <v>9.8999999999999986</v>
      </c>
      <c r="X122" s="3"/>
      <c r="Y122" s="67">
        <v>80.599999999999994</v>
      </c>
      <c r="Z122" s="11" t="str">
        <f t="shared" si="72"/>
        <v>A-</v>
      </c>
      <c r="AA122" s="11" t="str">
        <f t="shared" si="73"/>
        <v>3,7</v>
      </c>
      <c r="AB122" s="3">
        <f t="shared" si="74"/>
        <v>7.4</v>
      </c>
      <c r="AC122" s="3"/>
      <c r="AD122" s="28">
        <v>62.6</v>
      </c>
      <c r="AE122" s="11" t="str">
        <f t="shared" si="75"/>
        <v>C+</v>
      </c>
      <c r="AF122" s="11" t="str">
        <f t="shared" si="76"/>
        <v>2,3</v>
      </c>
      <c r="AG122" s="3">
        <f t="shared" si="77"/>
        <v>6.8999999999999995</v>
      </c>
      <c r="AH122" s="29">
        <f t="shared" si="78"/>
        <v>53.9</v>
      </c>
      <c r="AI122" s="7">
        <f t="shared" si="79"/>
        <v>3.3687499999999999</v>
      </c>
    </row>
    <row r="123" spans="1:35" ht="15.75" x14ac:dyDescent="0.3">
      <c r="A123" s="1" t="s">
        <v>269</v>
      </c>
      <c r="B123" s="1">
        <v>16102047</v>
      </c>
      <c r="C123" s="13" t="s">
        <v>270</v>
      </c>
      <c r="D123" s="11" t="s">
        <v>335</v>
      </c>
      <c r="E123" s="67">
        <v>87.4</v>
      </c>
      <c r="F123" s="11" t="str">
        <f t="shared" si="60"/>
        <v>A</v>
      </c>
      <c r="G123" s="11" t="str">
        <f t="shared" si="61"/>
        <v>4</v>
      </c>
      <c r="H123" s="24">
        <f t="shared" si="62"/>
        <v>8</v>
      </c>
      <c r="I123" s="19"/>
      <c r="J123" s="68">
        <v>88.5</v>
      </c>
      <c r="K123" s="11" t="str">
        <f t="shared" si="63"/>
        <v>A</v>
      </c>
      <c r="L123" s="11" t="str">
        <f t="shared" si="64"/>
        <v>4</v>
      </c>
      <c r="M123" s="24">
        <f t="shared" si="65"/>
        <v>12</v>
      </c>
      <c r="N123" s="5"/>
      <c r="O123" s="69">
        <v>79.878571428571433</v>
      </c>
      <c r="P123" s="11" t="str">
        <f t="shared" si="66"/>
        <v>B+</v>
      </c>
      <c r="Q123" s="11" t="str">
        <f t="shared" si="67"/>
        <v>3,3</v>
      </c>
      <c r="R123" s="3">
        <f t="shared" si="68"/>
        <v>9.8999999999999986</v>
      </c>
      <c r="S123" s="6"/>
      <c r="T123" s="26">
        <v>84.2</v>
      </c>
      <c r="U123" s="11" t="str">
        <f t="shared" si="69"/>
        <v>A-</v>
      </c>
      <c r="V123" s="11" t="str">
        <f t="shared" si="70"/>
        <v>3,7</v>
      </c>
      <c r="W123" s="3">
        <f t="shared" si="71"/>
        <v>11.100000000000001</v>
      </c>
      <c r="X123" s="3"/>
      <c r="Y123" s="67">
        <v>80.599999999999994</v>
      </c>
      <c r="Z123" s="11" t="str">
        <f t="shared" si="72"/>
        <v>A-</v>
      </c>
      <c r="AA123" s="11" t="str">
        <f t="shared" si="73"/>
        <v>3,7</v>
      </c>
      <c r="AB123" s="3">
        <f t="shared" si="74"/>
        <v>7.4</v>
      </c>
      <c r="AC123" s="3"/>
      <c r="AD123" s="28">
        <v>88.1</v>
      </c>
      <c r="AE123" s="11" t="str">
        <f t="shared" si="75"/>
        <v>A</v>
      </c>
      <c r="AF123" s="11" t="str">
        <f t="shared" si="76"/>
        <v>4</v>
      </c>
      <c r="AG123" s="3">
        <f t="shared" si="77"/>
        <v>12</v>
      </c>
      <c r="AH123" s="29">
        <f t="shared" si="78"/>
        <v>60.4</v>
      </c>
      <c r="AI123" s="7">
        <f t="shared" si="79"/>
        <v>3.7749999999999999</v>
      </c>
    </row>
    <row r="124" spans="1:35" ht="15.75" x14ac:dyDescent="0.3">
      <c r="A124" s="11" t="s">
        <v>271</v>
      </c>
      <c r="B124" s="11">
        <v>16102048</v>
      </c>
      <c r="C124" s="14" t="s">
        <v>272</v>
      </c>
      <c r="D124" s="11" t="s">
        <v>335</v>
      </c>
      <c r="E124" s="67">
        <v>15.899999999999999</v>
      </c>
      <c r="F124" s="11" t="str">
        <f t="shared" si="60"/>
        <v>E</v>
      </c>
      <c r="G124" s="11" t="str">
        <f t="shared" si="61"/>
        <v>0</v>
      </c>
      <c r="H124" s="24">
        <f t="shared" si="62"/>
        <v>0</v>
      </c>
      <c r="I124" s="19"/>
      <c r="J124" s="68">
        <v>21</v>
      </c>
      <c r="K124" s="11" t="str">
        <f t="shared" si="63"/>
        <v>E</v>
      </c>
      <c r="L124" s="11" t="str">
        <f t="shared" si="64"/>
        <v>0</v>
      </c>
      <c r="M124" s="24">
        <f t="shared" si="65"/>
        <v>0</v>
      </c>
      <c r="N124" s="5"/>
      <c r="O124" s="69">
        <v>21.728571428571428</v>
      </c>
      <c r="P124" s="11" t="str">
        <f t="shared" si="66"/>
        <v>E</v>
      </c>
      <c r="Q124" s="11" t="str">
        <f t="shared" si="67"/>
        <v>0</v>
      </c>
      <c r="R124" s="3">
        <f t="shared" si="68"/>
        <v>0</v>
      </c>
      <c r="S124" s="6"/>
      <c r="T124" s="26">
        <v>44.7</v>
      </c>
      <c r="U124" s="11" t="str">
        <f t="shared" si="69"/>
        <v>E</v>
      </c>
      <c r="V124" s="11" t="str">
        <f t="shared" si="70"/>
        <v>0</v>
      </c>
      <c r="W124" s="3">
        <f t="shared" si="71"/>
        <v>0</v>
      </c>
      <c r="X124" s="3"/>
      <c r="Y124" s="67">
        <v>47.7</v>
      </c>
      <c r="Z124" s="11" t="str">
        <f t="shared" si="72"/>
        <v>E</v>
      </c>
      <c r="AA124" s="11" t="str">
        <f t="shared" si="73"/>
        <v>0</v>
      </c>
      <c r="AB124" s="3">
        <f t="shared" si="74"/>
        <v>0</v>
      </c>
      <c r="AC124" s="3"/>
      <c r="AD124" s="28">
        <v>3.3</v>
      </c>
      <c r="AE124" s="11" t="str">
        <f t="shared" si="75"/>
        <v>E</v>
      </c>
      <c r="AF124" s="11" t="str">
        <f t="shared" si="76"/>
        <v>0</v>
      </c>
      <c r="AG124" s="3">
        <f t="shared" si="77"/>
        <v>0</v>
      </c>
      <c r="AH124" s="29">
        <f t="shared" si="78"/>
        <v>0</v>
      </c>
      <c r="AI124" s="7">
        <f t="shared" si="79"/>
        <v>0</v>
      </c>
    </row>
    <row r="125" spans="1:35" ht="15.75" x14ac:dyDescent="0.3">
      <c r="A125" s="9" t="s">
        <v>273</v>
      </c>
      <c r="B125" s="9">
        <v>16102049</v>
      </c>
      <c r="C125" s="12" t="s">
        <v>274</v>
      </c>
      <c r="D125" s="11" t="s">
        <v>335</v>
      </c>
      <c r="E125" s="67">
        <v>89</v>
      </c>
      <c r="F125" s="11" t="str">
        <f t="shared" si="60"/>
        <v>A</v>
      </c>
      <c r="G125" s="11" t="str">
        <f t="shared" si="61"/>
        <v>4</v>
      </c>
      <c r="H125" s="24">
        <f t="shared" si="62"/>
        <v>8</v>
      </c>
      <c r="I125" s="18"/>
      <c r="J125" s="69">
        <v>87</v>
      </c>
      <c r="K125" s="11" t="str">
        <f t="shared" si="63"/>
        <v>A</v>
      </c>
      <c r="L125" s="11" t="str">
        <f t="shared" si="64"/>
        <v>4</v>
      </c>
      <c r="M125" s="24">
        <f t="shared" si="65"/>
        <v>12</v>
      </c>
      <c r="N125" s="5"/>
      <c r="O125" s="69">
        <v>80.975000000000009</v>
      </c>
      <c r="P125" s="11" t="str">
        <f t="shared" si="66"/>
        <v>A-</v>
      </c>
      <c r="Q125" s="11" t="str">
        <f t="shared" si="67"/>
        <v>3,7</v>
      </c>
      <c r="R125" s="3">
        <f t="shared" si="68"/>
        <v>11.100000000000001</v>
      </c>
      <c r="S125" s="6"/>
      <c r="T125" s="26">
        <v>84.7</v>
      </c>
      <c r="U125" s="11" t="str">
        <f t="shared" si="69"/>
        <v>A-</v>
      </c>
      <c r="V125" s="11" t="str">
        <f t="shared" si="70"/>
        <v>3,7</v>
      </c>
      <c r="W125" s="3">
        <f t="shared" si="71"/>
        <v>11.100000000000001</v>
      </c>
      <c r="X125" s="3"/>
      <c r="Y125" s="67">
        <v>83.5</v>
      </c>
      <c r="Z125" s="11" t="str">
        <f t="shared" si="72"/>
        <v>A-</v>
      </c>
      <c r="AA125" s="11" t="str">
        <f t="shared" si="73"/>
        <v>3,7</v>
      </c>
      <c r="AB125" s="3">
        <f t="shared" si="74"/>
        <v>7.4</v>
      </c>
      <c r="AC125" s="3"/>
      <c r="AD125" s="28">
        <v>89.5</v>
      </c>
      <c r="AE125" s="11" t="str">
        <f t="shared" si="75"/>
        <v>A</v>
      </c>
      <c r="AF125" s="11" t="str">
        <f t="shared" si="76"/>
        <v>4</v>
      </c>
      <c r="AG125" s="3">
        <f t="shared" si="77"/>
        <v>12</v>
      </c>
      <c r="AH125" s="29">
        <f t="shared" si="78"/>
        <v>61.6</v>
      </c>
      <c r="AI125" s="7">
        <f t="shared" si="79"/>
        <v>3.85</v>
      </c>
    </row>
    <row r="126" spans="1:35" ht="15.75" x14ac:dyDescent="0.3">
      <c r="A126" s="1" t="s">
        <v>275</v>
      </c>
      <c r="B126" s="1">
        <v>16102050</v>
      </c>
      <c r="C126" s="13" t="s">
        <v>276</v>
      </c>
      <c r="D126" s="11" t="s">
        <v>335</v>
      </c>
      <c r="E126" s="67">
        <v>88.399999999999991</v>
      </c>
      <c r="F126" s="11" t="str">
        <f t="shared" si="60"/>
        <v>A</v>
      </c>
      <c r="G126" s="11" t="str">
        <f t="shared" si="61"/>
        <v>4</v>
      </c>
      <c r="H126" s="24">
        <f t="shared" si="62"/>
        <v>8</v>
      </c>
      <c r="I126" s="18"/>
      <c r="J126" s="69">
        <v>83</v>
      </c>
      <c r="K126" s="11" t="str">
        <f t="shared" si="63"/>
        <v>A-</v>
      </c>
      <c r="L126" s="11" t="str">
        <f t="shared" si="64"/>
        <v>3,7</v>
      </c>
      <c r="M126" s="24">
        <f t="shared" si="65"/>
        <v>11.100000000000001</v>
      </c>
      <c r="N126" s="5"/>
      <c r="O126" s="69">
        <v>95.149999999999991</v>
      </c>
      <c r="P126" s="11" t="str">
        <f t="shared" si="66"/>
        <v>A</v>
      </c>
      <c r="Q126" s="11" t="str">
        <f t="shared" si="67"/>
        <v>4</v>
      </c>
      <c r="R126" s="3">
        <f t="shared" si="68"/>
        <v>12</v>
      </c>
      <c r="S126" s="6"/>
      <c r="T126" s="26">
        <v>87.7</v>
      </c>
      <c r="U126" s="11" t="str">
        <f t="shared" si="69"/>
        <v>A</v>
      </c>
      <c r="V126" s="11" t="str">
        <f t="shared" si="70"/>
        <v>4</v>
      </c>
      <c r="W126" s="3">
        <f t="shared" si="71"/>
        <v>12</v>
      </c>
      <c r="X126" s="3"/>
      <c r="Y126" s="67">
        <v>80.900000000000006</v>
      </c>
      <c r="Z126" s="11" t="str">
        <f t="shared" si="72"/>
        <v>A-</v>
      </c>
      <c r="AA126" s="11" t="str">
        <f t="shared" si="73"/>
        <v>3,7</v>
      </c>
      <c r="AB126" s="3">
        <f t="shared" si="74"/>
        <v>7.4</v>
      </c>
      <c r="AC126" s="3"/>
      <c r="AD126" s="28">
        <v>81.7</v>
      </c>
      <c r="AE126" s="11" t="str">
        <f t="shared" si="75"/>
        <v>A-</v>
      </c>
      <c r="AF126" s="11" t="str">
        <f t="shared" si="76"/>
        <v>3,7</v>
      </c>
      <c r="AG126" s="3">
        <f t="shared" si="77"/>
        <v>11.100000000000001</v>
      </c>
      <c r="AH126" s="29">
        <f t="shared" si="78"/>
        <v>61.6</v>
      </c>
      <c r="AI126" s="7">
        <f t="shared" si="79"/>
        <v>3.85</v>
      </c>
    </row>
    <row r="127" spans="1:35" ht="15.75" x14ac:dyDescent="0.3">
      <c r="A127" s="1" t="s">
        <v>277</v>
      </c>
      <c r="B127" s="1">
        <v>16102080</v>
      </c>
      <c r="C127" s="13" t="s">
        <v>278</v>
      </c>
      <c r="D127" s="11" t="s">
        <v>335</v>
      </c>
      <c r="E127" s="67">
        <v>86.6</v>
      </c>
      <c r="F127" s="11" t="str">
        <f t="shared" si="60"/>
        <v>A</v>
      </c>
      <c r="G127" s="11" t="str">
        <f t="shared" si="61"/>
        <v>4</v>
      </c>
      <c r="H127" s="24">
        <f t="shared" si="62"/>
        <v>8</v>
      </c>
      <c r="I127" s="19"/>
      <c r="J127" s="68">
        <v>85</v>
      </c>
      <c r="K127" s="11" t="str">
        <f t="shared" si="63"/>
        <v>A</v>
      </c>
      <c r="L127" s="11" t="str">
        <f t="shared" si="64"/>
        <v>4</v>
      </c>
      <c r="M127" s="24">
        <f t="shared" si="65"/>
        <v>12</v>
      </c>
      <c r="N127" s="5"/>
      <c r="O127" s="69">
        <v>75.857142857142847</v>
      </c>
      <c r="P127" s="11" t="str">
        <f t="shared" si="66"/>
        <v>B+</v>
      </c>
      <c r="Q127" s="11" t="str">
        <f t="shared" si="67"/>
        <v>3,3</v>
      </c>
      <c r="R127" s="3">
        <f t="shared" si="68"/>
        <v>9.8999999999999986</v>
      </c>
      <c r="S127" s="6"/>
      <c r="T127" s="26">
        <v>77.900000000000006</v>
      </c>
      <c r="U127" s="11" t="str">
        <f t="shared" si="69"/>
        <v>B+</v>
      </c>
      <c r="V127" s="11" t="str">
        <f t="shared" si="70"/>
        <v>3,3</v>
      </c>
      <c r="W127" s="3">
        <f t="shared" si="71"/>
        <v>9.8999999999999986</v>
      </c>
      <c r="X127" s="3"/>
      <c r="Y127" s="67">
        <v>82.4</v>
      </c>
      <c r="Z127" s="11" t="str">
        <f t="shared" si="72"/>
        <v>A-</v>
      </c>
      <c r="AA127" s="11" t="str">
        <f t="shared" si="73"/>
        <v>3,7</v>
      </c>
      <c r="AB127" s="3">
        <f t="shared" si="74"/>
        <v>7.4</v>
      </c>
      <c r="AC127" s="3"/>
      <c r="AD127" s="28">
        <v>65.3</v>
      </c>
      <c r="AE127" s="11" t="str">
        <f t="shared" si="75"/>
        <v>B-</v>
      </c>
      <c r="AF127" s="11" t="str">
        <f t="shared" si="76"/>
        <v>2,7</v>
      </c>
      <c r="AG127" s="3">
        <f t="shared" si="77"/>
        <v>8.1000000000000014</v>
      </c>
      <c r="AH127" s="29">
        <f t="shared" si="78"/>
        <v>55.3</v>
      </c>
      <c r="AI127" s="7">
        <f t="shared" si="79"/>
        <v>3.4562499999999998</v>
      </c>
    </row>
    <row r="128" spans="1:35" ht="15.75" x14ac:dyDescent="0.3">
      <c r="A128" s="1" t="s">
        <v>279</v>
      </c>
      <c r="B128" s="1">
        <v>16102081</v>
      </c>
      <c r="C128" s="13" t="s">
        <v>280</v>
      </c>
      <c r="D128" s="11" t="s">
        <v>335</v>
      </c>
      <c r="E128" s="67">
        <v>69.5</v>
      </c>
      <c r="F128" s="11" t="str">
        <f t="shared" si="60"/>
        <v>B-</v>
      </c>
      <c r="G128" s="11" t="str">
        <f t="shared" si="61"/>
        <v>2,7</v>
      </c>
      <c r="H128" s="24">
        <f t="shared" si="62"/>
        <v>5.4</v>
      </c>
      <c r="I128" s="19"/>
      <c r="J128" s="68">
        <v>73.5</v>
      </c>
      <c r="K128" s="11" t="str">
        <f t="shared" si="63"/>
        <v>B</v>
      </c>
      <c r="L128" s="11" t="str">
        <f t="shared" si="64"/>
        <v>3</v>
      </c>
      <c r="M128" s="24">
        <f t="shared" si="65"/>
        <v>9</v>
      </c>
      <c r="N128" s="5"/>
      <c r="O128" s="69">
        <v>70.182142857142864</v>
      </c>
      <c r="P128" s="11" t="str">
        <f t="shared" si="66"/>
        <v>B</v>
      </c>
      <c r="Q128" s="11" t="str">
        <f t="shared" si="67"/>
        <v>3</v>
      </c>
      <c r="R128" s="3">
        <f t="shared" si="68"/>
        <v>9</v>
      </c>
      <c r="S128" s="6"/>
      <c r="T128" s="26">
        <v>53.3</v>
      </c>
      <c r="U128" s="11" t="str">
        <f t="shared" si="69"/>
        <v>D</v>
      </c>
      <c r="V128" s="11" t="str">
        <f t="shared" si="70"/>
        <v>1</v>
      </c>
      <c r="W128" s="3">
        <f t="shared" si="71"/>
        <v>3</v>
      </c>
      <c r="X128" s="3"/>
      <c r="Y128" s="67">
        <v>80.599999999999994</v>
      </c>
      <c r="Z128" s="11" t="str">
        <f t="shared" si="72"/>
        <v>A-</v>
      </c>
      <c r="AA128" s="11" t="str">
        <f t="shared" si="73"/>
        <v>3,7</v>
      </c>
      <c r="AB128" s="3">
        <f t="shared" si="74"/>
        <v>7.4</v>
      </c>
      <c r="AC128" s="3"/>
      <c r="AD128" s="28">
        <v>42.2</v>
      </c>
      <c r="AE128" s="11" t="str">
        <f t="shared" si="75"/>
        <v>E</v>
      </c>
      <c r="AF128" s="11" t="str">
        <f t="shared" si="76"/>
        <v>0</v>
      </c>
      <c r="AG128" s="3">
        <f t="shared" si="77"/>
        <v>0</v>
      </c>
      <c r="AH128" s="29">
        <f t="shared" si="78"/>
        <v>33.799999999999997</v>
      </c>
      <c r="AI128" s="7">
        <f t="shared" si="79"/>
        <v>2.1124999999999998</v>
      </c>
    </row>
    <row r="129" spans="1:35" ht="15.75" x14ac:dyDescent="0.3">
      <c r="A129" s="1" t="s">
        <v>263</v>
      </c>
      <c r="B129" s="1">
        <v>16102084</v>
      </c>
      <c r="C129" s="13" t="s">
        <v>264</v>
      </c>
      <c r="D129" s="11" t="s">
        <v>334</v>
      </c>
      <c r="E129" s="67">
        <v>85.1</v>
      </c>
      <c r="F129" s="11" t="str">
        <f t="shared" si="60"/>
        <v>A</v>
      </c>
      <c r="G129" s="11" t="str">
        <f t="shared" si="61"/>
        <v>4</v>
      </c>
      <c r="H129" s="24">
        <f t="shared" si="62"/>
        <v>8</v>
      </c>
      <c r="I129" s="19"/>
      <c r="J129" s="68">
        <v>79.5</v>
      </c>
      <c r="K129" s="11" t="str">
        <f t="shared" si="63"/>
        <v>B+</v>
      </c>
      <c r="L129" s="11" t="str">
        <f t="shared" si="64"/>
        <v>3,3</v>
      </c>
      <c r="M129" s="24">
        <f t="shared" si="65"/>
        <v>9.8999999999999986</v>
      </c>
      <c r="N129" s="5"/>
      <c r="O129" s="69">
        <v>86.024999999999991</v>
      </c>
      <c r="P129" s="11" t="str">
        <f t="shared" si="66"/>
        <v>A</v>
      </c>
      <c r="Q129" s="11" t="str">
        <f t="shared" si="67"/>
        <v>4</v>
      </c>
      <c r="R129" s="3">
        <f t="shared" si="68"/>
        <v>12</v>
      </c>
      <c r="S129" s="6"/>
      <c r="T129" s="26">
        <v>74.900000000000006</v>
      </c>
      <c r="U129" s="11" t="str">
        <f t="shared" si="69"/>
        <v>B</v>
      </c>
      <c r="V129" s="11" t="str">
        <f t="shared" si="70"/>
        <v>3</v>
      </c>
      <c r="W129" s="3">
        <f t="shared" si="71"/>
        <v>9</v>
      </c>
      <c r="X129" s="3"/>
      <c r="Y129" s="67">
        <v>80.599999999999994</v>
      </c>
      <c r="Z129" s="11" t="str">
        <f t="shared" si="72"/>
        <v>A-</v>
      </c>
      <c r="AA129" s="11" t="str">
        <f t="shared" si="73"/>
        <v>3,7</v>
      </c>
      <c r="AB129" s="3">
        <f t="shared" si="74"/>
        <v>7.4</v>
      </c>
      <c r="AC129" s="3"/>
      <c r="AD129" s="28">
        <v>82.6</v>
      </c>
      <c r="AE129" s="11" t="str">
        <f t="shared" si="75"/>
        <v>A-</v>
      </c>
      <c r="AF129" s="11" t="str">
        <f t="shared" si="76"/>
        <v>3,7</v>
      </c>
      <c r="AG129" s="3">
        <f t="shared" si="77"/>
        <v>11.100000000000001</v>
      </c>
      <c r="AH129" s="29">
        <f t="shared" si="78"/>
        <v>57.4</v>
      </c>
      <c r="AI129" s="7">
        <f t="shared" si="79"/>
        <v>3.5874999999999999</v>
      </c>
    </row>
    <row r="130" spans="1:35" ht="15.75" x14ac:dyDescent="0.3">
      <c r="A130" s="1" t="s">
        <v>265</v>
      </c>
      <c r="B130" s="1">
        <v>16102086</v>
      </c>
      <c r="C130" s="13" t="s">
        <v>266</v>
      </c>
      <c r="D130" s="11" t="s">
        <v>334</v>
      </c>
      <c r="E130" s="19">
        <v>14.7</v>
      </c>
      <c r="F130" s="11" t="str">
        <f t="shared" si="60"/>
        <v>E</v>
      </c>
      <c r="G130" s="11" t="str">
        <f t="shared" si="61"/>
        <v>0</v>
      </c>
      <c r="H130" s="24">
        <f t="shared" si="62"/>
        <v>0</v>
      </c>
      <c r="I130" s="70"/>
      <c r="J130" s="19">
        <v>22.5</v>
      </c>
      <c r="K130" s="11" t="str">
        <f t="shared" si="63"/>
        <v>E</v>
      </c>
      <c r="L130" s="11" t="str">
        <f t="shared" si="64"/>
        <v>0</v>
      </c>
      <c r="M130" s="24">
        <f t="shared" si="65"/>
        <v>0</v>
      </c>
      <c r="N130" s="8"/>
      <c r="O130" s="6">
        <v>7.5428571428571427</v>
      </c>
      <c r="P130" s="11" t="str">
        <f t="shared" si="66"/>
        <v>E</v>
      </c>
      <c r="Q130" s="11" t="str">
        <f t="shared" si="67"/>
        <v>0</v>
      </c>
      <c r="R130" s="3">
        <f t="shared" si="68"/>
        <v>0</v>
      </c>
      <c r="S130" s="8"/>
      <c r="T130" s="6">
        <v>9.9</v>
      </c>
      <c r="U130" s="11" t="str">
        <f t="shared" si="69"/>
        <v>E</v>
      </c>
      <c r="V130" s="11" t="str">
        <f t="shared" si="70"/>
        <v>0</v>
      </c>
      <c r="W130" s="3">
        <f t="shared" si="71"/>
        <v>0</v>
      </c>
      <c r="X130" s="8"/>
      <c r="Y130" s="5">
        <v>23.099999999999998</v>
      </c>
      <c r="Z130" s="11" t="str">
        <f t="shared" si="72"/>
        <v>E</v>
      </c>
      <c r="AA130" s="11" t="str">
        <f t="shared" si="73"/>
        <v>0</v>
      </c>
      <c r="AB130" s="3">
        <f t="shared" si="74"/>
        <v>0</v>
      </c>
      <c r="AC130" s="8"/>
      <c r="AD130" s="71">
        <v>11.1</v>
      </c>
      <c r="AE130" s="11" t="str">
        <f t="shared" si="75"/>
        <v>E</v>
      </c>
      <c r="AF130" s="11" t="str">
        <f t="shared" si="76"/>
        <v>0</v>
      </c>
      <c r="AG130" s="3">
        <f t="shared" si="77"/>
        <v>0</v>
      </c>
      <c r="AH130" s="29">
        <f t="shared" si="78"/>
        <v>0</v>
      </c>
      <c r="AI130" s="7">
        <f t="shared" si="79"/>
        <v>0</v>
      </c>
    </row>
    <row r="131" spans="1:35" ht="15.75" x14ac:dyDescent="0.3">
      <c r="A131" s="1" t="s">
        <v>281</v>
      </c>
      <c r="B131" s="1">
        <v>16102090</v>
      </c>
      <c r="C131" s="13" t="s">
        <v>282</v>
      </c>
      <c r="D131" s="11" t="s">
        <v>335</v>
      </c>
      <c r="E131" s="67">
        <v>78.199999999999989</v>
      </c>
      <c r="F131" s="11" t="str">
        <f t="shared" si="60"/>
        <v>B+</v>
      </c>
      <c r="G131" s="11" t="str">
        <f t="shared" si="61"/>
        <v>3,3</v>
      </c>
      <c r="H131" s="24">
        <f t="shared" si="62"/>
        <v>6.6</v>
      </c>
      <c r="I131" s="19"/>
      <c r="J131" s="68">
        <v>74.5</v>
      </c>
      <c r="K131" s="11" t="str">
        <f t="shared" si="63"/>
        <v>B</v>
      </c>
      <c r="L131" s="11" t="str">
        <f t="shared" si="64"/>
        <v>3</v>
      </c>
      <c r="M131" s="24">
        <f t="shared" si="65"/>
        <v>9</v>
      </c>
      <c r="N131" s="5"/>
      <c r="O131" s="69">
        <v>62.357142857142854</v>
      </c>
      <c r="P131" s="11" t="str">
        <f t="shared" si="66"/>
        <v>C+</v>
      </c>
      <c r="Q131" s="11" t="str">
        <f t="shared" si="67"/>
        <v>2,3</v>
      </c>
      <c r="R131" s="3">
        <f t="shared" si="68"/>
        <v>6.8999999999999995</v>
      </c>
      <c r="S131" s="6"/>
      <c r="T131" s="26">
        <v>60.9</v>
      </c>
      <c r="U131" s="11" t="str">
        <f t="shared" si="69"/>
        <v>C+</v>
      </c>
      <c r="V131" s="11" t="str">
        <f t="shared" si="70"/>
        <v>2,3</v>
      </c>
      <c r="W131" s="3">
        <f t="shared" si="71"/>
        <v>6.8999999999999995</v>
      </c>
      <c r="X131" s="3"/>
      <c r="Y131" s="67">
        <v>79.7</v>
      </c>
      <c r="Z131" s="11" t="str">
        <f t="shared" si="72"/>
        <v>B+</v>
      </c>
      <c r="AA131" s="11" t="str">
        <f t="shared" si="73"/>
        <v>3,3</v>
      </c>
      <c r="AB131" s="3">
        <f t="shared" si="74"/>
        <v>6.6</v>
      </c>
      <c r="AC131" s="3"/>
      <c r="AD131" s="28">
        <v>58.7</v>
      </c>
      <c r="AE131" s="11" t="str">
        <f t="shared" si="75"/>
        <v>C</v>
      </c>
      <c r="AF131" s="11" t="str">
        <f t="shared" si="76"/>
        <v>2</v>
      </c>
      <c r="AG131" s="3">
        <f t="shared" si="77"/>
        <v>6</v>
      </c>
      <c r="AH131" s="29">
        <f t="shared" si="78"/>
        <v>42</v>
      </c>
      <c r="AI131" s="7">
        <f t="shared" si="79"/>
        <v>2.625</v>
      </c>
    </row>
    <row r="132" spans="1:35" ht="15.75" x14ac:dyDescent="0.3">
      <c r="A132" s="1" t="s">
        <v>283</v>
      </c>
      <c r="B132" s="1">
        <v>16103005</v>
      </c>
      <c r="C132" s="13" t="s">
        <v>284</v>
      </c>
      <c r="D132" s="11" t="s">
        <v>335</v>
      </c>
      <c r="E132" s="67">
        <v>80.8</v>
      </c>
      <c r="F132" s="11" t="str">
        <f t="shared" si="60"/>
        <v>A-</v>
      </c>
      <c r="G132" s="11" t="str">
        <f t="shared" si="61"/>
        <v>3,7</v>
      </c>
      <c r="H132" s="24">
        <f t="shared" si="62"/>
        <v>7.4</v>
      </c>
      <c r="I132" s="19"/>
      <c r="J132" s="68">
        <v>85</v>
      </c>
      <c r="K132" s="11" t="str">
        <f t="shared" si="63"/>
        <v>A</v>
      </c>
      <c r="L132" s="11" t="str">
        <f t="shared" si="64"/>
        <v>4</v>
      </c>
      <c r="M132" s="24">
        <f t="shared" si="65"/>
        <v>12</v>
      </c>
      <c r="N132" s="5"/>
      <c r="O132" s="69">
        <v>76.353571428571428</v>
      </c>
      <c r="P132" s="11" t="str">
        <f t="shared" si="66"/>
        <v>B+</v>
      </c>
      <c r="Q132" s="11" t="str">
        <f t="shared" si="67"/>
        <v>3,3</v>
      </c>
      <c r="R132" s="3">
        <f t="shared" si="68"/>
        <v>9.8999999999999986</v>
      </c>
      <c r="S132" s="6"/>
      <c r="T132" s="26">
        <v>76.7</v>
      </c>
      <c r="U132" s="11" t="str">
        <f t="shared" si="69"/>
        <v>B+</v>
      </c>
      <c r="V132" s="11" t="str">
        <f t="shared" si="70"/>
        <v>3,3</v>
      </c>
      <c r="W132" s="3">
        <f t="shared" si="71"/>
        <v>9.8999999999999986</v>
      </c>
      <c r="X132" s="3"/>
      <c r="Y132" s="67">
        <v>79.400000000000006</v>
      </c>
      <c r="Z132" s="11" t="str">
        <f t="shared" si="72"/>
        <v>B+</v>
      </c>
      <c r="AA132" s="11" t="str">
        <f t="shared" si="73"/>
        <v>3,3</v>
      </c>
      <c r="AB132" s="3">
        <f t="shared" si="74"/>
        <v>6.6</v>
      </c>
      <c r="AC132" s="3"/>
      <c r="AD132" s="28">
        <v>65.7</v>
      </c>
      <c r="AE132" s="11" t="str">
        <f t="shared" si="75"/>
        <v>B-</v>
      </c>
      <c r="AF132" s="11" t="str">
        <f t="shared" si="76"/>
        <v>2,7</v>
      </c>
      <c r="AG132" s="3">
        <f t="shared" si="77"/>
        <v>8.1000000000000014</v>
      </c>
      <c r="AH132" s="29">
        <f t="shared" si="78"/>
        <v>53.9</v>
      </c>
      <c r="AI132" s="7">
        <f t="shared" si="79"/>
        <v>3.3687499999999999</v>
      </c>
    </row>
    <row r="133" spans="1:35" ht="15.75" x14ac:dyDescent="0.3">
      <c r="A133" s="1" t="s">
        <v>285</v>
      </c>
      <c r="B133" s="1">
        <v>16103006</v>
      </c>
      <c r="C133" s="13" t="s">
        <v>286</v>
      </c>
      <c r="D133" s="11" t="s">
        <v>335</v>
      </c>
      <c r="E133" s="67">
        <v>83.2</v>
      </c>
      <c r="F133" s="11" t="str">
        <f t="shared" si="60"/>
        <v>A-</v>
      </c>
      <c r="G133" s="11" t="str">
        <f t="shared" si="61"/>
        <v>3,7</v>
      </c>
      <c r="H133" s="24">
        <f t="shared" si="62"/>
        <v>7.4</v>
      </c>
      <c r="I133" s="19"/>
      <c r="J133" s="68">
        <v>88.5</v>
      </c>
      <c r="K133" s="11" t="str">
        <f t="shared" si="63"/>
        <v>A</v>
      </c>
      <c r="L133" s="11" t="str">
        <f t="shared" si="64"/>
        <v>4</v>
      </c>
      <c r="M133" s="24">
        <f t="shared" si="65"/>
        <v>12</v>
      </c>
      <c r="N133" s="5"/>
      <c r="O133" s="69">
        <v>84.878571428571433</v>
      </c>
      <c r="P133" s="11" t="str">
        <f t="shared" si="66"/>
        <v>A-</v>
      </c>
      <c r="Q133" s="11" t="str">
        <f t="shared" si="67"/>
        <v>3,7</v>
      </c>
      <c r="R133" s="3">
        <f t="shared" si="68"/>
        <v>11.100000000000001</v>
      </c>
      <c r="S133" s="6"/>
      <c r="T133" s="26">
        <v>81.900000000000006</v>
      </c>
      <c r="U133" s="11" t="str">
        <f t="shared" si="69"/>
        <v>A-</v>
      </c>
      <c r="V133" s="11" t="str">
        <f t="shared" si="70"/>
        <v>3,7</v>
      </c>
      <c r="W133" s="3">
        <f t="shared" si="71"/>
        <v>11.100000000000001</v>
      </c>
      <c r="X133" s="3"/>
      <c r="Y133" s="67">
        <v>81.599999999999994</v>
      </c>
      <c r="Z133" s="11" t="str">
        <f t="shared" si="72"/>
        <v>A-</v>
      </c>
      <c r="AA133" s="11" t="str">
        <f t="shared" si="73"/>
        <v>3,7</v>
      </c>
      <c r="AB133" s="3">
        <f t="shared" si="74"/>
        <v>7.4</v>
      </c>
      <c r="AC133" s="3"/>
      <c r="AD133" s="28">
        <v>85.1</v>
      </c>
      <c r="AE133" s="11" t="str">
        <f t="shared" si="75"/>
        <v>A</v>
      </c>
      <c r="AF133" s="11" t="str">
        <f t="shared" si="76"/>
        <v>4</v>
      </c>
      <c r="AG133" s="3">
        <f t="shared" si="77"/>
        <v>12</v>
      </c>
      <c r="AH133" s="29">
        <f t="shared" si="78"/>
        <v>61</v>
      </c>
      <c r="AI133" s="7">
        <f t="shared" si="79"/>
        <v>3.8125</v>
      </c>
    </row>
    <row r="134" spans="1:35" ht="15.75" x14ac:dyDescent="0.3">
      <c r="A134" s="1" t="s">
        <v>287</v>
      </c>
      <c r="B134" s="1">
        <v>16103007</v>
      </c>
      <c r="C134" s="13" t="s">
        <v>288</v>
      </c>
      <c r="D134" s="11" t="s">
        <v>335</v>
      </c>
      <c r="E134" s="67">
        <v>85.8</v>
      </c>
      <c r="F134" s="11" t="str">
        <f t="shared" ref="F134:F157" si="80">IF(E134&gt;=85,"A",IF(E134&gt;=80,"A-",IF(E134&gt;=75,"B+",IF(E134&gt;=70,"B",IF(E134&gt;=65,"B-",IF(E134&gt;=60,"C+",IF(E134&gt;=55,"C",IF(E134&gt;=50,"D","E"))))))))</f>
        <v>A</v>
      </c>
      <c r="G134" s="11" t="str">
        <f t="shared" ref="G134:G157" si="81">IF(E134&gt;=85,"4",IF(E134&gt;=80,"3,7",IF(E134&gt;=75,"3,3",IF(E134&gt;=70,"3",IF(E134&gt;=65,"2,7",IF(E134&gt;=60,"2,3",IF(E134&gt;=55,"2",IF(E134&gt;=50,"1","0"))))))))</f>
        <v>4</v>
      </c>
      <c r="H134" s="24">
        <f t="shared" ref="H134:H157" si="82">G134*2</f>
        <v>8</v>
      </c>
      <c r="I134" s="19"/>
      <c r="J134" s="68">
        <v>90.800000000000011</v>
      </c>
      <c r="K134" s="11" t="str">
        <f t="shared" ref="K134:K157" si="83">IF(J134&gt;=85,"A",IF(J134&gt;=80,"A-",IF(J134&gt;=75,"B+",IF(J134&gt;=70,"B",IF(J134&gt;=65,"B-",IF(J134&gt;=60,"C+",IF(J134&gt;=55,"C",IF(J134&gt;=50,"D","E"))))))))</f>
        <v>A</v>
      </c>
      <c r="L134" s="11" t="str">
        <f t="shared" ref="L134:L157" si="84">IF(J134&gt;=85,"4",IF(J134&gt;=80,"3,7",IF(J134&gt;=75,"3,3",IF(J134&gt;=70,"3",IF(J134&gt;=65,"2,7",IF(J134&gt;=60,"2,3",IF(J134&gt;=55,"2",IF(J134&gt;=50,"1","0"))))))))</f>
        <v>4</v>
      </c>
      <c r="M134" s="24">
        <f t="shared" ref="M134:M157" si="85">L134*3</f>
        <v>12</v>
      </c>
      <c r="N134" s="5"/>
      <c r="O134" s="69">
        <v>70.607142857142861</v>
      </c>
      <c r="P134" s="11" t="str">
        <f t="shared" ref="P134:P157" si="86">IF(O134&gt;=85,"A",IF(O134&gt;=80,"A-",IF(O134&gt;=75,"B+",IF(O134&gt;=70,"B",IF(O134&gt;=65,"B-",IF(O134&gt;=60,"C+",IF(O134&gt;=55,"C",IF(O134&gt;=50,"D","E"))))))))</f>
        <v>B</v>
      </c>
      <c r="Q134" s="11" t="str">
        <f t="shared" ref="Q134:Q157" si="87">IF(O134&gt;=85,"4",IF(O134&gt;=80,"3,7",IF(O134&gt;=75,"3,3",IF(O134&gt;=70,"3",IF(O134&gt;=65,"2,7",IF(O134&gt;=60,"2,3",IF(O134&gt;=55,"2",IF(O134&gt;=50,"1","0"))))))))</f>
        <v>3</v>
      </c>
      <c r="R134" s="3">
        <f t="shared" ref="R134:R157" si="88">Q134*3</f>
        <v>9</v>
      </c>
      <c r="S134" s="6"/>
      <c r="T134" s="26">
        <v>65.8</v>
      </c>
      <c r="U134" s="11" t="str">
        <f t="shared" ref="U134:U157" si="89">IF(T134&gt;=85,"A",IF(T134&gt;=80,"A-",IF(T134&gt;=75,"B+",IF(T134&gt;=70,"B",IF(T134&gt;=65,"B-",IF(T134&gt;=60,"C+",IF(T134&gt;=55,"C",IF(T134&gt;=50,"D","E"))))))))</f>
        <v>B-</v>
      </c>
      <c r="V134" s="11" t="str">
        <f t="shared" ref="V134:V157" si="90">IF(T134&gt;=85,"4",IF(T134&gt;=80,"3,7",IF(T134&gt;=75,"3,3",IF(T134&gt;=70,"3",IF(T134&gt;=65,"2,7",IF(T134&gt;=60,"2,3",IF(T134&gt;=55,"2",IF(T134&gt;=50,"1","0"))))))))</f>
        <v>2,7</v>
      </c>
      <c r="W134" s="3">
        <f t="shared" ref="W134:W157" si="91">V134*3</f>
        <v>8.1000000000000014</v>
      </c>
      <c r="X134" s="3"/>
      <c r="Y134" s="67">
        <v>79.400000000000006</v>
      </c>
      <c r="Z134" s="11" t="str">
        <f t="shared" ref="Z134:Z157" si="92">IF(Y134&gt;=85,"A",IF(Y134&gt;=80,"A-",IF(Y134&gt;=75,"B+",IF(Y134&gt;=70,"B",IF(Y134&gt;=65,"B-",IF(Y134&gt;=60,"C+",IF(Y134&gt;=55,"C",IF(Y134&gt;=50,"D","E"))))))))</f>
        <v>B+</v>
      </c>
      <c r="AA134" s="11" t="str">
        <f t="shared" ref="AA134:AA157" si="93">IF(Y134&gt;=85,"4",IF(Y134&gt;=80,"3,7",IF(Y134&gt;=75,"3,3",IF(Y134&gt;=70,"3",IF(Y134&gt;=65,"2,7",IF(Y134&gt;=60,"2,3",IF(Y134&gt;=55,"2",IF(Y134&gt;=50,"1","0"))))))))</f>
        <v>3,3</v>
      </c>
      <c r="AB134" s="3">
        <f t="shared" ref="AB134:AB157" si="94">AA134*2</f>
        <v>6.6</v>
      </c>
      <c r="AC134" s="3"/>
      <c r="AD134" s="28">
        <v>60.2</v>
      </c>
      <c r="AE134" s="11" t="str">
        <f t="shared" ref="AE134:AE157" si="95">IF(AD134&gt;=85,"A",IF(AD134&gt;=80,"A-",IF(AD134&gt;=75,"B+",IF(AD134&gt;=70,"B",IF(AD134&gt;=65,"B-",IF(AD134&gt;=60,"C+",IF(AD134&gt;=55,"C",IF(AD134&gt;=50,"D","E"))))))))</f>
        <v>C+</v>
      </c>
      <c r="AF134" s="11" t="str">
        <f t="shared" ref="AF134:AF157" si="96">IF(AD134&gt;=85,"4",IF(AD134&gt;=80,"3,7",IF(AD134&gt;=75,"3,3",IF(AD134&gt;=70,"3",IF(AD134&gt;=65,"2,7",IF(AD134&gt;=60,"2,3",IF(AD134&gt;=55,"2",IF(AD134&gt;=50,"1","0"))))))))</f>
        <v>2,3</v>
      </c>
      <c r="AG134" s="3">
        <f t="shared" ref="AG134:AG157" si="97">AF134*3</f>
        <v>6.8999999999999995</v>
      </c>
      <c r="AH134" s="29">
        <f t="shared" ref="AH134:AH157" si="98">H134+M134+R134+W134+AB134+AG134</f>
        <v>50.6</v>
      </c>
      <c r="AI134" s="7">
        <f t="shared" ref="AI134:AI157" si="99">AH134/16</f>
        <v>3.1625000000000001</v>
      </c>
    </row>
    <row r="135" spans="1:35" ht="15.75" x14ac:dyDescent="0.3">
      <c r="A135" s="1" t="s">
        <v>289</v>
      </c>
      <c r="B135" s="1">
        <v>16103008</v>
      </c>
      <c r="C135" s="13" t="s">
        <v>290</v>
      </c>
      <c r="D135" s="11" t="s">
        <v>335</v>
      </c>
      <c r="E135" s="67">
        <v>78.599999999999994</v>
      </c>
      <c r="F135" s="11" t="str">
        <f t="shared" si="80"/>
        <v>B+</v>
      </c>
      <c r="G135" s="11" t="str">
        <f t="shared" si="81"/>
        <v>3,3</v>
      </c>
      <c r="H135" s="24">
        <f t="shared" si="82"/>
        <v>6.6</v>
      </c>
      <c r="I135" s="19"/>
      <c r="J135" s="68">
        <v>67.5</v>
      </c>
      <c r="K135" s="11" t="str">
        <f t="shared" si="83"/>
        <v>B-</v>
      </c>
      <c r="L135" s="11" t="str">
        <f t="shared" si="84"/>
        <v>2,7</v>
      </c>
      <c r="M135" s="24">
        <f t="shared" si="85"/>
        <v>8.1000000000000014</v>
      </c>
      <c r="N135" s="5"/>
      <c r="O135" s="69">
        <v>56.803571428571431</v>
      </c>
      <c r="P135" s="11" t="str">
        <f t="shared" si="86"/>
        <v>C</v>
      </c>
      <c r="Q135" s="11" t="str">
        <f t="shared" si="87"/>
        <v>2</v>
      </c>
      <c r="R135" s="3">
        <f t="shared" si="88"/>
        <v>6</v>
      </c>
      <c r="S135" s="6"/>
      <c r="T135" s="26">
        <v>66.099999999999994</v>
      </c>
      <c r="U135" s="11" t="str">
        <f t="shared" si="89"/>
        <v>B-</v>
      </c>
      <c r="V135" s="11" t="str">
        <f t="shared" si="90"/>
        <v>2,7</v>
      </c>
      <c r="W135" s="3">
        <f t="shared" si="91"/>
        <v>8.1000000000000014</v>
      </c>
      <c r="X135" s="3"/>
      <c r="Y135" s="67">
        <v>79.7</v>
      </c>
      <c r="Z135" s="11" t="str">
        <f t="shared" si="92"/>
        <v>B+</v>
      </c>
      <c r="AA135" s="11" t="str">
        <f t="shared" si="93"/>
        <v>3,3</v>
      </c>
      <c r="AB135" s="3">
        <f t="shared" si="94"/>
        <v>6.6</v>
      </c>
      <c r="AC135" s="3"/>
      <c r="AD135" s="28">
        <v>58.300000000000004</v>
      </c>
      <c r="AE135" s="11" t="str">
        <f t="shared" si="95"/>
        <v>C</v>
      </c>
      <c r="AF135" s="11" t="str">
        <f t="shared" si="96"/>
        <v>2</v>
      </c>
      <c r="AG135" s="3">
        <f t="shared" si="97"/>
        <v>6</v>
      </c>
      <c r="AH135" s="29">
        <f t="shared" si="98"/>
        <v>41.400000000000006</v>
      </c>
      <c r="AI135" s="7">
        <f t="shared" si="99"/>
        <v>2.5875000000000004</v>
      </c>
    </row>
    <row r="136" spans="1:35" ht="15.75" x14ac:dyDescent="0.3">
      <c r="A136" s="1" t="s">
        <v>291</v>
      </c>
      <c r="B136" s="1">
        <v>16103009</v>
      </c>
      <c r="C136" s="13" t="s">
        <v>292</v>
      </c>
      <c r="D136" s="11" t="s">
        <v>335</v>
      </c>
      <c r="E136" s="67">
        <v>86.6</v>
      </c>
      <c r="F136" s="11" t="str">
        <f t="shared" si="80"/>
        <v>A</v>
      </c>
      <c r="G136" s="11" t="str">
        <f t="shared" si="81"/>
        <v>4</v>
      </c>
      <c r="H136" s="24">
        <f t="shared" si="82"/>
        <v>8</v>
      </c>
      <c r="I136" s="19"/>
      <c r="J136" s="68">
        <v>80</v>
      </c>
      <c r="K136" s="11" t="str">
        <f t="shared" si="83"/>
        <v>A-</v>
      </c>
      <c r="L136" s="11" t="str">
        <f t="shared" si="84"/>
        <v>3,7</v>
      </c>
      <c r="M136" s="24">
        <f t="shared" si="85"/>
        <v>11.100000000000001</v>
      </c>
      <c r="N136" s="5"/>
      <c r="O136" s="69">
        <v>78.674999999999997</v>
      </c>
      <c r="P136" s="11" t="str">
        <f t="shared" si="86"/>
        <v>B+</v>
      </c>
      <c r="Q136" s="11" t="str">
        <f t="shared" si="87"/>
        <v>3,3</v>
      </c>
      <c r="R136" s="3">
        <f t="shared" si="88"/>
        <v>9.8999999999999986</v>
      </c>
      <c r="S136" s="6"/>
      <c r="T136" s="26">
        <v>64.5</v>
      </c>
      <c r="U136" s="11" t="str">
        <f t="shared" si="89"/>
        <v>C+</v>
      </c>
      <c r="V136" s="11" t="str">
        <f t="shared" si="90"/>
        <v>2,3</v>
      </c>
      <c r="W136" s="3">
        <f t="shared" si="91"/>
        <v>6.8999999999999995</v>
      </c>
      <c r="X136" s="3"/>
      <c r="Y136" s="67">
        <v>81.100000000000009</v>
      </c>
      <c r="Z136" s="11" t="str">
        <f t="shared" si="92"/>
        <v>A-</v>
      </c>
      <c r="AA136" s="11" t="str">
        <f t="shared" si="93"/>
        <v>3,7</v>
      </c>
      <c r="AB136" s="3">
        <f t="shared" si="94"/>
        <v>7.4</v>
      </c>
      <c r="AC136" s="3"/>
      <c r="AD136" s="28">
        <v>73.599999999999994</v>
      </c>
      <c r="AE136" s="11" t="str">
        <f t="shared" si="95"/>
        <v>B</v>
      </c>
      <c r="AF136" s="11" t="str">
        <f t="shared" si="96"/>
        <v>3</v>
      </c>
      <c r="AG136" s="3">
        <f t="shared" si="97"/>
        <v>9</v>
      </c>
      <c r="AH136" s="29">
        <f t="shared" si="98"/>
        <v>52.3</v>
      </c>
      <c r="AI136" s="7">
        <f t="shared" si="99"/>
        <v>3.2687499999999998</v>
      </c>
    </row>
    <row r="137" spans="1:35" ht="15.75" x14ac:dyDescent="0.3">
      <c r="A137" s="1" t="s">
        <v>293</v>
      </c>
      <c r="B137" s="1">
        <v>16103010</v>
      </c>
      <c r="C137" s="13" t="s">
        <v>294</v>
      </c>
      <c r="D137" s="11" t="s">
        <v>335</v>
      </c>
      <c r="E137" s="67">
        <v>82.8</v>
      </c>
      <c r="F137" s="11" t="str">
        <f t="shared" si="80"/>
        <v>A-</v>
      </c>
      <c r="G137" s="11" t="str">
        <f t="shared" si="81"/>
        <v>3,7</v>
      </c>
      <c r="H137" s="24">
        <f t="shared" si="82"/>
        <v>7.4</v>
      </c>
      <c r="I137" s="19"/>
      <c r="J137" s="68">
        <v>81.5</v>
      </c>
      <c r="K137" s="11" t="str">
        <f t="shared" si="83"/>
        <v>A-</v>
      </c>
      <c r="L137" s="11" t="str">
        <f t="shared" si="84"/>
        <v>3,7</v>
      </c>
      <c r="M137" s="24">
        <f t="shared" si="85"/>
        <v>11.100000000000001</v>
      </c>
      <c r="N137" s="5"/>
      <c r="O137" s="69">
        <v>80.650000000000006</v>
      </c>
      <c r="P137" s="11" t="str">
        <f t="shared" si="86"/>
        <v>A-</v>
      </c>
      <c r="Q137" s="11" t="str">
        <f t="shared" si="87"/>
        <v>3,7</v>
      </c>
      <c r="R137" s="3">
        <f t="shared" si="88"/>
        <v>11.100000000000001</v>
      </c>
      <c r="S137" s="6"/>
      <c r="T137" s="26">
        <v>79.2</v>
      </c>
      <c r="U137" s="11" t="str">
        <f t="shared" si="89"/>
        <v>B+</v>
      </c>
      <c r="V137" s="11" t="str">
        <f t="shared" si="90"/>
        <v>3,3</v>
      </c>
      <c r="W137" s="3">
        <f t="shared" si="91"/>
        <v>9.8999999999999986</v>
      </c>
      <c r="X137" s="3"/>
      <c r="Y137" s="67">
        <v>82</v>
      </c>
      <c r="Z137" s="11" t="str">
        <f t="shared" si="92"/>
        <v>A-</v>
      </c>
      <c r="AA137" s="11" t="str">
        <f t="shared" si="93"/>
        <v>3,7</v>
      </c>
      <c r="AB137" s="3">
        <f t="shared" si="94"/>
        <v>7.4</v>
      </c>
      <c r="AC137" s="3"/>
      <c r="AD137" s="28">
        <v>80.100000000000009</v>
      </c>
      <c r="AE137" s="11" t="str">
        <f t="shared" si="95"/>
        <v>A-</v>
      </c>
      <c r="AF137" s="11" t="str">
        <f t="shared" si="96"/>
        <v>3,7</v>
      </c>
      <c r="AG137" s="3">
        <f t="shared" si="97"/>
        <v>11.100000000000001</v>
      </c>
      <c r="AH137" s="29">
        <f t="shared" si="98"/>
        <v>58</v>
      </c>
      <c r="AI137" s="7">
        <f t="shared" si="99"/>
        <v>3.625</v>
      </c>
    </row>
    <row r="138" spans="1:35" ht="15.75" x14ac:dyDescent="0.3">
      <c r="A138" s="1" t="s">
        <v>295</v>
      </c>
      <c r="B138" s="1">
        <v>16103011</v>
      </c>
      <c r="C138" s="13" t="s">
        <v>296</v>
      </c>
      <c r="D138" s="11" t="s">
        <v>335</v>
      </c>
      <c r="E138" s="67">
        <v>80.900000000000006</v>
      </c>
      <c r="F138" s="11" t="str">
        <f t="shared" si="80"/>
        <v>A-</v>
      </c>
      <c r="G138" s="11" t="str">
        <f t="shared" si="81"/>
        <v>3,7</v>
      </c>
      <c r="H138" s="24">
        <f t="shared" si="82"/>
        <v>7.4</v>
      </c>
      <c r="I138" s="19"/>
      <c r="J138" s="68">
        <v>79.5</v>
      </c>
      <c r="K138" s="11" t="str">
        <f t="shared" si="83"/>
        <v>B+</v>
      </c>
      <c r="L138" s="11" t="str">
        <f t="shared" si="84"/>
        <v>3,3</v>
      </c>
      <c r="M138" s="24">
        <f t="shared" si="85"/>
        <v>9.8999999999999986</v>
      </c>
      <c r="N138" s="5"/>
      <c r="O138" s="69">
        <v>78.375</v>
      </c>
      <c r="P138" s="11" t="str">
        <f t="shared" si="86"/>
        <v>B+</v>
      </c>
      <c r="Q138" s="11" t="str">
        <f t="shared" si="87"/>
        <v>3,3</v>
      </c>
      <c r="R138" s="3">
        <f t="shared" si="88"/>
        <v>9.8999999999999986</v>
      </c>
      <c r="S138" s="6"/>
      <c r="T138" s="26">
        <v>80.400000000000006</v>
      </c>
      <c r="U138" s="11" t="str">
        <f t="shared" si="89"/>
        <v>A-</v>
      </c>
      <c r="V138" s="11" t="str">
        <f t="shared" si="90"/>
        <v>3,7</v>
      </c>
      <c r="W138" s="3">
        <f t="shared" si="91"/>
        <v>11.100000000000001</v>
      </c>
      <c r="X138" s="3"/>
      <c r="Y138" s="67">
        <v>82.9</v>
      </c>
      <c r="Z138" s="11" t="str">
        <f t="shared" si="92"/>
        <v>A-</v>
      </c>
      <c r="AA138" s="11" t="str">
        <f t="shared" si="93"/>
        <v>3,7</v>
      </c>
      <c r="AB138" s="3">
        <f t="shared" si="94"/>
        <v>7.4</v>
      </c>
      <c r="AC138" s="3"/>
      <c r="AD138" s="28">
        <v>86.3</v>
      </c>
      <c r="AE138" s="11" t="str">
        <f t="shared" si="95"/>
        <v>A</v>
      </c>
      <c r="AF138" s="11" t="str">
        <f t="shared" si="96"/>
        <v>4</v>
      </c>
      <c r="AG138" s="3">
        <f t="shared" si="97"/>
        <v>12</v>
      </c>
      <c r="AH138" s="29">
        <f t="shared" si="98"/>
        <v>57.699999999999996</v>
      </c>
      <c r="AI138" s="7">
        <f t="shared" si="99"/>
        <v>3.6062499999999997</v>
      </c>
    </row>
    <row r="139" spans="1:35" ht="15.75" x14ac:dyDescent="0.3">
      <c r="A139" s="1" t="s">
        <v>297</v>
      </c>
      <c r="B139" s="1">
        <v>16103012</v>
      </c>
      <c r="C139" s="13" t="s">
        <v>298</v>
      </c>
      <c r="D139" s="11" t="s">
        <v>335</v>
      </c>
      <c r="E139" s="67">
        <v>14.399999999999999</v>
      </c>
      <c r="F139" s="11" t="str">
        <f t="shared" si="80"/>
        <v>E</v>
      </c>
      <c r="G139" s="11" t="str">
        <f t="shared" si="81"/>
        <v>0</v>
      </c>
      <c r="H139" s="24">
        <f t="shared" si="82"/>
        <v>0</v>
      </c>
      <c r="I139" s="19"/>
      <c r="J139" s="68">
        <v>21</v>
      </c>
      <c r="K139" s="11" t="str">
        <f t="shared" si="83"/>
        <v>E</v>
      </c>
      <c r="L139" s="11" t="str">
        <f t="shared" si="84"/>
        <v>0</v>
      </c>
      <c r="M139" s="24">
        <f t="shared" si="85"/>
        <v>0</v>
      </c>
      <c r="N139" s="5"/>
      <c r="O139" s="69">
        <v>12.685714285714287</v>
      </c>
      <c r="P139" s="11" t="str">
        <f t="shared" si="86"/>
        <v>E</v>
      </c>
      <c r="Q139" s="11" t="str">
        <f t="shared" si="87"/>
        <v>0</v>
      </c>
      <c r="R139" s="3">
        <f t="shared" si="88"/>
        <v>0</v>
      </c>
      <c r="S139" s="6"/>
      <c r="T139" s="26">
        <v>38.1</v>
      </c>
      <c r="U139" s="11" t="str">
        <f t="shared" si="89"/>
        <v>E</v>
      </c>
      <c r="V139" s="11" t="str">
        <f t="shared" si="90"/>
        <v>0</v>
      </c>
      <c r="W139" s="3">
        <f t="shared" si="91"/>
        <v>0</v>
      </c>
      <c r="X139" s="3"/>
      <c r="Y139" s="67">
        <v>47.099999999999994</v>
      </c>
      <c r="Z139" s="11" t="str">
        <f t="shared" si="92"/>
        <v>E</v>
      </c>
      <c r="AA139" s="11" t="str">
        <f t="shared" si="93"/>
        <v>0</v>
      </c>
      <c r="AB139" s="3">
        <f t="shared" si="94"/>
        <v>0</v>
      </c>
      <c r="AC139" s="3"/>
      <c r="AD139" s="28">
        <v>28.2</v>
      </c>
      <c r="AE139" s="11" t="str">
        <f t="shared" si="95"/>
        <v>E</v>
      </c>
      <c r="AF139" s="11" t="str">
        <f t="shared" si="96"/>
        <v>0</v>
      </c>
      <c r="AG139" s="3">
        <f t="shared" si="97"/>
        <v>0</v>
      </c>
      <c r="AH139" s="29">
        <f t="shared" si="98"/>
        <v>0</v>
      </c>
      <c r="AI139" s="7">
        <f t="shared" si="99"/>
        <v>0</v>
      </c>
    </row>
    <row r="140" spans="1:35" ht="15.75" x14ac:dyDescent="0.3">
      <c r="A140" s="1" t="s">
        <v>299</v>
      </c>
      <c r="B140" s="1">
        <v>16103013</v>
      </c>
      <c r="C140" s="13" t="s">
        <v>300</v>
      </c>
      <c r="D140" s="11" t="s">
        <v>335</v>
      </c>
      <c r="E140" s="67">
        <v>89.7</v>
      </c>
      <c r="F140" s="11" t="str">
        <f t="shared" si="80"/>
        <v>A</v>
      </c>
      <c r="G140" s="11" t="str">
        <f t="shared" si="81"/>
        <v>4</v>
      </c>
      <c r="H140" s="24">
        <f t="shared" si="82"/>
        <v>8</v>
      </c>
      <c r="I140" s="19"/>
      <c r="J140" s="68">
        <v>94.4</v>
      </c>
      <c r="K140" s="11" t="str">
        <f t="shared" si="83"/>
        <v>A</v>
      </c>
      <c r="L140" s="11" t="str">
        <f t="shared" si="84"/>
        <v>4</v>
      </c>
      <c r="M140" s="24">
        <f t="shared" si="85"/>
        <v>12</v>
      </c>
      <c r="N140" s="5"/>
      <c r="O140" s="69">
        <v>78.775000000000006</v>
      </c>
      <c r="P140" s="11" t="str">
        <f t="shared" si="86"/>
        <v>B+</v>
      </c>
      <c r="Q140" s="11" t="str">
        <f t="shared" si="87"/>
        <v>3,3</v>
      </c>
      <c r="R140" s="3">
        <f t="shared" si="88"/>
        <v>9.8999999999999986</v>
      </c>
      <c r="S140" s="6"/>
      <c r="T140" s="26">
        <v>72.400000000000006</v>
      </c>
      <c r="U140" s="11" t="str">
        <f t="shared" si="89"/>
        <v>B</v>
      </c>
      <c r="V140" s="11" t="str">
        <f t="shared" si="90"/>
        <v>3</v>
      </c>
      <c r="W140" s="3">
        <f t="shared" si="91"/>
        <v>9</v>
      </c>
      <c r="X140" s="3"/>
      <c r="Y140" s="67">
        <v>82.7</v>
      </c>
      <c r="Z140" s="11" t="str">
        <f t="shared" si="92"/>
        <v>A-</v>
      </c>
      <c r="AA140" s="11" t="str">
        <f t="shared" si="93"/>
        <v>3,7</v>
      </c>
      <c r="AB140" s="3">
        <f t="shared" si="94"/>
        <v>7.4</v>
      </c>
      <c r="AC140" s="3"/>
      <c r="AD140" s="28">
        <v>78.099999999999994</v>
      </c>
      <c r="AE140" s="11" t="str">
        <f t="shared" si="95"/>
        <v>B+</v>
      </c>
      <c r="AF140" s="11" t="str">
        <f t="shared" si="96"/>
        <v>3,3</v>
      </c>
      <c r="AG140" s="3">
        <f t="shared" si="97"/>
        <v>9.8999999999999986</v>
      </c>
      <c r="AH140" s="29">
        <f t="shared" si="98"/>
        <v>56.199999999999996</v>
      </c>
      <c r="AI140" s="7">
        <f t="shared" si="99"/>
        <v>3.5124999999999997</v>
      </c>
    </row>
    <row r="141" spans="1:35" ht="15.75" x14ac:dyDescent="0.3">
      <c r="A141" s="1" t="s">
        <v>301</v>
      </c>
      <c r="B141" s="1">
        <v>16103014</v>
      </c>
      <c r="C141" s="13" t="s">
        <v>302</v>
      </c>
      <c r="D141" s="11" t="s">
        <v>335</v>
      </c>
      <c r="E141" s="67">
        <v>25.8</v>
      </c>
      <c r="F141" s="11" t="str">
        <f t="shared" si="80"/>
        <v>E</v>
      </c>
      <c r="G141" s="11" t="str">
        <f t="shared" si="81"/>
        <v>0</v>
      </c>
      <c r="H141" s="24">
        <f t="shared" si="82"/>
        <v>0</v>
      </c>
      <c r="I141" s="19"/>
      <c r="J141" s="68">
        <v>81.5</v>
      </c>
      <c r="K141" s="11" t="str">
        <f t="shared" si="83"/>
        <v>A-</v>
      </c>
      <c r="L141" s="11" t="str">
        <f t="shared" si="84"/>
        <v>3,7</v>
      </c>
      <c r="M141" s="24">
        <f t="shared" si="85"/>
        <v>11.100000000000001</v>
      </c>
      <c r="N141" s="5"/>
      <c r="O141" s="69">
        <v>27.642857142857146</v>
      </c>
      <c r="P141" s="11" t="str">
        <f t="shared" si="86"/>
        <v>E</v>
      </c>
      <c r="Q141" s="11" t="str">
        <f t="shared" si="87"/>
        <v>0</v>
      </c>
      <c r="R141" s="3">
        <f t="shared" si="88"/>
        <v>0</v>
      </c>
      <c r="S141" s="6"/>
      <c r="T141" s="26">
        <v>43.8</v>
      </c>
      <c r="U141" s="11" t="str">
        <f t="shared" si="89"/>
        <v>E</v>
      </c>
      <c r="V141" s="11" t="str">
        <f t="shared" si="90"/>
        <v>0</v>
      </c>
      <c r="W141" s="3">
        <f t="shared" si="91"/>
        <v>0</v>
      </c>
      <c r="X141" s="3"/>
      <c r="Y141" s="67">
        <v>81.400000000000006</v>
      </c>
      <c r="Z141" s="11" t="str">
        <f t="shared" si="92"/>
        <v>A-</v>
      </c>
      <c r="AA141" s="11" t="str">
        <f t="shared" si="93"/>
        <v>3,7</v>
      </c>
      <c r="AB141" s="3">
        <f t="shared" si="94"/>
        <v>7.4</v>
      </c>
      <c r="AC141" s="3"/>
      <c r="AD141" s="28">
        <v>53</v>
      </c>
      <c r="AE141" s="11" t="str">
        <f t="shared" si="95"/>
        <v>D</v>
      </c>
      <c r="AF141" s="11" t="str">
        <f t="shared" si="96"/>
        <v>1</v>
      </c>
      <c r="AG141" s="3">
        <f t="shared" si="97"/>
        <v>3</v>
      </c>
      <c r="AH141" s="29">
        <f t="shared" si="98"/>
        <v>21.5</v>
      </c>
      <c r="AI141" s="7">
        <f t="shared" si="99"/>
        <v>1.34375</v>
      </c>
    </row>
    <row r="142" spans="1:35" ht="15.75" x14ac:dyDescent="0.3">
      <c r="A142" s="1" t="s">
        <v>303</v>
      </c>
      <c r="B142" s="1">
        <v>16103015</v>
      </c>
      <c r="C142" s="13" t="s">
        <v>304</v>
      </c>
      <c r="D142" s="11" t="s">
        <v>335</v>
      </c>
      <c r="E142" s="67">
        <v>72.5</v>
      </c>
      <c r="F142" s="11" t="str">
        <f t="shared" si="80"/>
        <v>B</v>
      </c>
      <c r="G142" s="11" t="str">
        <f t="shared" si="81"/>
        <v>3</v>
      </c>
      <c r="H142" s="24">
        <f t="shared" si="82"/>
        <v>6</v>
      </c>
      <c r="I142" s="19"/>
      <c r="J142" s="68">
        <v>77</v>
      </c>
      <c r="K142" s="11" t="str">
        <f t="shared" si="83"/>
        <v>B+</v>
      </c>
      <c r="L142" s="11" t="str">
        <f t="shared" si="84"/>
        <v>3,3</v>
      </c>
      <c r="M142" s="24">
        <f t="shared" si="85"/>
        <v>9.8999999999999986</v>
      </c>
      <c r="N142" s="5"/>
      <c r="O142" s="69">
        <v>67.478571428571428</v>
      </c>
      <c r="P142" s="11" t="str">
        <f t="shared" si="86"/>
        <v>B-</v>
      </c>
      <c r="Q142" s="11" t="str">
        <f t="shared" si="87"/>
        <v>2,7</v>
      </c>
      <c r="R142" s="3">
        <f t="shared" si="88"/>
        <v>8.1000000000000014</v>
      </c>
      <c r="S142" s="6"/>
      <c r="T142" s="26">
        <v>69.599999999999994</v>
      </c>
      <c r="U142" s="11" t="str">
        <f t="shared" si="89"/>
        <v>B-</v>
      </c>
      <c r="V142" s="11" t="str">
        <f t="shared" si="90"/>
        <v>2,7</v>
      </c>
      <c r="W142" s="3">
        <f t="shared" si="91"/>
        <v>8.1000000000000014</v>
      </c>
      <c r="X142" s="3"/>
      <c r="Y142" s="67">
        <v>79.400000000000006</v>
      </c>
      <c r="Z142" s="11" t="str">
        <f t="shared" si="92"/>
        <v>B+</v>
      </c>
      <c r="AA142" s="11" t="str">
        <f t="shared" si="93"/>
        <v>3,3</v>
      </c>
      <c r="AB142" s="3">
        <f t="shared" si="94"/>
        <v>6.6</v>
      </c>
      <c r="AC142" s="3"/>
      <c r="AD142" s="28">
        <v>57.2</v>
      </c>
      <c r="AE142" s="11" t="str">
        <f t="shared" si="95"/>
        <v>C</v>
      </c>
      <c r="AF142" s="11" t="str">
        <f t="shared" si="96"/>
        <v>2</v>
      </c>
      <c r="AG142" s="3">
        <f t="shared" si="97"/>
        <v>6</v>
      </c>
      <c r="AH142" s="29">
        <f t="shared" si="98"/>
        <v>44.7</v>
      </c>
      <c r="AI142" s="7">
        <f t="shared" si="99"/>
        <v>2.7937500000000002</v>
      </c>
    </row>
    <row r="143" spans="1:35" ht="15.75" x14ac:dyDescent="0.3">
      <c r="A143" s="1" t="s">
        <v>305</v>
      </c>
      <c r="B143" s="1">
        <v>16103016</v>
      </c>
      <c r="C143" s="13" t="s">
        <v>306</v>
      </c>
      <c r="D143" s="11" t="s">
        <v>335</v>
      </c>
      <c r="E143" s="67">
        <v>80.400000000000006</v>
      </c>
      <c r="F143" s="11" t="str">
        <f t="shared" si="80"/>
        <v>A-</v>
      </c>
      <c r="G143" s="11" t="str">
        <f t="shared" si="81"/>
        <v>3,7</v>
      </c>
      <c r="H143" s="24">
        <f t="shared" si="82"/>
        <v>7.4</v>
      </c>
      <c r="I143" s="19"/>
      <c r="J143" s="68">
        <v>90</v>
      </c>
      <c r="K143" s="11" t="str">
        <f t="shared" si="83"/>
        <v>A</v>
      </c>
      <c r="L143" s="11" t="str">
        <f t="shared" si="84"/>
        <v>4</v>
      </c>
      <c r="M143" s="24">
        <f t="shared" si="85"/>
        <v>12</v>
      </c>
      <c r="N143" s="5"/>
      <c r="O143" s="69">
        <v>71.882142857142867</v>
      </c>
      <c r="P143" s="11" t="str">
        <f t="shared" si="86"/>
        <v>B</v>
      </c>
      <c r="Q143" s="11" t="str">
        <f t="shared" si="87"/>
        <v>3</v>
      </c>
      <c r="R143" s="3">
        <f t="shared" si="88"/>
        <v>9</v>
      </c>
      <c r="S143" s="6"/>
      <c r="T143" s="26">
        <v>78.3</v>
      </c>
      <c r="U143" s="11" t="str">
        <f t="shared" si="89"/>
        <v>B+</v>
      </c>
      <c r="V143" s="11" t="str">
        <f t="shared" si="90"/>
        <v>3,3</v>
      </c>
      <c r="W143" s="3">
        <f t="shared" si="91"/>
        <v>9.8999999999999986</v>
      </c>
      <c r="X143" s="3"/>
      <c r="Y143" s="67">
        <v>80.599999999999994</v>
      </c>
      <c r="Z143" s="11" t="str">
        <f t="shared" si="92"/>
        <v>A-</v>
      </c>
      <c r="AA143" s="11" t="str">
        <f t="shared" si="93"/>
        <v>3,7</v>
      </c>
      <c r="AB143" s="3">
        <f t="shared" si="94"/>
        <v>7.4</v>
      </c>
      <c r="AC143" s="3"/>
      <c r="AD143" s="28">
        <v>73.2</v>
      </c>
      <c r="AE143" s="11" t="str">
        <f t="shared" si="95"/>
        <v>B</v>
      </c>
      <c r="AF143" s="11" t="str">
        <f t="shared" si="96"/>
        <v>3</v>
      </c>
      <c r="AG143" s="3">
        <f t="shared" si="97"/>
        <v>9</v>
      </c>
      <c r="AH143" s="29">
        <f t="shared" si="98"/>
        <v>54.699999999999996</v>
      </c>
      <c r="AI143" s="7">
        <f t="shared" si="99"/>
        <v>3.4187499999999997</v>
      </c>
    </row>
    <row r="144" spans="1:35" ht="15.75" x14ac:dyDescent="0.3">
      <c r="A144" s="48" t="s">
        <v>307</v>
      </c>
      <c r="B144" s="48">
        <v>16103017</v>
      </c>
      <c r="C144" s="49" t="s">
        <v>308</v>
      </c>
      <c r="D144" s="11" t="s">
        <v>335</v>
      </c>
      <c r="E144" s="72">
        <v>0</v>
      </c>
      <c r="F144" s="62" t="str">
        <f t="shared" si="80"/>
        <v>E</v>
      </c>
      <c r="G144" s="62" t="str">
        <f t="shared" si="81"/>
        <v>0</v>
      </c>
      <c r="H144" s="73">
        <f t="shared" si="82"/>
        <v>0</v>
      </c>
      <c r="I144" s="74"/>
      <c r="J144" s="75">
        <v>0</v>
      </c>
      <c r="K144" s="62" t="str">
        <f t="shared" si="83"/>
        <v>E</v>
      </c>
      <c r="L144" s="62" t="str">
        <f t="shared" si="84"/>
        <v>0</v>
      </c>
      <c r="M144" s="73">
        <f t="shared" si="85"/>
        <v>0</v>
      </c>
      <c r="N144" s="76"/>
      <c r="O144" s="75">
        <v>0</v>
      </c>
      <c r="P144" s="62" t="str">
        <f t="shared" si="86"/>
        <v>E</v>
      </c>
      <c r="Q144" s="62" t="str">
        <f t="shared" si="87"/>
        <v>0</v>
      </c>
      <c r="R144" s="77">
        <f t="shared" si="88"/>
        <v>0</v>
      </c>
      <c r="S144" s="76"/>
      <c r="T144" s="78">
        <v>0</v>
      </c>
      <c r="U144" s="62" t="str">
        <f t="shared" si="89"/>
        <v>E</v>
      </c>
      <c r="V144" s="62" t="str">
        <f t="shared" si="90"/>
        <v>0</v>
      </c>
      <c r="W144" s="77">
        <f t="shared" si="91"/>
        <v>0</v>
      </c>
      <c r="X144" s="77"/>
      <c r="Y144" s="72">
        <v>0</v>
      </c>
      <c r="Z144" s="62" t="str">
        <f t="shared" si="92"/>
        <v>E</v>
      </c>
      <c r="AA144" s="62" t="str">
        <f t="shared" si="93"/>
        <v>0</v>
      </c>
      <c r="AB144" s="77">
        <f t="shared" si="94"/>
        <v>0</v>
      </c>
      <c r="AC144" s="77"/>
      <c r="AD144" s="79">
        <v>0</v>
      </c>
      <c r="AE144" s="62" t="str">
        <f t="shared" si="95"/>
        <v>E</v>
      </c>
      <c r="AF144" s="62" t="str">
        <f t="shared" si="96"/>
        <v>0</v>
      </c>
      <c r="AG144" s="77">
        <f t="shared" si="97"/>
        <v>0</v>
      </c>
      <c r="AH144" s="80">
        <f t="shared" si="98"/>
        <v>0</v>
      </c>
      <c r="AI144" s="81">
        <f t="shared" si="99"/>
        <v>0</v>
      </c>
    </row>
    <row r="145" spans="1:35" ht="15.75" x14ac:dyDescent="0.3">
      <c r="A145" s="1" t="s">
        <v>309</v>
      </c>
      <c r="B145" s="1">
        <v>16103018</v>
      </c>
      <c r="C145" s="13" t="s">
        <v>310</v>
      </c>
      <c r="D145" s="11" t="s">
        <v>335</v>
      </c>
      <c r="E145" s="67">
        <v>22.5</v>
      </c>
      <c r="F145" s="11" t="str">
        <f t="shared" si="80"/>
        <v>E</v>
      </c>
      <c r="G145" s="11" t="str">
        <f t="shared" si="81"/>
        <v>0</v>
      </c>
      <c r="H145" s="24">
        <f t="shared" si="82"/>
        <v>0</v>
      </c>
      <c r="I145" s="19"/>
      <c r="J145" s="68">
        <v>22.5</v>
      </c>
      <c r="K145" s="11" t="str">
        <f t="shared" si="83"/>
        <v>E</v>
      </c>
      <c r="L145" s="11" t="str">
        <f t="shared" si="84"/>
        <v>0</v>
      </c>
      <c r="M145" s="24">
        <f t="shared" si="85"/>
        <v>0</v>
      </c>
      <c r="N145" s="5"/>
      <c r="O145" s="69">
        <v>13.971428571428572</v>
      </c>
      <c r="P145" s="11" t="str">
        <f t="shared" si="86"/>
        <v>E</v>
      </c>
      <c r="Q145" s="11" t="str">
        <f t="shared" si="87"/>
        <v>0</v>
      </c>
      <c r="R145" s="3">
        <f t="shared" si="88"/>
        <v>0</v>
      </c>
      <c r="S145" s="6"/>
      <c r="T145" s="26">
        <v>42.599999999999994</v>
      </c>
      <c r="U145" s="11" t="str">
        <f t="shared" si="89"/>
        <v>E</v>
      </c>
      <c r="V145" s="11" t="str">
        <f t="shared" si="90"/>
        <v>0</v>
      </c>
      <c r="W145" s="3">
        <f t="shared" si="91"/>
        <v>0</v>
      </c>
      <c r="X145" s="3"/>
      <c r="Y145" s="67">
        <v>47.099999999999994</v>
      </c>
      <c r="Z145" s="11" t="str">
        <f t="shared" si="92"/>
        <v>E</v>
      </c>
      <c r="AA145" s="11" t="str">
        <f t="shared" si="93"/>
        <v>0</v>
      </c>
      <c r="AB145" s="3">
        <f t="shared" si="94"/>
        <v>0</v>
      </c>
      <c r="AC145" s="3"/>
      <c r="AD145" s="28">
        <v>7.8</v>
      </c>
      <c r="AE145" s="11" t="str">
        <f t="shared" si="95"/>
        <v>E</v>
      </c>
      <c r="AF145" s="11" t="str">
        <f t="shared" si="96"/>
        <v>0</v>
      </c>
      <c r="AG145" s="3">
        <f t="shared" si="97"/>
        <v>0</v>
      </c>
      <c r="AH145" s="29">
        <f t="shared" si="98"/>
        <v>0</v>
      </c>
      <c r="AI145" s="7">
        <f t="shared" si="99"/>
        <v>0</v>
      </c>
    </row>
    <row r="146" spans="1:35" ht="15.75" x14ac:dyDescent="0.3">
      <c r="A146" s="1" t="s">
        <v>311</v>
      </c>
      <c r="B146" s="1">
        <v>16103020</v>
      </c>
      <c r="C146" s="13" t="s">
        <v>312</v>
      </c>
      <c r="D146" s="11" t="s">
        <v>335</v>
      </c>
      <c r="E146" s="67">
        <v>15.299999999999999</v>
      </c>
      <c r="F146" s="11" t="str">
        <f t="shared" si="80"/>
        <v>E</v>
      </c>
      <c r="G146" s="11" t="str">
        <f t="shared" si="81"/>
        <v>0</v>
      </c>
      <c r="H146" s="24">
        <f t="shared" si="82"/>
        <v>0</v>
      </c>
      <c r="I146" s="19"/>
      <c r="J146" s="68">
        <v>74.5</v>
      </c>
      <c r="K146" s="11" t="str">
        <f t="shared" si="83"/>
        <v>B</v>
      </c>
      <c r="L146" s="11" t="str">
        <f t="shared" si="84"/>
        <v>3</v>
      </c>
      <c r="M146" s="24">
        <f t="shared" si="85"/>
        <v>9</v>
      </c>
      <c r="N146" s="5"/>
      <c r="O146" s="69">
        <v>17.271428571428572</v>
      </c>
      <c r="P146" s="11" t="str">
        <f t="shared" si="86"/>
        <v>E</v>
      </c>
      <c r="Q146" s="11" t="str">
        <f t="shared" si="87"/>
        <v>0</v>
      </c>
      <c r="R146" s="3">
        <f t="shared" si="88"/>
        <v>0</v>
      </c>
      <c r="S146" s="6"/>
      <c r="T146" s="26">
        <v>60.9</v>
      </c>
      <c r="U146" s="11" t="str">
        <f t="shared" si="89"/>
        <v>C+</v>
      </c>
      <c r="V146" s="11" t="str">
        <f t="shared" si="90"/>
        <v>2,3</v>
      </c>
      <c r="W146" s="3">
        <f t="shared" si="91"/>
        <v>6.8999999999999995</v>
      </c>
      <c r="X146" s="3"/>
      <c r="Y146" s="67">
        <v>68.5</v>
      </c>
      <c r="Z146" s="11" t="str">
        <f t="shared" si="92"/>
        <v>B-</v>
      </c>
      <c r="AA146" s="11" t="str">
        <f t="shared" si="93"/>
        <v>2,7</v>
      </c>
      <c r="AB146" s="3">
        <f t="shared" si="94"/>
        <v>5.4</v>
      </c>
      <c r="AC146" s="3"/>
      <c r="AD146" s="28">
        <v>7.5</v>
      </c>
      <c r="AE146" s="11" t="str">
        <f t="shared" si="95"/>
        <v>E</v>
      </c>
      <c r="AF146" s="11" t="str">
        <f t="shared" si="96"/>
        <v>0</v>
      </c>
      <c r="AG146" s="3">
        <f t="shared" si="97"/>
        <v>0</v>
      </c>
      <c r="AH146" s="29">
        <f t="shared" si="98"/>
        <v>21.299999999999997</v>
      </c>
      <c r="AI146" s="7">
        <f t="shared" si="99"/>
        <v>1.3312499999999998</v>
      </c>
    </row>
    <row r="147" spans="1:35" ht="15.75" x14ac:dyDescent="0.3">
      <c r="A147" s="1" t="s">
        <v>313</v>
      </c>
      <c r="B147" s="1">
        <v>16103021</v>
      </c>
      <c r="C147" s="13" t="s">
        <v>314</v>
      </c>
      <c r="D147" s="11" t="s">
        <v>335</v>
      </c>
      <c r="E147" s="67">
        <v>74.900000000000006</v>
      </c>
      <c r="F147" s="11" t="str">
        <f t="shared" si="80"/>
        <v>B</v>
      </c>
      <c r="G147" s="11" t="str">
        <f t="shared" si="81"/>
        <v>3</v>
      </c>
      <c r="H147" s="24">
        <f t="shared" si="82"/>
        <v>6</v>
      </c>
      <c r="I147" s="19"/>
      <c r="J147" s="68">
        <v>62</v>
      </c>
      <c r="K147" s="11" t="str">
        <f t="shared" si="83"/>
        <v>C+</v>
      </c>
      <c r="L147" s="11" t="str">
        <f t="shared" si="84"/>
        <v>2,3</v>
      </c>
      <c r="M147" s="24">
        <f t="shared" si="85"/>
        <v>6.8999999999999995</v>
      </c>
      <c r="N147" s="5"/>
      <c r="O147" s="69">
        <v>68.328571428571436</v>
      </c>
      <c r="P147" s="11" t="str">
        <f t="shared" si="86"/>
        <v>B-</v>
      </c>
      <c r="Q147" s="11" t="str">
        <f t="shared" si="87"/>
        <v>2,7</v>
      </c>
      <c r="R147" s="3">
        <f t="shared" si="88"/>
        <v>8.1000000000000014</v>
      </c>
      <c r="S147" s="6"/>
      <c r="T147" s="26">
        <v>63.6</v>
      </c>
      <c r="U147" s="11" t="str">
        <f t="shared" si="89"/>
        <v>C+</v>
      </c>
      <c r="V147" s="11" t="str">
        <f t="shared" si="90"/>
        <v>2,3</v>
      </c>
      <c r="W147" s="3">
        <f t="shared" si="91"/>
        <v>6.8999999999999995</v>
      </c>
      <c r="X147" s="3"/>
      <c r="Y147" s="67">
        <v>79.5</v>
      </c>
      <c r="Z147" s="11" t="str">
        <f t="shared" si="92"/>
        <v>B+</v>
      </c>
      <c r="AA147" s="11" t="str">
        <f t="shared" si="93"/>
        <v>3,3</v>
      </c>
      <c r="AB147" s="3">
        <f t="shared" si="94"/>
        <v>6.6</v>
      </c>
      <c r="AC147" s="3"/>
      <c r="AD147" s="28">
        <v>58.6</v>
      </c>
      <c r="AE147" s="11" t="str">
        <f t="shared" si="95"/>
        <v>C</v>
      </c>
      <c r="AF147" s="11" t="str">
        <f t="shared" si="96"/>
        <v>2</v>
      </c>
      <c r="AG147" s="3">
        <f t="shared" si="97"/>
        <v>6</v>
      </c>
      <c r="AH147" s="29">
        <f t="shared" si="98"/>
        <v>40.5</v>
      </c>
      <c r="AI147" s="7">
        <f t="shared" si="99"/>
        <v>2.53125</v>
      </c>
    </row>
    <row r="148" spans="1:35" ht="15.75" x14ac:dyDescent="0.3">
      <c r="A148" s="1" t="s">
        <v>315</v>
      </c>
      <c r="B148" s="1">
        <v>16103022</v>
      </c>
      <c r="C148" s="13" t="s">
        <v>316</v>
      </c>
      <c r="D148" s="11" t="s">
        <v>335</v>
      </c>
      <c r="E148" s="67">
        <v>82</v>
      </c>
      <c r="F148" s="11" t="str">
        <f t="shared" si="80"/>
        <v>A-</v>
      </c>
      <c r="G148" s="11" t="str">
        <f t="shared" si="81"/>
        <v>3,7</v>
      </c>
      <c r="H148" s="24">
        <f t="shared" si="82"/>
        <v>7.4</v>
      </c>
      <c r="I148" s="19"/>
      <c r="J148" s="68">
        <v>77</v>
      </c>
      <c r="K148" s="11" t="str">
        <f t="shared" si="83"/>
        <v>B+</v>
      </c>
      <c r="L148" s="11" t="str">
        <f t="shared" si="84"/>
        <v>3,3</v>
      </c>
      <c r="M148" s="24">
        <f t="shared" si="85"/>
        <v>9.8999999999999986</v>
      </c>
      <c r="N148" s="5"/>
      <c r="O148" s="69">
        <v>73.428571428571431</v>
      </c>
      <c r="P148" s="11" t="str">
        <f t="shared" si="86"/>
        <v>B</v>
      </c>
      <c r="Q148" s="11" t="str">
        <f t="shared" si="87"/>
        <v>3</v>
      </c>
      <c r="R148" s="3">
        <f t="shared" si="88"/>
        <v>9</v>
      </c>
      <c r="S148" s="6"/>
      <c r="T148" s="26">
        <v>77.599999999999994</v>
      </c>
      <c r="U148" s="11" t="str">
        <f t="shared" si="89"/>
        <v>B+</v>
      </c>
      <c r="V148" s="11" t="str">
        <f t="shared" si="90"/>
        <v>3,3</v>
      </c>
      <c r="W148" s="3">
        <f t="shared" si="91"/>
        <v>9.8999999999999986</v>
      </c>
      <c r="X148" s="3"/>
      <c r="Y148" s="67">
        <v>81.2</v>
      </c>
      <c r="Z148" s="11" t="str">
        <f t="shared" si="92"/>
        <v>A-</v>
      </c>
      <c r="AA148" s="11" t="str">
        <f t="shared" si="93"/>
        <v>3,7</v>
      </c>
      <c r="AB148" s="3">
        <f t="shared" si="94"/>
        <v>7.4</v>
      </c>
      <c r="AC148" s="3"/>
      <c r="AD148" s="28">
        <v>70.8</v>
      </c>
      <c r="AE148" s="11" t="str">
        <f t="shared" si="95"/>
        <v>B</v>
      </c>
      <c r="AF148" s="11" t="str">
        <f t="shared" si="96"/>
        <v>3</v>
      </c>
      <c r="AG148" s="3">
        <f t="shared" si="97"/>
        <v>9</v>
      </c>
      <c r="AH148" s="29">
        <f t="shared" si="98"/>
        <v>52.599999999999994</v>
      </c>
      <c r="AI148" s="7">
        <f t="shared" si="99"/>
        <v>3.2874999999999996</v>
      </c>
    </row>
    <row r="149" spans="1:35" ht="15.75" x14ac:dyDescent="0.3">
      <c r="A149" s="1" t="s">
        <v>317</v>
      </c>
      <c r="B149" s="1">
        <v>16103023</v>
      </c>
      <c r="C149" s="13" t="s">
        <v>318</v>
      </c>
      <c r="D149" s="11" t="s">
        <v>335</v>
      </c>
      <c r="E149" s="67">
        <v>21</v>
      </c>
      <c r="F149" s="11" t="str">
        <f t="shared" si="80"/>
        <v>E</v>
      </c>
      <c r="G149" s="11" t="str">
        <f t="shared" si="81"/>
        <v>0</v>
      </c>
      <c r="H149" s="24">
        <f t="shared" si="82"/>
        <v>0</v>
      </c>
      <c r="I149" s="19"/>
      <c r="J149" s="68">
        <v>65</v>
      </c>
      <c r="K149" s="11" t="str">
        <f t="shared" si="83"/>
        <v>B-</v>
      </c>
      <c r="L149" s="11" t="str">
        <f t="shared" si="84"/>
        <v>2,7</v>
      </c>
      <c r="M149" s="24">
        <f t="shared" si="85"/>
        <v>8.1000000000000014</v>
      </c>
      <c r="N149" s="5"/>
      <c r="O149" s="69">
        <v>27.81428571428571</v>
      </c>
      <c r="P149" s="11" t="str">
        <f t="shared" si="86"/>
        <v>E</v>
      </c>
      <c r="Q149" s="11" t="str">
        <f t="shared" si="87"/>
        <v>0</v>
      </c>
      <c r="R149" s="3">
        <f t="shared" si="88"/>
        <v>0</v>
      </c>
      <c r="S149" s="6"/>
      <c r="T149" s="26">
        <v>46.8</v>
      </c>
      <c r="U149" s="11" t="str">
        <f t="shared" si="89"/>
        <v>E</v>
      </c>
      <c r="V149" s="11" t="str">
        <f t="shared" si="90"/>
        <v>0</v>
      </c>
      <c r="W149" s="3">
        <f t="shared" si="91"/>
        <v>0</v>
      </c>
      <c r="X149" s="3"/>
      <c r="Y149" s="67">
        <v>44.099999999999994</v>
      </c>
      <c r="Z149" s="11" t="str">
        <f t="shared" si="92"/>
        <v>E</v>
      </c>
      <c r="AA149" s="11" t="str">
        <f t="shared" si="93"/>
        <v>0</v>
      </c>
      <c r="AB149" s="3">
        <f t="shared" si="94"/>
        <v>0</v>
      </c>
      <c r="AC149" s="3"/>
      <c r="AD149" s="28">
        <v>32.4</v>
      </c>
      <c r="AE149" s="11" t="str">
        <f t="shared" si="95"/>
        <v>E</v>
      </c>
      <c r="AF149" s="11" t="str">
        <f t="shared" si="96"/>
        <v>0</v>
      </c>
      <c r="AG149" s="3">
        <f t="shared" si="97"/>
        <v>0</v>
      </c>
      <c r="AH149" s="29">
        <f t="shared" si="98"/>
        <v>8.1000000000000014</v>
      </c>
      <c r="AI149" s="7">
        <f t="shared" si="99"/>
        <v>0.50625000000000009</v>
      </c>
    </row>
    <row r="150" spans="1:35" ht="15.75" x14ac:dyDescent="0.3">
      <c r="A150" s="1" t="s">
        <v>319</v>
      </c>
      <c r="B150" s="1">
        <v>16103024</v>
      </c>
      <c r="C150" s="13" t="s">
        <v>320</v>
      </c>
      <c r="D150" s="11" t="s">
        <v>335</v>
      </c>
      <c r="E150" s="67">
        <v>87.800000000000011</v>
      </c>
      <c r="F150" s="11" t="str">
        <f t="shared" si="80"/>
        <v>A</v>
      </c>
      <c r="G150" s="11" t="str">
        <f t="shared" si="81"/>
        <v>4</v>
      </c>
      <c r="H150" s="24">
        <f t="shared" si="82"/>
        <v>8</v>
      </c>
      <c r="I150" s="19"/>
      <c r="J150" s="68">
        <v>94.4</v>
      </c>
      <c r="K150" s="11" t="str">
        <f t="shared" si="83"/>
        <v>A</v>
      </c>
      <c r="L150" s="11" t="str">
        <f t="shared" si="84"/>
        <v>4</v>
      </c>
      <c r="M150" s="24">
        <f t="shared" si="85"/>
        <v>12</v>
      </c>
      <c r="N150" s="5"/>
      <c r="O150" s="69">
        <v>78.3</v>
      </c>
      <c r="P150" s="11" t="str">
        <f t="shared" si="86"/>
        <v>B+</v>
      </c>
      <c r="Q150" s="11" t="str">
        <f t="shared" si="87"/>
        <v>3,3</v>
      </c>
      <c r="R150" s="3">
        <f t="shared" si="88"/>
        <v>9.8999999999999986</v>
      </c>
      <c r="S150" s="6"/>
      <c r="T150" s="26">
        <v>89.9</v>
      </c>
      <c r="U150" s="11" t="str">
        <f t="shared" si="89"/>
        <v>A</v>
      </c>
      <c r="V150" s="11" t="str">
        <f t="shared" si="90"/>
        <v>4</v>
      </c>
      <c r="W150" s="3">
        <f t="shared" si="91"/>
        <v>12</v>
      </c>
      <c r="X150" s="3"/>
      <c r="Y150" s="67">
        <v>81.8</v>
      </c>
      <c r="Z150" s="11" t="str">
        <f t="shared" si="92"/>
        <v>A-</v>
      </c>
      <c r="AA150" s="11" t="str">
        <f t="shared" si="93"/>
        <v>3,7</v>
      </c>
      <c r="AB150" s="3">
        <f t="shared" si="94"/>
        <v>7.4</v>
      </c>
      <c r="AC150" s="3"/>
      <c r="AD150" s="28">
        <v>84.600000000000009</v>
      </c>
      <c r="AE150" s="11" t="str">
        <f t="shared" si="95"/>
        <v>A-</v>
      </c>
      <c r="AF150" s="11" t="str">
        <f t="shared" si="96"/>
        <v>3,7</v>
      </c>
      <c r="AG150" s="3">
        <f t="shared" si="97"/>
        <v>11.100000000000001</v>
      </c>
      <c r="AH150" s="29">
        <f t="shared" si="98"/>
        <v>60.4</v>
      </c>
      <c r="AI150" s="7">
        <f t="shared" si="99"/>
        <v>3.7749999999999999</v>
      </c>
    </row>
    <row r="151" spans="1:35" ht="15.75" x14ac:dyDescent="0.3">
      <c r="A151" s="1" t="s">
        <v>321</v>
      </c>
      <c r="B151" s="1">
        <v>16103025</v>
      </c>
      <c r="C151" s="13" t="s">
        <v>322</v>
      </c>
      <c r="D151" s="11" t="s">
        <v>335</v>
      </c>
      <c r="E151" s="67">
        <v>22.8</v>
      </c>
      <c r="F151" s="11" t="str">
        <f t="shared" si="80"/>
        <v>E</v>
      </c>
      <c r="G151" s="11" t="str">
        <f t="shared" si="81"/>
        <v>0</v>
      </c>
      <c r="H151" s="24">
        <f t="shared" si="82"/>
        <v>0</v>
      </c>
      <c r="I151" s="19"/>
      <c r="J151" s="68">
        <v>77</v>
      </c>
      <c r="K151" s="11" t="str">
        <f t="shared" si="83"/>
        <v>B+</v>
      </c>
      <c r="L151" s="11" t="str">
        <f t="shared" si="84"/>
        <v>3,3</v>
      </c>
      <c r="M151" s="24">
        <f t="shared" si="85"/>
        <v>9.8999999999999986</v>
      </c>
      <c r="N151" s="5"/>
      <c r="O151" s="69">
        <v>62.635714285714286</v>
      </c>
      <c r="P151" s="11" t="str">
        <f t="shared" si="86"/>
        <v>C+</v>
      </c>
      <c r="Q151" s="11" t="str">
        <f t="shared" si="87"/>
        <v>2,3</v>
      </c>
      <c r="R151" s="3">
        <f t="shared" si="88"/>
        <v>6.8999999999999995</v>
      </c>
      <c r="S151" s="6"/>
      <c r="T151" s="26">
        <v>64.400000000000006</v>
      </c>
      <c r="U151" s="11" t="str">
        <f t="shared" si="89"/>
        <v>C+</v>
      </c>
      <c r="V151" s="11" t="str">
        <f t="shared" si="90"/>
        <v>2,3</v>
      </c>
      <c r="W151" s="3">
        <f t="shared" si="91"/>
        <v>6.8999999999999995</v>
      </c>
      <c r="X151" s="3"/>
      <c r="Y151" s="67">
        <v>79.7</v>
      </c>
      <c r="Z151" s="11" t="str">
        <f t="shared" si="92"/>
        <v>B+</v>
      </c>
      <c r="AA151" s="11" t="str">
        <f t="shared" si="93"/>
        <v>3,3</v>
      </c>
      <c r="AB151" s="3">
        <f t="shared" si="94"/>
        <v>6.6</v>
      </c>
      <c r="AC151" s="3"/>
      <c r="AD151" s="28">
        <v>10.799999999999999</v>
      </c>
      <c r="AE151" s="11" t="str">
        <f t="shared" si="95"/>
        <v>E</v>
      </c>
      <c r="AF151" s="11" t="str">
        <f t="shared" si="96"/>
        <v>0</v>
      </c>
      <c r="AG151" s="3">
        <f t="shared" si="97"/>
        <v>0</v>
      </c>
      <c r="AH151" s="29">
        <f t="shared" si="98"/>
        <v>30.299999999999997</v>
      </c>
      <c r="AI151" s="7">
        <f t="shared" si="99"/>
        <v>1.8937499999999998</v>
      </c>
    </row>
    <row r="152" spans="1:35" ht="15.75" x14ac:dyDescent="0.3">
      <c r="A152" s="1" t="s">
        <v>323</v>
      </c>
      <c r="B152" s="1">
        <v>16103026</v>
      </c>
      <c r="C152" s="13" t="s">
        <v>324</v>
      </c>
      <c r="D152" s="11" t="s">
        <v>335</v>
      </c>
      <c r="E152" s="67">
        <v>21.3</v>
      </c>
      <c r="F152" s="11" t="str">
        <f t="shared" si="80"/>
        <v>E</v>
      </c>
      <c r="G152" s="11" t="str">
        <f t="shared" si="81"/>
        <v>0</v>
      </c>
      <c r="H152" s="24">
        <f t="shared" si="82"/>
        <v>0</v>
      </c>
      <c r="I152" s="19"/>
      <c r="J152" s="68">
        <v>72</v>
      </c>
      <c r="K152" s="11" t="str">
        <f t="shared" si="83"/>
        <v>B</v>
      </c>
      <c r="L152" s="11" t="str">
        <f t="shared" si="84"/>
        <v>3</v>
      </c>
      <c r="M152" s="24">
        <f t="shared" si="85"/>
        <v>9</v>
      </c>
      <c r="N152" s="5"/>
      <c r="O152" s="69">
        <v>28.714285714285715</v>
      </c>
      <c r="P152" s="11" t="str">
        <f t="shared" si="86"/>
        <v>E</v>
      </c>
      <c r="Q152" s="11" t="str">
        <f t="shared" si="87"/>
        <v>0</v>
      </c>
      <c r="R152" s="3">
        <f t="shared" si="88"/>
        <v>0</v>
      </c>
      <c r="S152" s="6"/>
      <c r="T152" s="26">
        <v>43.5</v>
      </c>
      <c r="U152" s="11" t="str">
        <f t="shared" si="89"/>
        <v>E</v>
      </c>
      <c r="V152" s="11" t="str">
        <f t="shared" si="90"/>
        <v>0</v>
      </c>
      <c r="W152" s="3">
        <f t="shared" si="91"/>
        <v>0</v>
      </c>
      <c r="X152" s="3"/>
      <c r="Y152" s="67">
        <v>47.7</v>
      </c>
      <c r="Z152" s="11" t="str">
        <f t="shared" si="92"/>
        <v>E</v>
      </c>
      <c r="AA152" s="11" t="str">
        <f t="shared" si="93"/>
        <v>0</v>
      </c>
      <c r="AB152" s="3">
        <f t="shared" si="94"/>
        <v>0</v>
      </c>
      <c r="AC152" s="3"/>
      <c r="AD152" s="28">
        <v>60.800000000000004</v>
      </c>
      <c r="AE152" s="11" t="str">
        <f t="shared" si="95"/>
        <v>C+</v>
      </c>
      <c r="AF152" s="11" t="str">
        <f t="shared" si="96"/>
        <v>2,3</v>
      </c>
      <c r="AG152" s="3">
        <f t="shared" si="97"/>
        <v>6.8999999999999995</v>
      </c>
      <c r="AH152" s="29">
        <f t="shared" si="98"/>
        <v>15.899999999999999</v>
      </c>
      <c r="AI152" s="7">
        <f t="shared" si="99"/>
        <v>0.99374999999999991</v>
      </c>
    </row>
    <row r="153" spans="1:35" ht="15.75" x14ac:dyDescent="0.3">
      <c r="A153" s="1" t="s">
        <v>325</v>
      </c>
      <c r="B153" s="1">
        <v>16103027</v>
      </c>
      <c r="C153" s="13" t="s">
        <v>326</v>
      </c>
      <c r="D153" s="11" t="s">
        <v>335</v>
      </c>
      <c r="E153" s="19">
        <v>79.5</v>
      </c>
      <c r="F153" s="11" t="str">
        <f t="shared" si="80"/>
        <v>B+</v>
      </c>
      <c r="G153" s="11" t="str">
        <f t="shared" si="81"/>
        <v>3,3</v>
      </c>
      <c r="H153" s="24">
        <f t="shared" si="82"/>
        <v>6.6</v>
      </c>
      <c r="I153" s="70"/>
      <c r="J153" s="19">
        <v>91.4</v>
      </c>
      <c r="K153" s="11" t="str">
        <f t="shared" si="83"/>
        <v>A</v>
      </c>
      <c r="L153" s="11" t="str">
        <f t="shared" si="84"/>
        <v>4</v>
      </c>
      <c r="M153" s="24">
        <f t="shared" si="85"/>
        <v>12</v>
      </c>
      <c r="N153" s="8"/>
      <c r="O153" s="6">
        <v>74.3</v>
      </c>
      <c r="P153" s="11" t="str">
        <f t="shared" si="86"/>
        <v>B</v>
      </c>
      <c r="Q153" s="11" t="str">
        <f t="shared" si="87"/>
        <v>3</v>
      </c>
      <c r="R153" s="3">
        <f t="shared" si="88"/>
        <v>9</v>
      </c>
      <c r="S153" s="8"/>
      <c r="T153" s="6">
        <v>79.599999999999994</v>
      </c>
      <c r="U153" s="11" t="str">
        <f t="shared" si="89"/>
        <v>B+</v>
      </c>
      <c r="V153" s="11" t="str">
        <f t="shared" si="90"/>
        <v>3,3</v>
      </c>
      <c r="W153" s="3">
        <f t="shared" si="91"/>
        <v>9.8999999999999986</v>
      </c>
      <c r="X153" s="8"/>
      <c r="Y153" s="5">
        <v>80.5</v>
      </c>
      <c r="Z153" s="11" t="str">
        <f t="shared" si="92"/>
        <v>A-</v>
      </c>
      <c r="AA153" s="11" t="str">
        <f t="shared" si="93"/>
        <v>3,7</v>
      </c>
      <c r="AB153" s="3">
        <f t="shared" si="94"/>
        <v>7.4</v>
      </c>
      <c r="AC153" s="8"/>
      <c r="AD153" s="71">
        <v>60.6</v>
      </c>
      <c r="AE153" s="11" t="str">
        <f t="shared" si="95"/>
        <v>C+</v>
      </c>
      <c r="AF153" s="11" t="str">
        <f t="shared" si="96"/>
        <v>2,3</v>
      </c>
      <c r="AG153" s="3">
        <f t="shared" si="97"/>
        <v>6.8999999999999995</v>
      </c>
      <c r="AH153" s="29">
        <f t="shared" si="98"/>
        <v>51.8</v>
      </c>
      <c r="AI153" s="7">
        <f t="shared" si="99"/>
        <v>3.2374999999999998</v>
      </c>
    </row>
    <row r="154" spans="1:35" ht="15.75" x14ac:dyDescent="0.3">
      <c r="A154" s="63" t="s">
        <v>327</v>
      </c>
      <c r="B154" s="63">
        <v>16103028</v>
      </c>
      <c r="C154" s="64" t="s">
        <v>328</v>
      </c>
      <c r="D154" s="11" t="s">
        <v>335</v>
      </c>
      <c r="E154" s="19">
        <v>75.900000000000006</v>
      </c>
      <c r="F154" s="11" t="str">
        <f t="shared" si="80"/>
        <v>B+</v>
      </c>
      <c r="G154" s="11" t="str">
        <f t="shared" si="81"/>
        <v>3,3</v>
      </c>
      <c r="H154" s="24">
        <f t="shared" si="82"/>
        <v>6.6</v>
      </c>
      <c r="I154" s="70"/>
      <c r="J154" s="19">
        <v>74.5</v>
      </c>
      <c r="K154" s="11" t="str">
        <f t="shared" si="83"/>
        <v>B</v>
      </c>
      <c r="L154" s="11" t="str">
        <f t="shared" si="84"/>
        <v>3</v>
      </c>
      <c r="M154" s="24">
        <f t="shared" si="85"/>
        <v>9</v>
      </c>
      <c r="N154" s="8"/>
      <c r="O154" s="6">
        <v>23.014285714285712</v>
      </c>
      <c r="P154" s="11" t="str">
        <f t="shared" si="86"/>
        <v>E</v>
      </c>
      <c r="Q154" s="11" t="str">
        <f t="shared" si="87"/>
        <v>0</v>
      </c>
      <c r="R154" s="3">
        <f t="shared" si="88"/>
        <v>0</v>
      </c>
      <c r="S154" s="8"/>
      <c r="T154" s="6">
        <v>43.5</v>
      </c>
      <c r="U154" s="11" t="str">
        <f t="shared" si="89"/>
        <v>E</v>
      </c>
      <c r="V154" s="11" t="str">
        <f t="shared" si="90"/>
        <v>0</v>
      </c>
      <c r="W154" s="3">
        <f t="shared" si="91"/>
        <v>0</v>
      </c>
      <c r="X154" s="8"/>
      <c r="Y154" s="5">
        <v>23.7</v>
      </c>
      <c r="Z154" s="11" t="str">
        <f t="shared" si="92"/>
        <v>E</v>
      </c>
      <c r="AA154" s="11" t="str">
        <f t="shared" si="93"/>
        <v>0</v>
      </c>
      <c r="AB154" s="3">
        <f t="shared" si="94"/>
        <v>0</v>
      </c>
      <c r="AC154" s="8"/>
      <c r="AD154" s="71">
        <v>68.5</v>
      </c>
      <c r="AE154" s="11" t="str">
        <f t="shared" si="95"/>
        <v>B-</v>
      </c>
      <c r="AF154" s="11" t="str">
        <f t="shared" si="96"/>
        <v>2,7</v>
      </c>
      <c r="AG154" s="3">
        <f t="shared" si="97"/>
        <v>8.1000000000000014</v>
      </c>
      <c r="AH154" s="29">
        <f t="shared" si="98"/>
        <v>23.700000000000003</v>
      </c>
      <c r="AI154" s="7">
        <f t="shared" si="99"/>
        <v>1.4812500000000002</v>
      </c>
    </row>
    <row r="155" spans="1:35" ht="15.75" x14ac:dyDescent="0.3">
      <c r="A155" s="11" t="s">
        <v>199</v>
      </c>
      <c r="B155" s="11">
        <v>16104002</v>
      </c>
      <c r="C155" s="14" t="s">
        <v>200</v>
      </c>
      <c r="D155" s="11" t="s">
        <v>333</v>
      </c>
      <c r="E155" s="67">
        <v>86.399999999999991</v>
      </c>
      <c r="F155" s="11" t="str">
        <f t="shared" si="80"/>
        <v>A</v>
      </c>
      <c r="G155" s="11" t="str">
        <f t="shared" si="81"/>
        <v>4</v>
      </c>
      <c r="H155" s="24">
        <f t="shared" si="82"/>
        <v>8</v>
      </c>
      <c r="I155" s="19"/>
      <c r="J155" s="68">
        <v>86.5</v>
      </c>
      <c r="K155" s="11" t="str">
        <f t="shared" si="83"/>
        <v>A</v>
      </c>
      <c r="L155" s="11" t="str">
        <f t="shared" si="84"/>
        <v>4</v>
      </c>
      <c r="M155" s="24">
        <f t="shared" si="85"/>
        <v>12</v>
      </c>
      <c r="N155" s="5"/>
      <c r="O155" s="69">
        <v>81.8</v>
      </c>
      <c r="P155" s="11" t="str">
        <f t="shared" si="86"/>
        <v>A-</v>
      </c>
      <c r="Q155" s="11" t="str">
        <f t="shared" si="87"/>
        <v>3,7</v>
      </c>
      <c r="R155" s="3">
        <f t="shared" si="88"/>
        <v>11.100000000000001</v>
      </c>
      <c r="S155" s="6"/>
      <c r="T155" s="26">
        <v>80.3</v>
      </c>
      <c r="U155" s="11" t="str">
        <f t="shared" si="89"/>
        <v>A-</v>
      </c>
      <c r="V155" s="11" t="str">
        <f t="shared" si="90"/>
        <v>3,7</v>
      </c>
      <c r="W155" s="3">
        <f t="shared" si="91"/>
        <v>11.100000000000001</v>
      </c>
      <c r="X155" s="3"/>
      <c r="Y155" s="67">
        <v>89</v>
      </c>
      <c r="Z155" s="11" t="str">
        <f t="shared" si="92"/>
        <v>A</v>
      </c>
      <c r="AA155" s="11" t="str">
        <f t="shared" si="93"/>
        <v>4</v>
      </c>
      <c r="AB155" s="3">
        <f t="shared" si="94"/>
        <v>8</v>
      </c>
      <c r="AC155" s="3"/>
      <c r="AD155" s="28">
        <v>67.05</v>
      </c>
      <c r="AE155" s="11" t="str">
        <f t="shared" si="95"/>
        <v>B-</v>
      </c>
      <c r="AF155" s="11" t="str">
        <f t="shared" si="96"/>
        <v>2,7</v>
      </c>
      <c r="AG155" s="3">
        <f t="shared" si="97"/>
        <v>8.1000000000000014</v>
      </c>
      <c r="AH155" s="29">
        <f t="shared" si="98"/>
        <v>58.300000000000004</v>
      </c>
      <c r="AI155" s="7">
        <f t="shared" si="99"/>
        <v>3.6437500000000003</v>
      </c>
    </row>
    <row r="156" spans="1:35" ht="15.75" x14ac:dyDescent="0.3">
      <c r="A156" s="11" t="s">
        <v>201</v>
      </c>
      <c r="B156" s="11">
        <v>16104003</v>
      </c>
      <c r="C156" s="14" t="s">
        <v>202</v>
      </c>
      <c r="D156" s="11" t="s">
        <v>333</v>
      </c>
      <c r="E156" s="19">
        <v>85.5</v>
      </c>
      <c r="F156" s="11" t="str">
        <f t="shared" si="80"/>
        <v>A</v>
      </c>
      <c r="G156" s="11" t="str">
        <f t="shared" si="81"/>
        <v>4</v>
      </c>
      <c r="H156" s="24">
        <f t="shared" si="82"/>
        <v>8</v>
      </c>
      <c r="I156" s="70"/>
      <c r="J156" s="19">
        <v>75.5</v>
      </c>
      <c r="K156" s="11" t="str">
        <f t="shared" si="83"/>
        <v>B+</v>
      </c>
      <c r="L156" s="11" t="str">
        <f t="shared" si="84"/>
        <v>3,3</v>
      </c>
      <c r="M156" s="24">
        <f t="shared" si="85"/>
        <v>9.8999999999999986</v>
      </c>
      <c r="N156" s="8"/>
      <c r="O156" s="6">
        <v>52.1</v>
      </c>
      <c r="P156" s="11" t="str">
        <f t="shared" si="86"/>
        <v>D</v>
      </c>
      <c r="Q156" s="11" t="str">
        <f t="shared" si="87"/>
        <v>1</v>
      </c>
      <c r="R156" s="3">
        <f t="shared" si="88"/>
        <v>3</v>
      </c>
      <c r="S156" s="8"/>
      <c r="T156" s="6">
        <v>59.4</v>
      </c>
      <c r="U156" s="11" t="str">
        <f t="shared" si="89"/>
        <v>C</v>
      </c>
      <c r="V156" s="11" t="str">
        <f t="shared" si="90"/>
        <v>2</v>
      </c>
      <c r="W156" s="3">
        <f t="shared" si="91"/>
        <v>6</v>
      </c>
      <c r="X156" s="8"/>
      <c r="Y156" s="6">
        <v>80</v>
      </c>
      <c r="Z156" s="11" t="str">
        <f t="shared" si="92"/>
        <v>A-</v>
      </c>
      <c r="AA156" s="11" t="str">
        <f t="shared" si="93"/>
        <v>3,7</v>
      </c>
      <c r="AB156" s="3">
        <f t="shared" si="94"/>
        <v>7.4</v>
      </c>
      <c r="AC156" s="8"/>
      <c r="AD156" s="71">
        <v>36.149999999999991</v>
      </c>
      <c r="AE156" s="11" t="str">
        <f t="shared" si="95"/>
        <v>E</v>
      </c>
      <c r="AF156" s="11" t="str">
        <f t="shared" si="96"/>
        <v>0</v>
      </c>
      <c r="AG156" s="3">
        <f t="shared" si="97"/>
        <v>0</v>
      </c>
      <c r="AH156" s="29">
        <f t="shared" si="98"/>
        <v>34.299999999999997</v>
      </c>
      <c r="AI156" s="7">
        <f t="shared" si="99"/>
        <v>2.1437499999999998</v>
      </c>
    </row>
    <row r="157" spans="1:35" ht="15.75" x14ac:dyDescent="0.3">
      <c r="A157" s="11" t="s">
        <v>203</v>
      </c>
      <c r="B157" s="11">
        <v>16104004</v>
      </c>
      <c r="C157" s="14" t="s">
        <v>204</v>
      </c>
      <c r="D157" s="11" t="s">
        <v>333</v>
      </c>
      <c r="E157" s="19">
        <v>85.8</v>
      </c>
      <c r="F157" s="11" t="str">
        <f t="shared" si="80"/>
        <v>A</v>
      </c>
      <c r="G157" s="11" t="str">
        <f t="shared" si="81"/>
        <v>4</v>
      </c>
      <c r="H157" s="24">
        <f t="shared" si="82"/>
        <v>8</v>
      </c>
      <c r="I157" s="70"/>
      <c r="J157" s="19">
        <v>77.099999999999994</v>
      </c>
      <c r="K157" s="11" t="str">
        <f t="shared" si="83"/>
        <v>B+</v>
      </c>
      <c r="L157" s="11" t="str">
        <f t="shared" si="84"/>
        <v>3,3</v>
      </c>
      <c r="M157" s="24">
        <f t="shared" si="85"/>
        <v>9.8999999999999986</v>
      </c>
      <c r="N157" s="8"/>
      <c r="O157" s="6">
        <v>80.900000000000006</v>
      </c>
      <c r="P157" s="11" t="str">
        <f t="shared" si="86"/>
        <v>A-</v>
      </c>
      <c r="Q157" s="11" t="str">
        <f t="shared" si="87"/>
        <v>3,7</v>
      </c>
      <c r="R157" s="3">
        <f t="shared" si="88"/>
        <v>11.100000000000001</v>
      </c>
      <c r="S157" s="8"/>
      <c r="T157" s="6">
        <v>58.7</v>
      </c>
      <c r="U157" s="11" t="str">
        <f t="shared" si="89"/>
        <v>C</v>
      </c>
      <c r="V157" s="11" t="str">
        <f t="shared" si="90"/>
        <v>2</v>
      </c>
      <c r="W157" s="3">
        <f t="shared" si="91"/>
        <v>6</v>
      </c>
      <c r="X157" s="8"/>
      <c r="Y157" s="6">
        <v>84.8</v>
      </c>
      <c r="Z157" s="11" t="str">
        <f t="shared" si="92"/>
        <v>A-</v>
      </c>
      <c r="AA157" s="11" t="str">
        <f t="shared" si="93"/>
        <v>3,7</v>
      </c>
      <c r="AB157" s="3">
        <f t="shared" si="94"/>
        <v>7.4</v>
      </c>
      <c r="AC157" s="8"/>
      <c r="AD157" s="71">
        <v>62.95</v>
      </c>
      <c r="AE157" s="11" t="str">
        <f t="shared" si="95"/>
        <v>C+</v>
      </c>
      <c r="AF157" s="11" t="str">
        <f t="shared" si="96"/>
        <v>2,3</v>
      </c>
      <c r="AG157" s="3">
        <f t="shared" si="97"/>
        <v>6.8999999999999995</v>
      </c>
      <c r="AH157" s="29">
        <f t="shared" si="98"/>
        <v>49.3</v>
      </c>
      <c r="AI157" s="7">
        <f t="shared" si="99"/>
        <v>3.0812499999999998</v>
      </c>
    </row>
  </sheetData>
  <autoFilter ref="A2:AJ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workbookViewId="0">
      <pane ySplit="1" topLeftCell="A14" activePane="bottomLeft" state="frozen"/>
      <selection pane="bottomLeft" activeCell="I22" sqref="I22"/>
    </sheetView>
  </sheetViews>
  <sheetFormatPr defaultRowHeight="15" x14ac:dyDescent="0.25"/>
  <cols>
    <col min="1" max="1" width="4.5703125" customWidth="1"/>
    <col min="2" max="2" width="14.5703125" style="2" customWidth="1"/>
    <col min="3" max="3" width="52.140625" style="102" bestFit="1" customWidth="1"/>
    <col min="4" max="4" width="10.42578125" style="2" bestFit="1" customWidth="1"/>
    <col min="5" max="6" width="9.140625" style="2"/>
  </cols>
  <sheetData>
    <row r="1" spans="1:6" s="105" customFormat="1" ht="21" customHeight="1" x14ac:dyDescent="0.25">
      <c r="A1" s="117" t="s">
        <v>635</v>
      </c>
      <c r="B1" s="118" t="s">
        <v>345</v>
      </c>
      <c r="C1" s="118" t="s">
        <v>346</v>
      </c>
      <c r="D1" s="118" t="s">
        <v>347</v>
      </c>
      <c r="E1" s="118" t="s">
        <v>348</v>
      </c>
      <c r="F1" s="118" t="s">
        <v>349</v>
      </c>
    </row>
    <row r="2" spans="1:6" x14ac:dyDescent="0.25">
      <c r="A2" s="6">
        <v>1</v>
      </c>
      <c r="B2" s="106">
        <v>16101065</v>
      </c>
      <c r="C2" s="101" t="s">
        <v>106</v>
      </c>
      <c r="D2" s="99">
        <v>22719</v>
      </c>
      <c r="E2" s="99" t="s">
        <v>350</v>
      </c>
      <c r="F2" s="99" t="s">
        <v>350</v>
      </c>
    </row>
    <row r="3" spans="1:6" x14ac:dyDescent="0.25">
      <c r="A3" s="6">
        <v>2</v>
      </c>
      <c r="B3" s="106">
        <v>16103018</v>
      </c>
      <c r="C3" s="101" t="s">
        <v>310</v>
      </c>
      <c r="D3" s="99">
        <v>22729</v>
      </c>
      <c r="E3" s="99" t="s">
        <v>350</v>
      </c>
      <c r="F3" s="99" t="s">
        <v>350</v>
      </c>
    </row>
    <row r="4" spans="1:6" x14ac:dyDescent="0.25">
      <c r="A4" s="6">
        <v>3</v>
      </c>
      <c r="B4" s="106">
        <v>16101024</v>
      </c>
      <c r="C4" s="101" t="s">
        <v>11</v>
      </c>
      <c r="D4" s="99">
        <v>22640</v>
      </c>
      <c r="E4" s="99" t="s">
        <v>350</v>
      </c>
      <c r="F4" s="99" t="s">
        <v>350</v>
      </c>
    </row>
    <row r="5" spans="1:6" x14ac:dyDescent="0.25">
      <c r="A5" s="6">
        <v>4</v>
      </c>
      <c r="B5" s="106">
        <v>16101022</v>
      </c>
      <c r="C5" s="101" t="s">
        <v>9</v>
      </c>
      <c r="D5" s="99">
        <v>22636</v>
      </c>
      <c r="E5" s="99" t="s">
        <v>350</v>
      </c>
      <c r="F5" s="99" t="s">
        <v>350</v>
      </c>
    </row>
    <row r="6" spans="1:6" x14ac:dyDescent="0.25">
      <c r="A6" s="6">
        <v>5</v>
      </c>
      <c r="B6" s="106">
        <v>16101084</v>
      </c>
      <c r="C6" s="101" t="s">
        <v>145</v>
      </c>
      <c r="D6" s="99">
        <v>22749</v>
      </c>
      <c r="E6" s="99" t="s">
        <v>350</v>
      </c>
      <c r="F6" s="99" t="s">
        <v>350</v>
      </c>
    </row>
    <row r="7" spans="1:6" x14ac:dyDescent="0.25">
      <c r="A7" s="6">
        <v>6</v>
      </c>
      <c r="B7" s="106">
        <v>16102048</v>
      </c>
      <c r="C7" s="101" t="s">
        <v>272</v>
      </c>
      <c r="D7" s="99">
        <v>22750</v>
      </c>
      <c r="E7" s="99" t="s">
        <v>350</v>
      </c>
      <c r="F7" s="99" t="s">
        <v>350</v>
      </c>
    </row>
    <row r="8" spans="1:6" x14ac:dyDescent="0.25">
      <c r="A8" s="6">
        <v>7</v>
      </c>
      <c r="B8" s="130">
        <v>16102086</v>
      </c>
      <c r="C8" s="131" t="s">
        <v>266</v>
      </c>
      <c r="D8" s="132">
        <v>22881</v>
      </c>
      <c r="E8" s="132" t="s">
        <v>350</v>
      </c>
      <c r="F8" s="132" t="s">
        <v>350</v>
      </c>
    </row>
    <row r="9" spans="1:6" x14ac:dyDescent="0.25">
      <c r="A9" s="6">
        <v>8</v>
      </c>
      <c r="B9" s="106">
        <v>16103012</v>
      </c>
      <c r="C9" s="101" t="s">
        <v>298</v>
      </c>
      <c r="D9" s="99">
        <v>22692</v>
      </c>
      <c r="E9" s="99" t="s">
        <v>350</v>
      </c>
      <c r="F9" s="99" t="s">
        <v>350</v>
      </c>
    </row>
    <row r="10" spans="1:6" x14ac:dyDescent="0.25">
      <c r="A10" s="6">
        <v>9</v>
      </c>
      <c r="B10" s="106">
        <v>16103023</v>
      </c>
      <c r="C10" s="101" t="s">
        <v>318</v>
      </c>
      <c r="D10" s="99">
        <v>22758</v>
      </c>
      <c r="E10" s="99" t="s">
        <v>359</v>
      </c>
      <c r="F10" s="99" t="s">
        <v>359</v>
      </c>
    </row>
    <row r="11" spans="1:6" x14ac:dyDescent="0.25">
      <c r="A11" s="6">
        <v>10</v>
      </c>
      <c r="B11" s="106">
        <v>16102031</v>
      </c>
      <c r="C11" s="101" t="s">
        <v>236</v>
      </c>
      <c r="D11" s="99">
        <v>22684</v>
      </c>
      <c r="E11" s="99" t="s">
        <v>360</v>
      </c>
      <c r="F11" s="99" t="s">
        <v>360</v>
      </c>
    </row>
    <row r="12" spans="1:6" x14ac:dyDescent="0.25">
      <c r="A12" s="6">
        <v>11</v>
      </c>
      <c r="B12" s="106">
        <v>16101045</v>
      </c>
      <c r="C12" s="101" t="s">
        <v>53</v>
      </c>
      <c r="D12" s="99">
        <v>22675</v>
      </c>
      <c r="E12" s="99" t="s">
        <v>361</v>
      </c>
      <c r="F12" s="99" t="s">
        <v>361</v>
      </c>
    </row>
    <row r="13" spans="1:6" x14ac:dyDescent="0.25">
      <c r="A13" s="6">
        <v>12</v>
      </c>
      <c r="B13" s="106">
        <v>16103026</v>
      </c>
      <c r="C13" s="101" t="s">
        <v>324</v>
      </c>
      <c r="D13" s="99">
        <v>22767</v>
      </c>
      <c r="E13" s="99" t="s">
        <v>362</v>
      </c>
      <c r="F13" s="99" t="s">
        <v>362</v>
      </c>
    </row>
    <row r="14" spans="1:6" x14ac:dyDescent="0.25">
      <c r="A14" s="6">
        <v>13</v>
      </c>
      <c r="B14" s="106">
        <v>16101063</v>
      </c>
      <c r="C14" s="101" t="s">
        <v>102</v>
      </c>
      <c r="D14" s="99">
        <v>22705</v>
      </c>
      <c r="E14" s="99" t="s">
        <v>363</v>
      </c>
      <c r="F14" s="99" t="s">
        <v>363</v>
      </c>
    </row>
    <row r="15" spans="1:6" x14ac:dyDescent="0.25">
      <c r="A15" s="6">
        <v>14</v>
      </c>
      <c r="B15" s="106">
        <v>16101091</v>
      </c>
      <c r="C15" s="101" t="s">
        <v>158</v>
      </c>
      <c r="D15" s="99">
        <v>22752</v>
      </c>
      <c r="E15" s="99" t="s">
        <v>363</v>
      </c>
      <c r="F15" s="99" t="s">
        <v>363</v>
      </c>
    </row>
    <row r="16" spans="1:6" x14ac:dyDescent="0.25">
      <c r="A16" s="6">
        <v>15</v>
      </c>
      <c r="B16" s="106">
        <v>16101057</v>
      </c>
      <c r="C16" s="101" t="s">
        <v>92</v>
      </c>
      <c r="D16" s="99">
        <v>22693</v>
      </c>
      <c r="E16" s="99" t="s">
        <v>365</v>
      </c>
      <c r="F16" s="99" t="s">
        <v>365</v>
      </c>
    </row>
    <row r="17" spans="1:6" x14ac:dyDescent="0.25">
      <c r="A17" s="6">
        <v>16</v>
      </c>
      <c r="B17" s="106">
        <v>16103020</v>
      </c>
      <c r="C17" s="101" t="s">
        <v>312</v>
      </c>
      <c r="D17" s="99">
        <v>22742</v>
      </c>
      <c r="E17" s="99" t="s">
        <v>366</v>
      </c>
      <c r="F17" s="99" t="s">
        <v>366</v>
      </c>
    </row>
    <row r="18" spans="1:6" x14ac:dyDescent="0.25">
      <c r="A18" s="6">
        <v>17</v>
      </c>
      <c r="B18" s="106">
        <v>16103014</v>
      </c>
      <c r="C18" s="101" t="s">
        <v>302</v>
      </c>
      <c r="D18" s="99">
        <v>22697</v>
      </c>
      <c r="E18" s="99" t="s">
        <v>367</v>
      </c>
      <c r="F18" s="99" t="s">
        <v>367</v>
      </c>
    </row>
    <row r="19" spans="1:6" x14ac:dyDescent="0.25">
      <c r="A19" s="6">
        <v>18</v>
      </c>
      <c r="B19" s="106">
        <v>16101061</v>
      </c>
      <c r="C19" s="101" t="s">
        <v>98</v>
      </c>
      <c r="D19" s="99">
        <v>22701</v>
      </c>
      <c r="E19" s="99" t="s">
        <v>368</v>
      </c>
      <c r="F19" s="99" t="s">
        <v>368</v>
      </c>
    </row>
    <row r="20" spans="1:6" x14ac:dyDescent="0.25">
      <c r="A20" s="6">
        <v>19</v>
      </c>
      <c r="B20" s="106">
        <v>16101098</v>
      </c>
      <c r="C20" s="101" t="s">
        <v>170</v>
      </c>
      <c r="D20" s="99">
        <v>22760</v>
      </c>
      <c r="E20" s="99" t="s">
        <v>371</v>
      </c>
      <c r="F20" s="99" t="s">
        <v>371</v>
      </c>
    </row>
    <row r="21" spans="1:6" x14ac:dyDescent="0.25">
      <c r="A21" s="6">
        <v>20</v>
      </c>
      <c r="B21" s="106">
        <v>16103028</v>
      </c>
      <c r="C21" s="101" t="s">
        <v>328</v>
      </c>
      <c r="D21" s="99">
        <v>22771</v>
      </c>
      <c r="E21" s="99" t="s">
        <v>372</v>
      </c>
      <c r="F21" s="99" t="s">
        <v>372</v>
      </c>
    </row>
    <row r="22" spans="1:6" x14ac:dyDescent="0.25">
      <c r="A22" s="6">
        <v>21</v>
      </c>
      <c r="B22" s="106">
        <v>16101077</v>
      </c>
      <c r="C22" s="101" t="s">
        <v>130</v>
      </c>
      <c r="D22" s="99">
        <v>22732</v>
      </c>
      <c r="E22" s="99" t="s">
        <v>375</v>
      </c>
      <c r="F22" s="99" t="s">
        <v>375</v>
      </c>
    </row>
    <row r="23" spans="1:6" x14ac:dyDescent="0.25">
      <c r="A23" s="6">
        <v>22</v>
      </c>
      <c r="B23" s="106">
        <v>16101025</v>
      </c>
      <c r="C23" s="101" t="s">
        <v>13</v>
      </c>
      <c r="D23" s="99">
        <v>22641</v>
      </c>
      <c r="E23" s="99" t="s">
        <v>377</v>
      </c>
      <c r="F23" s="99" t="s">
        <v>377</v>
      </c>
    </row>
    <row r="24" spans="1:6" x14ac:dyDescent="0.25">
      <c r="A24" s="6">
        <v>23</v>
      </c>
      <c r="B24" s="106">
        <v>16102018</v>
      </c>
      <c r="C24" s="101" t="s">
        <v>216</v>
      </c>
      <c r="D24" s="99">
        <v>22650</v>
      </c>
      <c r="E24" s="99" t="s">
        <v>380</v>
      </c>
      <c r="F24" s="99" t="s">
        <v>380</v>
      </c>
    </row>
    <row r="25" spans="1:6" x14ac:dyDescent="0.25">
      <c r="A25" s="6">
        <v>24</v>
      </c>
      <c r="B25" s="106">
        <v>16101087</v>
      </c>
      <c r="C25" s="101" t="s">
        <v>150</v>
      </c>
      <c r="D25" s="99">
        <v>22746</v>
      </c>
      <c r="E25" s="99" t="s">
        <v>402</v>
      </c>
      <c r="F25" s="99" t="s">
        <v>402</v>
      </c>
    </row>
    <row r="26" spans="1:6" x14ac:dyDescent="0.25">
      <c r="A26" s="6">
        <v>25</v>
      </c>
      <c r="B26" s="106">
        <v>16102027</v>
      </c>
      <c r="C26" s="101" t="s">
        <v>230</v>
      </c>
      <c r="D26" s="99">
        <v>22671</v>
      </c>
      <c r="E26" s="99" t="s">
        <v>385</v>
      </c>
      <c r="F26" s="99" t="s">
        <v>385</v>
      </c>
    </row>
    <row r="27" spans="1:6" x14ac:dyDescent="0.25">
      <c r="A27" s="6">
        <v>26</v>
      </c>
      <c r="B27" s="106">
        <v>16101095</v>
      </c>
      <c r="C27" s="101" t="s">
        <v>164</v>
      </c>
      <c r="D27" s="99">
        <v>22756</v>
      </c>
      <c r="E27" s="99" t="s">
        <v>386</v>
      </c>
      <c r="F27" s="99" t="s">
        <v>386</v>
      </c>
    </row>
    <row r="28" spans="1:6" x14ac:dyDescent="0.25">
      <c r="A28" s="6">
        <v>27</v>
      </c>
      <c r="B28" s="106">
        <v>16103025</v>
      </c>
      <c r="C28" s="101" t="s">
        <v>322</v>
      </c>
      <c r="D28" s="99">
        <v>22765</v>
      </c>
      <c r="E28" s="99" t="s">
        <v>387</v>
      </c>
      <c r="F28" s="99" t="s">
        <v>387</v>
      </c>
    </row>
    <row r="29" spans="1:6" x14ac:dyDescent="0.25">
      <c r="A29" s="6">
        <v>28</v>
      </c>
      <c r="B29" s="106">
        <v>16101079</v>
      </c>
      <c r="C29" s="101" t="s">
        <v>134</v>
      </c>
      <c r="D29" s="99">
        <v>22734</v>
      </c>
      <c r="E29" s="99" t="s">
        <v>388</v>
      </c>
      <c r="F29" s="99" t="s">
        <v>388</v>
      </c>
    </row>
    <row r="30" spans="1:6" x14ac:dyDescent="0.25">
      <c r="A30" s="6">
        <v>29</v>
      </c>
      <c r="B30" s="106">
        <v>16101067</v>
      </c>
      <c r="C30" s="101" t="s">
        <v>110</v>
      </c>
      <c r="D30" s="99">
        <v>22712</v>
      </c>
      <c r="E30" s="99" t="s">
        <v>389</v>
      </c>
      <c r="F30" s="99" t="s">
        <v>389</v>
      </c>
    </row>
    <row r="31" spans="1:6" x14ac:dyDescent="0.25">
      <c r="A31" s="6">
        <v>30</v>
      </c>
      <c r="B31" s="106">
        <v>16101042</v>
      </c>
      <c r="C31" s="101" t="s">
        <v>47</v>
      </c>
      <c r="D31" s="99">
        <v>22670</v>
      </c>
      <c r="E31" s="99" t="s">
        <v>410</v>
      </c>
      <c r="F31" s="99" t="s">
        <v>410</v>
      </c>
    </row>
    <row r="32" spans="1:6" x14ac:dyDescent="0.25">
      <c r="A32" s="6">
        <v>31</v>
      </c>
      <c r="B32" s="106">
        <v>16101062</v>
      </c>
      <c r="C32" s="101" t="s">
        <v>100</v>
      </c>
      <c r="D32" s="99">
        <v>22704</v>
      </c>
      <c r="E32" s="99" t="s">
        <v>393</v>
      </c>
      <c r="F32" s="99" t="s">
        <v>393</v>
      </c>
    </row>
    <row r="33" spans="1:6" x14ac:dyDescent="0.25">
      <c r="A33" s="6">
        <v>32</v>
      </c>
      <c r="B33" s="106">
        <v>16102033</v>
      </c>
      <c r="C33" s="101" t="s">
        <v>240</v>
      </c>
      <c r="D33" s="99">
        <v>22690</v>
      </c>
      <c r="E33" s="99" t="s">
        <v>396</v>
      </c>
      <c r="F33" s="99" t="s">
        <v>396</v>
      </c>
    </row>
    <row r="34" spans="1:6" x14ac:dyDescent="0.25">
      <c r="A34" s="6">
        <v>33</v>
      </c>
      <c r="B34" s="106">
        <v>16102081</v>
      </c>
      <c r="C34" s="101" t="s">
        <v>280</v>
      </c>
      <c r="D34" s="99">
        <v>22870</v>
      </c>
      <c r="E34" s="99" t="s">
        <v>397</v>
      </c>
      <c r="F34" s="99" t="s">
        <v>397</v>
      </c>
    </row>
    <row r="35" spans="1:6" x14ac:dyDescent="0.25">
      <c r="A35" s="6">
        <v>34</v>
      </c>
      <c r="B35" s="106">
        <v>16101076</v>
      </c>
      <c r="C35" s="101" t="s">
        <v>128</v>
      </c>
      <c r="D35" s="99">
        <v>22731</v>
      </c>
      <c r="E35" s="99" t="s">
        <v>399</v>
      </c>
      <c r="F35" s="99" t="s">
        <v>399</v>
      </c>
    </row>
    <row r="36" spans="1:6" x14ac:dyDescent="0.25">
      <c r="A36" s="6">
        <v>35</v>
      </c>
      <c r="B36" s="106">
        <v>16102036</v>
      </c>
      <c r="C36" s="101" t="s">
        <v>246</v>
      </c>
      <c r="D36" s="99">
        <v>22703</v>
      </c>
      <c r="E36" s="99" t="s">
        <v>400</v>
      </c>
      <c r="F36" s="99" t="s">
        <v>400</v>
      </c>
    </row>
    <row r="37" spans="1:6" x14ac:dyDescent="0.25">
      <c r="A37" s="6">
        <v>36</v>
      </c>
      <c r="B37" s="106">
        <v>16104003</v>
      </c>
      <c r="C37" s="101" t="s">
        <v>202</v>
      </c>
      <c r="D37" s="99">
        <v>22685</v>
      </c>
      <c r="E37" s="99" t="s">
        <v>400</v>
      </c>
      <c r="F37" s="99" t="s">
        <v>400</v>
      </c>
    </row>
    <row r="38" spans="1:6" x14ac:dyDescent="0.25">
      <c r="A38" s="6">
        <v>37</v>
      </c>
      <c r="B38" s="106">
        <v>16101102</v>
      </c>
      <c r="C38" s="101" t="s">
        <v>176</v>
      </c>
      <c r="D38" s="99">
        <v>22766</v>
      </c>
      <c r="E38" s="99" t="s">
        <v>404</v>
      </c>
      <c r="F38" s="99" t="s">
        <v>404</v>
      </c>
    </row>
    <row r="39" spans="1:6" x14ac:dyDescent="0.25">
      <c r="A39" s="6">
        <v>38</v>
      </c>
      <c r="B39" s="106">
        <v>16101097</v>
      </c>
      <c r="C39" s="101" t="s">
        <v>168</v>
      </c>
      <c r="D39" s="99">
        <v>22769</v>
      </c>
      <c r="E39" s="99" t="s">
        <v>406</v>
      </c>
      <c r="F39" s="99" t="s">
        <v>406</v>
      </c>
    </row>
    <row r="40" spans="1:6" x14ac:dyDescent="0.25">
      <c r="A40" s="6">
        <v>39</v>
      </c>
      <c r="B40" s="106">
        <v>16101039</v>
      </c>
      <c r="C40" s="101" t="s">
        <v>41</v>
      </c>
      <c r="D40" s="99">
        <v>22667</v>
      </c>
      <c r="E40" s="99" t="s">
        <v>406</v>
      </c>
      <c r="F40" s="99" t="s">
        <v>406</v>
      </c>
    </row>
    <row r="41" spans="1:6" x14ac:dyDescent="0.25">
      <c r="A41" s="6">
        <v>40</v>
      </c>
      <c r="B41" s="106">
        <v>16101044</v>
      </c>
      <c r="C41" s="101" t="s">
        <v>51</v>
      </c>
      <c r="D41" s="99">
        <v>22674</v>
      </c>
      <c r="E41" s="99" t="s">
        <v>406</v>
      </c>
      <c r="F41" s="99" t="s">
        <v>406</v>
      </c>
    </row>
    <row r="42" spans="1:6" x14ac:dyDescent="0.25">
      <c r="A42" s="6">
        <v>41</v>
      </c>
      <c r="B42" s="106">
        <v>16101082</v>
      </c>
      <c r="C42" s="101" t="s">
        <v>140</v>
      </c>
      <c r="D42" s="99">
        <v>22737</v>
      </c>
      <c r="E42" s="99" t="s">
        <v>407</v>
      </c>
      <c r="F42" s="99" t="s">
        <v>407</v>
      </c>
    </row>
    <row r="43" spans="1:6" x14ac:dyDescent="0.25">
      <c r="A43" s="6">
        <v>42</v>
      </c>
      <c r="B43" s="106">
        <v>16101037</v>
      </c>
      <c r="C43" s="101" t="s">
        <v>37</v>
      </c>
      <c r="D43" s="99">
        <v>22664</v>
      </c>
      <c r="E43" s="99" t="s">
        <v>409</v>
      </c>
      <c r="F43" s="99" t="s">
        <v>409</v>
      </c>
    </row>
    <row r="44" spans="1:6" x14ac:dyDescent="0.25">
      <c r="A44" s="6">
        <v>43</v>
      </c>
      <c r="B44" s="106">
        <v>16102025</v>
      </c>
      <c r="C44" s="101" t="s">
        <v>226</v>
      </c>
      <c r="D44" s="99">
        <v>22657</v>
      </c>
      <c r="E44" s="99" t="s">
        <v>409</v>
      </c>
      <c r="F44" s="99" t="s">
        <v>409</v>
      </c>
    </row>
    <row r="45" spans="1:6" x14ac:dyDescent="0.25">
      <c r="A45" s="6">
        <v>44</v>
      </c>
      <c r="B45" s="106">
        <v>16102043</v>
      </c>
      <c r="C45" s="101" t="s">
        <v>258</v>
      </c>
      <c r="D45" s="99">
        <v>22722</v>
      </c>
      <c r="E45" s="99" t="s">
        <v>413</v>
      </c>
      <c r="F45" s="99" t="s">
        <v>413</v>
      </c>
    </row>
    <row r="46" spans="1:6" x14ac:dyDescent="0.25">
      <c r="A46" s="6">
        <v>45</v>
      </c>
      <c r="B46" s="106">
        <v>16101059</v>
      </c>
      <c r="C46" s="101" t="s">
        <v>94</v>
      </c>
      <c r="D46" s="99">
        <v>22695</v>
      </c>
      <c r="E46" s="99" t="s">
        <v>414</v>
      </c>
      <c r="F46" s="99" t="s">
        <v>414</v>
      </c>
    </row>
    <row r="47" spans="1:6" x14ac:dyDescent="0.25">
      <c r="A47" s="6">
        <v>46</v>
      </c>
      <c r="B47" s="106">
        <v>16101038</v>
      </c>
      <c r="C47" s="101" t="s">
        <v>39</v>
      </c>
      <c r="D47" s="99">
        <v>22666</v>
      </c>
      <c r="E47" s="99" t="s">
        <v>415</v>
      </c>
      <c r="F47" s="99" t="s">
        <v>415</v>
      </c>
    </row>
    <row r="48" spans="1:6" x14ac:dyDescent="0.25">
      <c r="A48" s="6">
        <v>47</v>
      </c>
      <c r="B48" s="106">
        <v>16102034</v>
      </c>
      <c r="C48" s="101" t="s">
        <v>242</v>
      </c>
      <c r="D48" s="99">
        <v>22698</v>
      </c>
      <c r="E48" s="99" t="s">
        <v>417</v>
      </c>
      <c r="F48" s="99" t="s">
        <v>417</v>
      </c>
    </row>
    <row r="49" spans="1:6" x14ac:dyDescent="0.25">
      <c r="A49" s="6">
        <v>48</v>
      </c>
      <c r="B49" s="106">
        <v>16101100</v>
      </c>
      <c r="C49" s="101" t="s">
        <v>172</v>
      </c>
      <c r="D49" s="99">
        <v>22762</v>
      </c>
      <c r="E49" s="99" t="s">
        <v>418</v>
      </c>
      <c r="F49" s="99" t="s">
        <v>418</v>
      </c>
    </row>
    <row r="50" spans="1:6" x14ac:dyDescent="0.25">
      <c r="A50" s="6">
        <v>49</v>
      </c>
      <c r="B50" s="106">
        <v>16102038</v>
      </c>
      <c r="C50" s="101" t="s">
        <v>250</v>
      </c>
      <c r="D50" s="99">
        <v>22710</v>
      </c>
      <c r="E50" s="99" t="s">
        <v>419</v>
      </c>
      <c r="F50" s="99" t="s">
        <v>419</v>
      </c>
    </row>
    <row r="51" spans="1:6" x14ac:dyDescent="0.25">
      <c r="A51" s="6">
        <v>50</v>
      </c>
      <c r="B51" s="106">
        <v>16101027</v>
      </c>
      <c r="C51" s="101" t="s">
        <v>17</v>
      </c>
      <c r="D51" s="99">
        <v>22653</v>
      </c>
      <c r="E51" s="99" t="s">
        <v>419</v>
      </c>
      <c r="F51" s="99" t="s">
        <v>419</v>
      </c>
    </row>
    <row r="52" spans="1:6" x14ac:dyDescent="0.25">
      <c r="A52" s="6">
        <v>51</v>
      </c>
      <c r="B52" s="106">
        <v>16101050</v>
      </c>
      <c r="C52" s="101" t="s">
        <v>61</v>
      </c>
      <c r="D52" s="99">
        <v>22682</v>
      </c>
      <c r="E52" s="99" t="s">
        <v>420</v>
      </c>
      <c r="F52" s="99" t="s">
        <v>420</v>
      </c>
    </row>
    <row r="53" spans="1:6" x14ac:dyDescent="0.25">
      <c r="A53" s="6">
        <v>52</v>
      </c>
      <c r="B53" s="106">
        <v>16101166</v>
      </c>
      <c r="C53" s="101" t="s">
        <v>196</v>
      </c>
      <c r="D53" s="99">
        <v>22716</v>
      </c>
      <c r="E53" s="99" t="s">
        <v>421</v>
      </c>
      <c r="F53" s="99" t="s">
        <v>421</v>
      </c>
    </row>
    <row r="54" spans="1:6" x14ac:dyDescent="0.25">
      <c r="A54" s="6">
        <v>53</v>
      </c>
      <c r="B54" s="106">
        <v>16102032</v>
      </c>
      <c r="C54" s="101" t="s">
        <v>238</v>
      </c>
      <c r="D54" s="99">
        <v>22688</v>
      </c>
      <c r="E54" s="99" t="s">
        <v>422</v>
      </c>
      <c r="F54" s="99" t="s">
        <v>422</v>
      </c>
    </row>
    <row r="55" spans="1:6" x14ac:dyDescent="0.25">
      <c r="A55" s="6">
        <v>54</v>
      </c>
      <c r="B55" s="106">
        <v>16101085</v>
      </c>
      <c r="C55" s="101" t="s">
        <v>147</v>
      </c>
      <c r="D55" s="99">
        <v>22740</v>
      </c>
      <c r="E55" s="99" t="s">
        <v>425</v>
      </c>
      <c r="F55" s="99" t="s">
        <v>425</v>
      </c>
    </row>
    <row r="56" spans="1:6" x14ac:dyDescent="0.25">
      <c r="A56" s="6">
        <v>55</v>
      </c>
      <c r="B56" s="106">
        <v>16103021</v>
      </c>
      <c r="C56" s="101" t="s">
        <v>314</v>
      </c>
      <c r="D56" s="99">
        <v>22744</v>
      </c>
      <c r="E56" s="99" t="s">
        <v>427</v>
      </c>
      <c r="F56" s="99" t="s">
        <v>427</v>
      </c>
    </row>
    <row r="57" spans="1:6" x14ac:dyDescent="0.25">
      <c r="A57" s="6">
        <v>56</v>
      </c>
      <c r="B57" s="106">
        <v>16101054</v>
      </c>
      <c r="C57" s="101" t="s">
        <v>86</v>
      </c>
      <c r="D57" s="99">
        <v>22686</v>
      </c>
      <c r="E57" s="99" t="s">
        <v>428</v>
      </c>
      <c r="F57" s="99" t="s">
        <v>428</v>
      </c>
    </row>
    <row r="58" spans="1:6" x14ac:dyDescent="0.25">
      <c r="A58" s="6">
        <v>57</v>
      </c>
      <c r="B58" s="106">
        <v>16101026</v>
      </c>
      <c r="C58" s="101" t="s">
        <v>15</v>
      </c>
      <c r="D58" s="99">
        <v>22642</v>
      </c>
      <c r="E58" s="99" t="s">
        <v>429</v>
      </c>
      <c r="F58" s="99" t="s">
        <v>429</v>
      </c>
    </row>
    <row r="59" spans="1:6" x14ac:dyDescent="0.25">
      <c r="A59" s="6">
        <v>58</v>
      </c>
      <c r="B59" s="106">
        <v>16103008</v>
      </c>
      <c r="C59" s="101" t="s">
        <v>290</v>
      </c>
      <c r="D59" s="99">
        <v>22644</v>
      </c>
      <c r="E59" s="99" t="s">
        <v>430</v>
      </c>
      <c r="F59" s="99" t="s">
        <v>430</v>
      </c>
    </row>
    <row r="60" spans="1:6" x14ac:dyDescent="0.25">
      <c r="A60" s="6">
        <v>59</v>
      </c>
      <c r="B60" s="106">
        <v>16101074</v>
      </c>
      <c r="C60" s="101" t="s">
        <v>124</v>
      </c>
      <c r="D60" s="99">
        <v>22728</v>
      </c>
      <c r="E60" s="99" t="s">
        <v>430</v>
      </c>
      <c r="F60" s="99" t="s">
        <v>430</v>
      </c>
    </row>
    <row r="61" spans="1:6" x14ac:dyDescent="0.25">
      <c r="A61" s="6">
        <v>60</v>
      </c>
      <c r="B61" s="106">
        <v>16102020</v>
      </c>
      <c r="C61" s="101" t="s">
        <v>220</v>
      </c>
      <c r="D61" s="99">
        <v>22652</v>
      </c>
      <c r="E61" s="99" t="s">
        <v>434</v>
      </c>
      <c r="F61" s="99" t="s">
        <v>434</v>
      </c>
    </row>
    <row r="62" spans="1:6" x14ac:dyDescent="0.25">
      <c r="A62" s="6">
        <v>61</v>
      </c>
      <c r="B62" s="106">
        <v>16102090</v>
      </c>
      <c r="C62" s="101" t="s">
        <v>282</v>
      </c>
      <c r="D62" s="99">
        <v>22886</v>
      </c>
      <c r="E62" s="99" t="s">
        <v>435</v>
      </c>
      <c r="F62" s="99" t="s">
        <v>435</v>
      </c>
    </row>
    <row r="63" spans="1:6" x14ac:dyDescent="0.25">
      <c r="A63" s="6">
        <v>62</v>
      </c>
      <c r="B63" s="106">
        <v>16101083</v>
      </c>
      <c r="C63" s="101" t="s">
        <v>142</v>
      </c>
      <c r="D63" s="99">
        <v>22738</v>
      </c>
      <c r="E63" s="99" t="s">
        <v>435</v>
      </c>
      <c r="F63" s="99" t="s">
        <v>435</v>
      </c>
    </row>
    <row r="64" spans="1:6" x14ac:dyDescent="0.25">
      <c r="A64" s="6">
        <v>63</v>
      </c>
      <c r="B64" s="106">
        <v>16101161</v>
      </c>
      <c r="C64" s="101" t="s">
        <v>190</v>
      </c>
      <c r="D64" s="99">
        <v>22879</v>
      </c>
      <c r="E64" s="99" t="s">
        <v>435</v>
      </c>
      <c r="F64" s="99" t="s">
        <v>435</v>
      </c>
    </row>
    <row r="65" spans="1:6" x14ac:dyDescent="0.25">
      <c r="A65" s="6">
        <v>64</v>
      </c>
      <c r="B65" s="106">
        <v>16101040</v>
      </c>
      <c r="C65" s="101" t="s">
        <v>43</v>
      </c>
      <c r="D65" s="99">
        <v>22668</v>
      </c>
      <c r="E65" s="99" t="s">
        <v>436</v>
      </c>
      <c r="F65" s="99" t="s">
        <v>436</v>
      </c>
    </row>
    <row r="66" spans="1:6" x14ac:dyDescent="0.25">
      <c r="A66" s="6">
        <v>65</v>
      </c>
      <c r="B66" s="106">
        <v>16101066</v>
      </c>
      <c r="C66" s="101" t="s">
        <v>108</v>
      </c>
      <c r="D66" s="99">
        <v>22711</v>
      </c>
      <c r="E66" s="99" t="s">
        <v>437</v>
      </c>
      <c r="F66" s="99" t="s">
        <v>437</v>
      </c>
    </row>
    <row r="67" spans="1:6" x14ac:dyDescent="0.25">
      <c r="A67" s="6">
        <v>66</v>
      </c>
      <c r="B67" s="106">
        <v>16101093</v>
      </c>
      <c r="C67" s="101" t="s">
        <v>162</v>
      </c>
      <c r="D67" s="99">
        <v>22754</v>
      </c>
      <c r="E67" s="99" t="s">
        <v>438</v>
      </c>
      <c r="F67" s="99" t="s">
        <v>438</v>
      </c>
    </row>
    <row r="68" spans="1:6" x14ac:dyDescent="0.25">
      <c r="A68" s="6">
        <v>67</v>
      </c>
      <c r="B68" s="106">
        <v>16101018</v>
      </c>
      <c r="C68" s="101" t="s">
        <v>1</v>
      </c>
      <c r="D68" s="99">
        <v>22628</v>
      </c>
      <c r="E68" s="99" t="s">
        <v>440</v>
      </c>
      <c r="F68" s="99" t="s">
        <v>440</v>
      </c>
    </row>
    <row r="69" spans="1:6" x14ac:dyDescent="0.25">
      <c r="A69" s="6">
        <v>68</v>
      </c>
      <c r="B69" s="106">
        <v>16101080</v>
      </c>
      <c r="C69" s="101" t="s">
        <v>136</v>
      </c>
      <c r="D69" s="99">
        <v>22735</v>
      </c>
      <c r="E69" s="99" t="s">
        <v>444</v>
      </c>
      <c r="F69" s="99" t="s">
        <v>444</v>
      </c>
    </row>
    <row r="70" spans="1:6" x14ac:dyDescent="0.25">
      <c r="A70" s="6">
        <v>69</v>
      </c>
      <c r="B70" s="106">
        <v>16101101</v>
      </c>
      <c r="C70" s="101" t="s">
        <v>174</v>
      </c>
      <c r="D70" s="99">
        <v>22763</v>
      </c>
      <c r="E70" s="99" t="s">
        <v>444</v>
      </c>
      <c r="F70" s="99" t="s">
        <v>444</v>
      </c>
    </row>
    <row r="71" spans="1:6" x14ac:dyDescent="0.25">
      <c r="A71" s="6">
        <v>70</v>
      </c>
      <c r="B71" s="106">
        <v>16102041</v>
      </c>
      <c r="C71" s="101" t="s">
        <v>254</v>
      </c>
      <c r="D71" s="99">
        <v>22720</v>
      </c>
      <c r="E71" s="99" t="s">
        <v>445</v>
      </c>
      <c r="F71" s="99" t="s">
        <v>445</v>
      </c>
    </row>
    <row r="72" spans="1:6" x14ac:dyDescent="0.25">
      <c r="A72" s="6">
        <v>71</v>
      </c>
      <c r="B72" s="106">
        <v>16103015</v>
      </c>
      <c r="C72" s="101" t="s">
        <v>304</v>
      </c>
      <c r="D72" s="99">
        <v>22700</v>
      </c>
      <c r="E72" s="99" t="s">
        <v>449</v>
      </c>
      <c r="F72" s="99" t="s">
        <v>449</v>
      </c>
    </row>
    <row r="73" spans="1:6" x14ac:dyDescent="0.25">
      <c r="A73" s="6">
        <v>72</v>
      </c>
      <c r="B73" s="106">
        <v>16101156</v>
      </c>
      <c r="C73" s="101" t="s">
        <v>180</v>
      </c>
      <c r="D73" s="99">
        <v>22863</v>
      </c>
      <c r="E73" s="99" t="s">
        <v>452</v>
      </c>
      <c r="F73" s="99" t="s">
        <v>452</v>
      </c>
    </row>
    <row r="74" spans="1:6" x14ac:dyDescent="0.25">
      <c r="A74" s="6">
        <v>73</v>
      </c>
      <c r="B74" s="106">
        <v>16101158</v>
      </c>
      <c r="C74" s="101" t="s">
        <v>184</v>
      </c>
      <c r="D74" s="99">
        <v>22865</v>
      </c>
      <c r="E74" s="99" t="s">
        <v>453</v>
      </c>
      <c r="F74" s="99" t="s">
        <v>453</v>
      </c>
    </row>
    <row r="75" spans="1:6" x14ac:dyDescent="0.25">
      <c r="A75" s="6">
        <v>74</v>
      </c>
      <c r="B75" s="106">
        <v>16102028</v>
      </c>
      <c r="C75" s="101" t="s">
        <v>232</v>
      </c>
      <c r="D75" s="99">
        <v>22683</v>
      </c>
      <c r="E75" s="99" t="s">
        <v>454</v>
      </c>
      <c r="F75" s="99" t="s">
        <v>454</v>
      </c>
    </row>
    <row r="76" spans="1:6" x14ac:dyDescent="0.25">
      <c r="A76" s="6">
        <v>75</v>
      </c>
      <c r="B76" s="106">
        <v>16101029</v>
      </c>
      <c r="C76" s="101" t="s">
        <v>21</v>
      </c>
      <c r="D76" s="99">
        <v>22646</v>
      </c>
      <c r="E76" s="99" t="s">
        <v>462</v>
      </c>
      <c r="F76" s="99" t="s">
        <v>462</v>
      </c>
    </row>
    <row r="77" spans="1:6" x14ac:dyDescent="0.25">
      <c r="A77" s="6">
        <v>76</v>
      </c>
      <c r="B77" s="106">
        <v>16101160</v>
      </c>
      <c r="C77" s="101" t="s">
        <v>188</v>
      </c>
      <c r="D77" s="99">
        <v>22867</v>
      </c>
      <c r="E77" s="99" t="s">
        <v>462</v>
      </c>
      <c r="F77" s="99" t="s">
        <v>462</v>
      </c>
    </row>
    <row r="78" spans="1:6" x14ac:dyDescent="0.25">
      <c r="A78" s="6">
        <v>77</v>
      </c>
      <c r="B78" s="106">
        <v>16102024</v>
      </c>
      <c r="C78" s="101" t="s">
        <v>224</v>
      </c>
      <c r="D78" s="99">
        <v>22656</v>
      </c>
      <c r="E78" s="99" t="s">
        <v>463</v>
      </c>
      <c r="F78" s="99" t="s">
        <v>463</v>
      </c>
    </row>
    <row r="79" spans="1:6" x14ac:dyDescent="0.25">
      <c r="A79" s="6">
        <v>78</v>
      </c>
      <c r="B79" s="106">
        <v>16101055</v>
      </c>
      <c r="C79" s="101" t="s">
        <v>88</v>
      </c>
      <c r="D79" s="99">
        <v>22699</v>
      </c>
      <c r="E79" s="99" t="s">
        <v>463</v>
      </c>
      <c r="F79" s="99" t="s">
        <v>463</v>
      </c>
    </row>
    <row r="80" spans="1:6" x14ac:dyDescent="0.25">
      <c r="A80" s="6">
        <v>79</v>
      </c>
      <c r="B80" s="106">
        <v>16101021</v>
      </c>
      <c r="C80" s="101" t="s">
        <v>7</v>
      </c>
      <c r="D80" s="99">
        <v>22643</v>
      </c>
      <c r="E80" s="99" t="s">
        <v>464</v>
      </c>
      <c r="F80" s="99" t="s">
        <v>464</v>
      </c>
    </row>
    <row r="81" spans="1:6" x14ac:dyDescent="0.25">
      <c r="A81" s="6">
        <v>80</v>
      </c>
      <c r="B81" s="106">
        <v>16102044</v>
      </c>
      <c r="C81" s="101" t="s">
        <v>260</v>
      </c>
      <c r="D81" s="99">
        <v>22725</v>
      </c>
      <c r="E81" s="99" t="s">
        <v>464</v>
      </c>
      <c r="F81" s="99" t="s">
        <v>464</v>
      </c>
    </row>
    <row r="82" spans="1:6" x14ac:dyDescent="0.25">
      <c r="A82" s="6">
        <v>81</v>
      </c>
      <c r="B82" s="106">
        <v>16102045</v>
      </c>
      <c r="C82" s="101" t="s">
        <v>262</v>
      </c>
      <c r="D82" s="99">
        <v>22727</v>
      </c>
      <c r="E82" s="99" t="s">
        <v>464</v>
      </c>
      <c r="F82" s="99" t="s">
        <v>464</v>
      </c>
    </row>
    <row r="83" spans="1:6" x14ac:dyDescent="0.25">
      <c r="A83" s="6">
        <v>82</v>
      </c>
      <c r="B83" s="106">
        <v>16101073</v>
      </c>
      <c r="C83" s="101" t="s">
        <v>122</v>
      </c>
      <c r="D83" s="99">
        <v>22726</v>
      </c>
      <c r="E83" s="99" t="s">
        <v>467</v>
      </c>
      <c r="F83" s="99" t="s">
        <v>467</v>
      </c>
    </row>
    <row r="84" spans="1:6" x14ac:dyDescent="0.25">
      <c r="A84" s="6">
        <v>83</v>
      </c>
      <c r="B84" s="106">
        <v>16101020</v>
      </c>
      <c r="C84" s="101" t="s">
        <v>5</v>
      </c>
      <c r="D84" s="99">
        <v>22631</v>
      </c>
      <c r="E84" s="99" t="s">
        <v>470</v>
      </c>
      <c r="F84" s="99" t="s">
        <v>470</v>
      </c>
    </row>
    <row r="85" spans="1:6" x14ac:dyDescent="0.25">
      <c r="A85" s="6">
        <v>84</v>
      </c>
      <c r="B85" s="106">
        <v>16101069</v>
      </c>
      <c r="C85" s="101" t="s">
        <v>114</v>
      </c>
      <c r="D85" s="99">
        <v>22717</v>
      </c>
      <c r="E85" s="99" t="s">
        <v>470</v>
      </c>
      <c r="F85" s="99" t="s">
        <v>470</v>
      </c>
    </row>
    <row r="86" spans="1:6" x14ac:dyDescent="0.25">
      <c r="A86" s="6">
        <v>85</v>
      </c>
      <c r="B86" s="106">
        <v>16101171</v>
      </c>
      <c r="C86" s="101" t="s">
        <v>198</v>
      </c>
      <c r="D86" s="99">
        <v>22887</v>
      </c>
      <c r="E86" s="99" t="s">
        <v>474</v>
      </c>
      <c r="F86" s="99" t="s">
        <v>474</v>
      </c>
    </row>
    <row r="87" spans="1:6" x14ac:dyDescent="0.25">
      <c r="A87" s="6">
        <v>86</v>
      </c>
      <c r="B87" s="106">
        <v>16101081</v>
      </c>
      <c r="C87" s="101" t="s">
        <v>138</v>
      </c>
      <c r="D87" s="99">
        <v>22736</v>
      </c>
      <c r="E87" s="99" t="s">
        <v>475</v>
      </c>
      <c r="F87" s="99" t="s">
        <v>475</v>
      </c>
    </row>
    <row r="88" spans="1:6" x14ac:dyDescent="0.25">
      <c r="A88" s="6">
        <v>87</v>
      </c>
      <c r="B88" s="106">
        <v>16102017</v>
      </c>
      <c r="C88" s="101" t="s">
        <v>214</v>
      </c>
      <c r="D88" s="99">
        <v>22639</v>
      </c>
      <c r="E88" s="99" t="s">
        <v>475</v>
      </c>
      <c r="F88" s="99" t="s">
        <v>475</v>
      </c>
    </row>
    <row r="89" spans="1:6" x14ac:dyDescent="0.25">
      <c r="A89" s="6">
        <v>88</v>
      </c>
      <c r="B89" s="106">
        <v>16102026</v>
      </c>
      <c r="C89" s="101" t="s">
        <v>228</v>
      </c>
      <c r="D89" s="99">
        <v>22665</v>
      </c>
      <c r="E89" s="99" t="s">
        <v>476</v>
      </c>
      <c r="F89" s="99" t="s">
        <v>476</v>
      </c>
    </row>
    <row r="90" spans="1:6" x14ac:dyDescent="0.25">
      <c r="A90" s="6">
        <v>89</v>
      </c>
      <c r="B90" s="106">
        <v>16102014</v>
      </c>
      <c r="C90" s="101" t="s">
        <v>208</v>
      </c>
      <c r="D90" s="99">
        <v>22634</v>
      </c>
      <c r="E90" s="99" t="s">
        <v>481</v>
      </c>
      <c r="F90" s="99" t="s">
        <v>481</v>
      </c>
    </row>
    <row r="91" spans="1:6" x14ac:dyDescent="0.25">
      <c r="A91" s="6">
        <v>90</v>
      </c>
      <c r="B91" s="106">
        <v>16104004</v>
      </c>
      <c r="C91" s="101" t="s">
        <v>204</v>
      </c>
      <c r="D91" s="99">
        <v>22696</v>
      </c>
      <c r="E91" s="99" t="s">
        <v>484</v>
      </c>
      <c r="F91" s="99" t="s">
        <v>484</v>
      </c>
    </row>
    <row r="92" spans="1:6" x14ac:dyDescent="0.25">
      <c r="A92" s="6">
        <v>91</v>
      </c>
      <c r="B92" s="106">
        <v>16101046</v>
      </c>
      <c r="C92" s="101" t="s">
        <v>55</v>
      </c>
      <c r="D92" s="99">
        <v>22677</v>
      </c>
      <c r="E92" s="99" t="s">
        <v>485</v>
      </c>
      <c r="F92" s="99" t="s">
        <v>485</v>
      </c>
    </row>
    <row r="93" spans="1:6" x14ac:dyDescent="0.25">
      <c r="A93" s="6">
        <v>92</v>
      </c>
      <c r="B93" s="106">
        <v>16102019</v>
      </c>
      <c r="C93" s="101" t="s">
        <v>218</v>
      </c>
      <c r="D93" s="99">
        <v>22651</v>
      </c>
      <c r="E93" s="99" t="s">
        <v>485</v>
      </c>
      <c r="F93" s="99" t="s">
        <v>485</v>
      </c>
    </row>
    <row r="94" spans="1:6" x14ac:dyDescent="0.25">
      <c r="A94" s="6">
        <v>93</v>
      </c>
      <c r="B94" s="106">
        <v>16101060</v>
      </c>
      <c r="C94" s="101" t="s">
        <v>96</v>
      </c>
      <c r="D94" s="99">
        <v>22709</v>
      </c>
      <c r="E94" s="99" t="s">
        <v>486</v>
      </c>
      <c r="F94" s="99" t="s">
        <v>486</v>
      </c>
    </row>
    <row r="95" spans="1:6" x14ac:dyDescent="0.25">
      <c r="A95" s="6">
        <v>94</v>
      </c>
      <c r="B95" s="106">
        <v>16101056</v>
      </c>
      <c r="C95" s="101" t="s">
        <v>90</v>
      </c>
      <c r="D95" s="99">
        <v>22691</v>
      </c>
      <c r="E95" s="99" t="s">
        <v>487</v>
      </c>
      <c r="F95" s="99" t="s">
        <v>487</v>
      </c>
    </row>
    <row r="96" spans="1:6" x14ac:dyDescent="0.25">
      <c r="A96" s="6">
        <v>95</v>
      </c>
      <c r="B96" s="106">
        <v>16103007</v>
      </c>
      <c r="C96" s="101" t="s">
        <v>288</v>
      </c>
      <c r="D96" s="99">
        <v>22635</v>
      </c>
      <c r="E96" s="99" t="s">
        <v>488</v>
      </c>
      <c r="F96" s="99" t="s">
        <v>488</v>
      </c>
    </row>
    <row r="97" spans="1:6" x14ac:dyDescent="0.25">
      <c r="A97" s="6">
        <v>96</v>
      </c>
      <c r="B97" s="106">
        <v>16102016</v>
      </c>
      <c r="C97" s="101" t="s">
        <v>212</v>
      </c>
      <c r="D97" s="99">
        <v>22638</v>
      </c>
      <c r="E97" s="99" t="s">
        <v>490</v>
      </c>
      <c r="F97" s="99" t="s">
        <v>490</v>
      </c>
    </row>
    <row r="98" spans="1:6" x14ac:dyDescent="0.25">
      <c r="A98" s="6">
        <v>97</v>
      </c>
      <c r="B98" s="106">
        <v>16101090</v>
      </c>
      <c r="C98" s="101" t="s">
        <v>156</v>
      </c>
      <c r="D98" s="99">
        <v>22759</v>
      </c>
      <c r="E98" s="99" t="s">
        <v>491</v>
      </c>
      <c r="F98" s="99" t="s">
        <v>491</v>
      </c>
    </row>
    <row r="99" spans="1:6" x14ac:dyDescent="0.25">
      <c r="A99" s="6">
        <v>98</v>
      </c>
      <c r="B99" s="106">
        <v>16101088</v>
      </c>
      <c r="C99" s="101" t="s">
        <v>152</v>
      </c>
      <c r="D99" s="99">
        <v>22747</v>
      </c>
      <c r="E99" s="99" t="s">
        <v>494</v>
      </c>
      <c r="F99" s="99" t="s">
        <v>494</v>
      </c>
    </row>
    <row r="100" spans="1:6" x14ac:dyDescent="0.25">
      <c r="A100" s="6">
        <v>99</v>
      </c>
      <c r="B100" s="106">
        <v>16103027</v>
      </c>
      <c r="C100" s="101" t="s">
        <v>326</v>
      </c>
      <c r="D100" s="99">
        <v>22768</v>
      </c>
      <c r="E100" s="99" t="s">
        <v>495</v>
      </c>
      <c r="F100" s="99" t="s">
        <v>495</v>
      </c>
    </row>
    <row r="101" spans="1:6" x14ac:dyDescent="0.25">
      <c r="A101" s="6">
        <v>100</v>
      </c>
      <c r="B101" s="106">
        <v>16101078</v>
      </c>
      <c r="C101" s="101" t="s">
        <v>132</v>
      </c>
      <c r="D101" s="99">
        <v>22733</v>
      </c>
      <c r="E101" s="99" t="s">
        <v>497</v>
      </c>
      <c r="F101" s="99" t="s">
        <v>497</v>
      </c>
    </row>
    <row r="102" spans="1:6" x14ac:dyDescent="0.25">
      <c r="A102" s="6">
        <v>101</v>
      </c>
      <c r="B102" s="106">
        <v>16101071</v>
      </c>
      <c r="C102" s="101" t="s">
        <v>118</v>
      </c>
      <c r="D102" s="99">
        <v>22723</v>
      </c>
      <c r="E102" s="99" t="s">
        <v>497</v>
      </c>
      <c r="F102" s="99" t="s">
        <v>497</v>
      </c>
    </row>
    <row r="103" spans="1:6" x14ac:dyDescent="0.25">
      <c r="A103" s="6">
        <v>102</v>
      </c>
      <c r="B103" s="106">
        <v>16103009</v>
      </c>
      <c r="C103" s="101" t="s">
        <v>292</v>
      </c>
      <c r="D103" s="99">
        <v>22658</v>
      </c>
      <c r="E103" s="99" t="s">
        <v>500</v>
      </c>
      <c r="F103" s="99" t="s">
        <v>500</v>
      </c>
    </row>
    <row r="104" spans="1:6" x14ac:dyDescent="0.25">
      <c r="A104" s="6">
        <v>103</v>
      </c>
      <c r="B104" s="106">
        <v>16103022</v>
      </c>
      <c r="C104" s="101" t="s">
        <v>316</v>
      </c>
      <c r="D104" s="99">
        <v>22751</v>
      </c>
      <c r="E104" s="99" t="s">
        <v>501</v>
      </c>
      <c r="F104" s="99" t="s">
        <v>501</v>
      </c>
    </row>
    <row r="105" spans="1:6" x14ac:dyDescent="0.25">
      <c r="A105" s="6">
        <v>104</v>
      </c>
      <c r="B105" s="106">
        <v>16101048</v>
      </c>
      <c r="C105" s="101" t="s">
        <v>59</v>
      </c>
      <c r="D105" s="99">
        <v>22679</v>
      </c>
      <c r="E105" s="99" t="s">
        <v>501</v>
      </c>
      <c r="F105" s="99" t="s">
        <v>501</v>
      </c>
    </row>
    <row r="106" spans="1:6" x14ac:dyDescent="0.25">
      <c r="A106" s="6">
        <v>105</v>
      </c>
      <c r="B106" s="106">
        <v>16103005</v>
      </c>
      <c r="C106" s="101" t="s">
        <v>284</v>
      </c>
      <c r="D106" s="99">
        <v>22630</v>
      </c>
      <c r="E106" s="99" t="s">
        <v>510</v>
      </c>
      <c r="F106" s="99" t="s">
        <v>510</v>
      </c>
    </row>
    <row r="107" spans="1:6" x14ac:dyDescent="0.25">
      <c r="A107" s="6">
        <v>106</v>
      </c>
      <c r="B107" s="106">
        <v>16102046</v>
      </c>
      <c r="C107" s="101" t="s">
        <v>268</v>
      </c>
      <c r="D107" s="99">
        <v>22730</v>
      </c>
      <c r="E107" s="99" t="s">
        <v>510</v>
      </c>
      <c r="F107" s="99" t="s">
        <v>510</v>
      </c>
    </row>
    <row r="108" spans="1:6" x14ac:dyDescent="0.25">
      <c r="A108" s="6">
        <v>107</v>
      </c>
      <c r="B108" s="106">
        <v>16101089</v>
      </c>
      <c r="C108" s="101" t="s">
        <v>154</v>
      </c>
      <c r="D108" s="99">
        <v>22748</v>
      </c>
      <c r="E108" s="99" t="s">
        <v>512</v>
      </c>
      <c r="F108" s="99" t="s">
        <v>512</v>
      </c>
    </row>
    <row r="109" spans="1:6" x14ac:dyDescent="0.25">
      <c r="A109" s="6">
        <v>108</v>
      </c>
      <c r="B109" s="106">
        <v>16102042</v>
      </c>
      <c r="C109" s="101" t="s">
        <v>256</v>
      </c>
      <c r="D109" s="99">
        <v>22721</v>
      </c>
      <c r="E109" s="99" t="s">
        <v>512</v>
      </c>
      <c r="F109" s="99" t="s">
        <v>512</v>
      </c>
    </row>
    <row r="110" spans="1:6" x14ac:dyDescent="0.25">
      <c r="A110" s="6">
        <v>109</v>
      </c>
      <c r="B110" s="106">
        <v>16101072</v>
      </c>
      <c r="C110" s="101" t="s">
        <v>120</v>
      </c>
      <c r="D110" s="99">
        <v>22724</v>
      </c>
      <c r="E110" s="99" t="s">
        <v>515</v>
      </c>
      <c r="F110" s="99" t="s">
        <v>515</v>
      </c>
    </row>
    <row r="111" spans="1:6" x14ac:dyDescent="0.25">
      <c r="A111" s="6">
        <v>110</v>
      </c>
      <c r="B111" s="106">
        <v>16101096</v>
      </c>
      <c r="C111" s="101" t="s">
        <v>166</v>
      </c>
      <c r="D111" s="99">
        <v>22757</v>
      </c>
      <c r="E111" s="99" t="s">
        <v>515</v>
      </c>
      <c r="F111" s="99" t="s">
        <v>515</v>
      </c>
    </row>
    <row r="112" spans="1:6" x14ac:dyDescent="0.25">
      <c r="A112" s="6">
        <v>111</v>
      </c>
      <c r="B112" s="106">
        <v>16101165</v>
      </c>
      <c r="C112" s="101" t="s">
        <v>194</v>
      </c>
      <c r="D112" s="99">
        <v>22741</v>
      </c>
      <c r="E112" s="99" t="s">
        <v>515</v>
      </c>
      <c r="F112" s="99" t="s">
        <v>515</v>
      </c>
    </row>
    <row r="113" spans="1:6" x14ac:dyDescent="0.25">
      <c r="A113" s="6">
        <v>112</v>
      </c>
      <c r="B113" s="106">
        <v>16101034</v>
      </c>
      <c r="C113" s="101" t="s">
        <v>31</v>
      </c>
      <c r="D113" s="99">
        <v>22660</v>
      </c>
      <c r="E113" s="99" t="s">
        <v>516</v>
      </c>
      <c r="F113" s="99" t="s">
        <v>516</v>
      </c>
    </row>
    <row r="114" spans="1:6" x14ac:dyDescent="0.25">
      <c r="A114" s="6">
        <v>113</v>
      </c>
      <c r="B114" s="106">
        <v>16103016</v>
      </c>
      <c r="C114" s="101" t="s">
        <v>306</v>
      </c>
      <c r="D114" s="99">
        <v>22707</v>
      </c>
      <c r="E114" s="99" t="s">
        <v>518</v>
      </c>
      <c r="F114" s="99" t="s">
        <v>518</v>
      </c>
    </row>
    <row r="115" spans="1:6" x14ac:dyDescent="0.25">
      <c r="A115" s="6">
        <v>114</v>
      </c>
      <c r="B115" s="106">
        <v>16101163</v>
      </c>
      <c r="C115" s="101" t="s">
        <v>192</v>
      </c>
      <c r="D115" s="99">
        <v>22676</v>
      </c>
      <c r="E115" s="99" t="s">
        <v>519</v>
      </c>
      <c r="F115" s="99" t="s">
        <v>519</v>
      </c>
    </row>
    <row r="116" spans="1:6" x14ac:dyDescent="0.25">
      <c r="A116" s="6">
        <v>115</v>
      </c>
      <c r="B116" s="106">
        <v>16101064</v>
      </c>
      <c r="C116" s="101" t="s">
        <v>104</v>
      </c>
      <c r="D116" s="99">
        <v>22708</v>
      </c>
      <c r="E116" s="99" t="s">
        <v>519</v>
      </c>
      <c r="F116" s="99" t="s">
        <v>519</v>
      </c>
    </row>
    <row r="117" spans="1:6" x14ac:dyDescent="0.25">
      <c r="A117" s="6">
        <v>116</v>
      </c>
      <c r="B117" s="106">
        <v>16101033</v>
      </c>
      <c r="C117" s="101" t="s">
        <v>29</v>
      </c>
      <c r="D117" s="99">
        <v>22659</v>
      </c>
      <c r="E117" s="99" t="s">
        <v>519</v>
      </c>
      <c r="F117" s="99" t="s">
        <v>519</v>
      </c>
    </row>
    <row r="118" spans="1:6" x14ac:dyDescent="0.25">
      <c r="A118" s="6">
        <v>117</v>
      </c>
      <c r="B118" s="106">
        <v>16102039</v>
      </c>
      <c r="C118" s="101" t="s">
        <v>252</v>
      </c>
      <c r="D118" s="99">
        <v>22715</v>
      </c>
      <c r="E118" s="99" t="s">
        <v>519</v>
      </c>
      <c r="F118" s="99" t="s">
        <v>519</v>
      </c>
    </row>
    <row r="119" spans="1:6" x14ac:dyDescent="0.25">
      <c r="A119" s="6">
        <v>118</v>
      </c>
      <c r="B119" s="106">
        <v>16102080</v>
      </c>
      <c r="C119" s="101" t="s">
        <v>278</v>
      </c>
      <c r="D119" s="99">
        <v>22868</v>
      </c>
      <c r="E119" s="99" t="s">
        <v>522</v>
      </c>
      <c r="F119" s="99" t="s">
        <v>522</v>
      </c>
    </row>
    <row r="120" spans="1:6" x14ac:dyDescent="0.25">
      <c r="A120" s="6">
        <v>119</v>
      </c>
      <c r="B120" s="106">
        <v>16102030</v>
      </c>
      <c r="C120" s="101" t="s">
        <v>234</v>
      </c>
      <c r="D120" s="99">
        <v>22680</v>
      </c>
      <c r="E120" s="99" t="s">
        <v>522</v>
      </c>
      <c r="F120" s="99" t="s">
        <v>522</v>
      </c>
    </row>
    <row r="121" spans="1:6" x14ac:dyDescent="0.25">
      <c r="A121" s="6">
        <v>120</v>
      </c>
      <c r="B121" s="106">
        <v>16101070</v>
      </c>
      <c r="C121" s="101" t="s">
        <v>116</v>
      </c>
      <c r="D121" s="99">
        <v>22718</v>
      </c>
      <c r="E121" s="99" t="s">
        <v>522</v>
      </c>
      <c r="F121" s="99" t="s">
        <v>522</v>
      </c>
    </row>
    <row r="122" spans="1:6" x14ac:dyDescent="0.25">
      <c r="A122" s="6">
        <v>121</v>
      </c>
      <c r="B122" s="106">
        <v>16101075</v>
      </c>
      <c r="C122" s="101" t="s">
        <v>126</v>
      </c>
      <c r="D122" s="99">
        <v>22739</v>
      </c>
      <c r="E122" s="99" t="s">
        <v>522</v>
      </c>
      <c r="F122" s="99" t="s">
        <v>522</v>
      </c>
    </row>
    <row r="123" spans="1:6" x14ac:dyDescent="0.25">
      <c r="A123" s="6">
        <v>122</v>
      </c>
      <c r="B123" s="106">
        <v>16101159</v>
      </c>
      <c r="C123" s="101" t="s">
        <v>186</v>
      </c>
      <c r="D123" s="99">
        <v>22866</v>
      </c>
      <c r="E123" s="99" t="s">
        <v>527</v>
      </c>
      <c r="F123" s="99" t="s">
        <v>527</v>
      </c>
    </row>
    <row r="124" spans="1:6" x14ac:dyDescent="0.25">
      <c r="A124" s="6">
        <v>123</v>
      </c>
      <c r="B124" s="106">
        <v>16102022</v>
      </c>
      <c r="C124" s="101" t="s">
        <v>222</v>
      </c>
      <c r="D124" s="99">
        <v>22654</v>
      </c>
      <c r="E124" s="99" t="s">
        <v>530</v>
      </c>
      <c r="F124" s="99" t="s">
        <v>530</v>
      </c>
    </row>
    <row r="125" spans="1:6" x14ac:dyDescent="0.25">
      <c r="A125" s="6">
        <v>124</v>
      </c>
      <c r="B125" s="106">
        <v>16103013</v>
      </c>
      <c r="C125" s="101" t="s">
        <v>300</v>
      </c>
      <c r="D125" s="99">
        <v>22694</v>
      </c>
      <c r="E125" s="99" t="s">
        <v>533</v>
      </c>
      <c r="F125" s="99" t="s">
        <v>533</v>
      </c>
    </row>
    <row r="126" spans="1:6" x14ac:dyDescent="0.25">
      <c r="A126" s="6">
        <v>125</v>
      </c>
      <c r="B126" s="106">
        <v>16102015</v>
      </c>
      <c r="C126" s="101" t="s">
        <v>210</v>
      </c>
      <c r="D126" s="99">
        <v>22637</v>
      </c>
      <c r="E126" s="99" t="s">
        <v>539</v>
      </c>
      <c r="F126" s="99" t="s">
        <v>539</v>
      </c>
    </row>
    <row r="127" spans="1:6" x14ac:dyDescent="0.25">
      <c r="A127" s="6">
        <v>126</v>
      </c>
      <c r="B127" s="106">
        <v>16102037</v>
      </c>
      <c r="C127" s="101" t="s">
        <v>248</v>
      </c>
      <c r="D127" s="99">
        <v>22706</v>
      </c>
      <c r="E127" s="99" t="s">
        <v>542</v>
      </c>
      <c r="F127" s="99" t="s">
        <v>542</v>
      </c>
    </row>
    <row r="128" spans="1:6" x14ac:dyDescent="0.25">
      <c r="A128" s="6">
        <v>127</v>
      </c>
      <c r="B128" s="106">
        <v>16101103</v>
      </c>
      <c r="C128" s="101" t="s">
        <v>178</v>
      </c>
      <c r="D128" s="99">
        <v>22770</v>
      </c>
      <c r="E128" s="99" t="s">
        <v>544</v>
      </c>
      <c r="F128" s="99" t="s">
        <v>544</v>
      </c>
    </row>
    <row r="129" spans="1:6" x14ac:dyDescent="0.25">
      <c r="A129" s="6">
        <v>128</v>
      </c>
      <c r="B129" s="106">
        <v>16102084</v>
      </c>
      <c r="C129" s="101" t="s">
        <v>264</v>
      </c>
      <c r="D129" s="99">
        <v>22875</v>
      </c>
      <c r="E129" s="99" t="s">
        <v>548</v>
      </c>
      <c r="F129" s="99" t="s">
        <v>548</v>
      </c>
    </row>
    <row r="130" spans="1:6" x14ac:dyDescent="0.25">
      <c r="A130" s="6">
        <v>129</v>
      </c>
      <c r="B130" s="106">
        <v>16103011</v>
      </c>
      <c r="C130" s="101" t="s">
        <v>296</v>
      </c>
      <c r="D130" s="99">
        <v>22689</v>
      </c>
      <c r="E130" s="99" t="s">
        <v>554</v>
      </c>
      <c r="F130" s="99" t="s">
        <v>554</v>
      </c>
    </row>
    <row r="131" spans="1:6" x14ac:dyDescent="0.25">
      <c r="A131" s="6">
        <v>130</v>
      </c>
      <c r="B131" s="106">
        <v>16103010</v>
      </c>
      <c r="C131" s="101" t="s">
        <v>294</v>
      </c>
      <c r="D131" s="99">
        <v>22687</v>
      </c>
      <c r="E131" s="99" t="s">
        <v>556</v>
      </c>
      <c r="F131" s="99" t="s">
        <v>556</v>
      </c>
    </row>
    <row r="132" spans="1:6" x14ac:dyDescent="0.25">
      <c r="A132" s="6">
        <v>131</v>
      </c>
      <c r="B132" s="106">
        <v>16101030</v>
      </c>
      <c r="C132" s="101" t="s">
        <v>23</v>
      </c>
      <c r="D132" s="99">
        <v>22647</v>
      </c>
      <c r="E132" s="99" t="s">
        <v>556</v>
      </c>
      <c r="F132" s="99" t="s">
        <v>556</v>
      </c>
    </row>
    <row r="133" spans="1:6" x14ac:dyDescent="0.25">
      <c r="A133" s="6">
        <v>132</v>
      </c>
      <c r="B133" s="106">
        <v>16104002</v>
      </c>
      <c r="C133" s="101" t="s">
        <v>200</v>
      </c>
      <c r="D133" s="99">
        <v>22661</v>
      </c>
      <c r="E133" s="99" t="s">
        <v>559</v>
      </c>
      <c r="F133" s="99" t="s">
        <v>559</v>
      </c>
    </row>
    <row r="134" spans="1:6" x14ac:dyDescent="0.25">
      <c r="A134" s="6">
        <v>133</v>
      </c>
      <c r="B134" s="106">
        <v>16101086</v>
      </c>
      <c r="C134" s="101" t="s">
        <v>569</v>
      </c>
      <c r="D134" s="99">
        <v>22743</v>
      </c>
      <c r="E134" s="99" t="s">
        <v>565</v>
      </c>
      <c r="F134" s="99" t="s">
        <v>565</v>
      </c>
    </row>
    <row r="135" spans="1:6" x14ac:dyDescent="0.25">
      <c r="A135" s="6">
        <v>134</v>
      </c>
      <c r="B135" s="106">
        <v>16102035</v>
      </c>
      <c r="C135" s="101" t="s">
        <v>244</v>
      </c>
      <c r="D135" s="99">
        <v>22702</v>
      </c>
      <c r="E135" s="99" t="s">
        <v>576</v>
      </c>
      <c r="F135" s="99" t="s">
        <v>576</v>
      </c>
    </row>
    <row r="136" spans="1:6" x14ac:dyDescent="0.25">
      <c r="A136" s="6">
        <v>135</v>
      </c>
      <c r="B136" s="106">
        <v>16101043</v>
      </c>
      <c r="C136" s="101" t="s">
        <v>49</v>
      </c>
      <c r="D136" s="99">
        <v>22672</v>
      </c>
      <c r="E136" s="99" t="s">
        <v>578</v>
      </c>
      <c r="F136" s="99" t="s">
        <v>578</v>
      </c>
    </row>
    <row r="137" spans="1:6" x14ac:dyDescent="0.25">
      <c r="A137" s="6">
        <v>136</v>
      </c>
      <c r="B137" s="106">
        <v>16101035</v>
      </c>
      <c r="C137" s="101" t="s">
        <v>33</v>
      </c>
      <c r="D137" s="99">
        <v>22662</v>
      </c>
      <c r="E137" s="99" t="s">
        <v>578</v>
      </c>
      <c r="F137" s="99" t="s">
        <v>578</v>
      </c>
    </row>
    <row r="138" spans="1:6" x14ac:dyDescent="0.25">
      <c r="A138" s="6">
        <v>137</v>
      </c>
      <c r="B138" s="106">
        <v>16101092</v>
      </c>
      <c r="C138" s="101" t="s">
        <v>160</v>
      </c>
      <c r="D138" s="99">
        <v>22753</v>
      </c>
      <c r="E138" s="99" t="s">
        <v>584</v>
      </c>
      <c r="F138" s="99" t="s">
        <v>584</v>
      </c>
    </row>
    <row r="139" spans="1:6" x14ac:dyDescent="0.25">
      <c r="A139" s="6">
        <v>138</v>
      </c>
      <c r="B139" s="106">
        <v>16101028</v>
      </c>
      <c r="C139" s="101" t="s">
        <v>19</v>
      </c>
      <c r="D139" s="99">
        <v>22645</v>
      </c>
      <c r="E139" s="99" t="s">
        <v>584</v>
      </c>
      <c r="F139" s="99" t="s">
        <v>584</v>
      </c>
    </row>
    <row r="140" spans="1:6" x14ac:dyDescent="0.25">
      <c r="A140" s="6">
        <v>139</v>
      </c>
      <c r="B140" s="106">
        <v>16101031</v>
      </c>
      <c r="C140" s="101" t="s">
        <v>25</v>
      </c>
      <c r="D140" s="99">
        <v>22648</v>
      </c>
      <c r="E140" s="99" t="s">
        <v>587</v>
      </c>
      <c r="F140" s="99" t="s">
        <v>587</v>
      </c>
    </row>
    <row r="141" spans="1:6" x14ac:dyDescent="0.25">
      <c r="A141" s="6">
        <v>140</v>
      </c>
      <c r="B141" s="106">
        <v>16103024</v>
      </c>
      <c r="C141" s="101" t="s">
        <v>320</v>
      </c>
      <c r="D141" s="99">
        <v>22764</v>
      </c>
      <c r="E141" s="99" t="s">
        <v>590</v>
      </c>
      <c r="F141" s="99" t="s">
        <v>590</v>
      </c>
    </row>
    <row r="142" spans="1:6" x14ac:dyDescent="0.25">
      <c r="A142" s="6">
        <v>141</v>
      </c>
      <c r="B142" s="106">
        <v>16102047</v>
      </c>
      <c r="C142" s="101" t="s">
        <v>270</v>
      </c>
      <c r="D142" s="99">
        <v>22745</v>
      </c>
      <c r="E142" s="99" t="s">
        <v>590</v>
      </c>
      <c r="F142" s="99" t="s">
        <v>590</v>
      </c>
    </row>
    <row r="143" spans="1:6" x14ac:dyDescent="0.25">
      <c r="A143" s="6">
        <v>142</v>
      </c>
      <c r="B143" s="106">
        <v>16103006</v>
      </c>
      <c r="C143" s="101" t="s">
        <v>286</v>
      </c>
      <c r="D143" s="99">
        <v>22632</v>
      </c>
      <c r="E143" s="99" t="s">
        <v>595</v>
      </c>
      <c r="F143" s="99" t="s">
        <v>595</v>
      </c>
    </row>
    <row r="144" spans="1:6" x14ac:dyDescent="0.25">
      <c r="A144" s="6">
        <v>143</v>
      </c>
      <c r="B144" s="106">
        <v>16101157</v>
      </c>
      <c r="C144" s="101" t="s">
        <v>182</v>
      </c>
      <c r="D144" s="99">
        <v>22864</v>
      </c>
      <c r="E144" s="99" t="s">
        <v>595</v>
      </c>
      <c r="F144" s="99" t="s">
        <v>595</v>
      </c>
    </row>
    <row r="145" spans="1:8" x14ac:dyDescent="0.25">
      <c r="A145" s="6">
        <v>144</v>
      </c>
      <c r="B145" s="106">
        <v>16102049</v>
      </c>
      <c r="C145" s="101" t="s">
        <v>274</v>
      </c>
      <c r="D145" s="99">
        <v>22779</v>
      </c>
      <c r="E145" s="99" t="s">
        <v>598</v>
      </c>
      <c r="F145" s="99" t="s">
        <v>598</v>
      </c>
    </row>
    <row r="146" spans="1:8" x14ac:dyDescent="0.25">
      <c r="A146" s="6">
        <v>145</v>
      </c>
      <c r="B146" s="106">
        <v>16102050</v>
      </c>
      <c r="C146" s="101" t="s">
        <v>276</v>
      </c>
      <c r="D146" s="99">
        <v>22772</v>
      </c>
      <c r="E146" s="99" t="s">
        <v>598</v>
      </c>
      <c r="F146" s="99" t="s">
        <v>598</v>
      </c>
    </row>
    <row r="147" spans="1:8" x14ac:dyDescent="0.25">
      <c r="A147" s="6">
        <v>146</v>
      </c>
      <c r="B147" s="106">
        <v>16101041</v>
      </c>
      <c r="C147" s="101" t="s">
        <v>45</v>
      </c>
      <c r="D147" s="99">
        <v>22669</v>
      </c>
      <c r="E147" s="99" t="s">
        <v>616</v>
      </c>
      <c r="F147" s="99" t="s">
        <v>616</v>
      </c>
    </row>
    <row r="148" spans="1:8" x14ac:dyDescent="0.25">
      <c r="A148" s="6">
        <v>147</v>
      </c>
      <c r="B148" s="106">
        <v>16101068</v>
      </c>
      <c r="C148" s="101" t="s">
        <v>112</v>
      </c>
      <c r="D148" s="99">
        <v>22714</v>
      </c>
      <c r="E148" s="99" t="s">
        <v>616</v>
      </c>
      <c r="F148" s="99" t="s">
        <v>616</v>
      </c>
    </row>
    <row r="149" spans="1:8" x14ac:dyDescent="0.25">
      <c r="A149" s="6">
        <v>148</v>
      </c>
      <c r="B149" s="106">
        <v>16101036</v>
      </c>
      <c r="C149" s="101" t="s">
        <v>35</v>
      </c>
      <c r="D149" s="99">
        <v>22673</v>
      </c>
      <c r="E149" s="99" t="s">
        <v>628</v>
      </c>
      <c r="F149" s="99" t="s">
        <v>628</v>
      </c>
    </row>
    <row r="150" spans="1:8" x14ac:dyDescent="0.25">
      <c r="A150" s="109">
        <v>149</v>
      </c>
      <c r="B150" s="110">
        <v>16101032</v>
      </c>
      <c r="C150" s="111" t="s">
        <v>27</v>
      </c>
      <c r="D150" s="112">
        <v>22649</v>
      </c>
      <c r="E150" s="112" t="s">
        <v>628</v>
      </c>
      <c r="F150" s="112" t="s">
        <v>628</v>
      </c>
    </row>
    <row r="151" spans="1:8" ht="15" customHeight="1" x14ac:dyDescent="0.25">
      <c r="A151" s="108">
        <v>150</v>
      </c>
      <c r="B151" s="110">
        <v>16101051</v>
      </c>
      <c r="C151" s="101" t="s">
        <v>637</v>
      </c>
      <c r="D151" s="107"/>
      <c r="E151" s="112" t="s">
        <v>436</v>
      </c>
      <c r="F151" s="112" t="s">
        <v>436</v>
      </c>
    </row>
    <row r="152" spans="1:8" ht="15" customHeight="1" x14ac:dyDescent="0.25">
      <c r="A152" s="108">
        <v>151</v>
      </c>
      <c r="B152" s="110">
        <v>16101052</v>
      </c>
      <c r="C152" s="101" t="s">
        <v>638</v>
      </c>
      <c r="D152" s="107"/>
      <c r="E152" s="112" t="s">
        <v>641</v>
      </c>
      <c r="F152" s="112" t="s">
        <v>641</v>
      </c>
    </row>
    <row r="153" spans="1:8" ht="15" customHeight="1" x14ac:dyDescent="0.25">
      <c r="A153" s="108">
        <v>152</v>
      </c>
      <c r="B153" s="110">
        <v>16101053</v>
      </c>
      <c r="C153" s="111" t="s">
        <v>639</v>
      </c>
      <c r="D153" s="107"/>
      <c r="E153" s="122" t="s">
        <v>642</v>
      </c>
      <c r="F153" s="114" t="s">
        <v>642</v>
      </c>
      <c r="G153" s="41"/>
      <c r="H153" s="41"/>
    </row>
    <row r="154" spans="1:8" ht="15" customHeight="1" x14ac:dyDescent="0.25">
      <c r="A154" s="108">
        <v>153</v>
      </c>
      <c r="B154" s="114">
        <v>1519358</v>
      </c>
      <c r="C154" s="113" t="s">
        <v>636</v>
      </c>
      <c r="D154" s="6"/>
      <c r="E154" s="123" t="s">
        <v>350</v>
      </c>
      <c r="F154" s="114" t="s">
        <v>350</v>
      </c>
      <c r="G154" s="41"/>
      <c r="H154" s="41"/>
    </row>
    <row r="155" spans="1:8" x14ac:dyDescent="0.25">
      <c r="A155" s="119">
        <v>154</v>
      </c>
      <c r="B155" s="103">
        <v>16103017</v>
      </c>
      <c r="C155" s="104" t="s">
        <v>308</v>
      </c>
      <c r="D155" s="103">
        <v>22713</v>
      </c>
      <c r="E155" s="124" t="s">
        <v>350</v>
      </c>
      <c r="F155" s="128" t="s">
        <v>350</v>
      </c>
      <c r="G155" s="126"/>
      <c r="H155" s="41"/>
    </row>
    <row r="156" spans="1:8" x14ac:dyDescent="0.25">
      <c r="A156" s="119">
        <v>155</v>
      </c>
      <c r="B156" s="103">
        <v>16101094</v>
      </c>
      <c r="C156" s="104" t="s">
        <v>352</v>
      </c>
      <c r="D156" s="103">
        <v>22755</v>
      </c>
      <c r="E156" s="124" t="s">
        <v>350</v>
      </c>
      <c r="F156" s="128" t="s">
        <v>350</v>
      </c>
      <c r="G156" s="126"/>
      <c r="H156" s="41"/>
    </row>
    <row r="157" spans="1:8" x14ac:dyDescent="0.25">
      <c r="A157" s="119">
        <v>156</v>
      </c>
      <c r="B157" s="103">
        <v>16101099</v>
      </c>
      <c r="C157" s="104" t="s">
        <v>356</v>
      </c>
      <c r="D157" s="103">
        <v>22761</v>
      </c>
      <c r="E157" s="124" t="s">
        <v>350</v>
      </c>
      <c r="F157" s="128" t="s">
        <v>350</v>
      </c>
      <c r="G157" s="126"/>
      <c r="H157" s="41"/>
    </row>
    <row r="158" spans="1:8" x14ac:dyDescent="0.25">
      <c r="A158" s="119">
        <v>157</v>
      </c>
      <c r="B158" s="103">
        <v>16101049</v>
      </c>
      <c r="C158" s="104" t="s">
        <v>357</v>
      </c>
      <c r="D158" s="103">
        <v>22681</v>
      </c>
      <c r="E158" s="124" t="s">
        <v>350</v>
      </c>
      <c r="F158" s="128" t="s">
        <v>350</v>
      </c>
      <c r="G158" s="127"/>
      <c r="H158" s="41"/>
    </row>
    <row r="159" spans="1:8" x14ac:dyDescent="0.25">
      <c r="A159" s="119">
        <v>158</v>
      </c>
      <c r="B159" s="120">
        <v>16101019</v>
      </c>
      <c r="C159" s="121" t="s">
        <v>3</v>
      </c>
      <c r="D159" s="120">
        <v>22629</v>
      </c>
      <c r="E159" s="125" t="s">
        <v>364</v>
      </c>
      <c r="F159" s="129" t="s">
        <v>364</v>
      </c>
      <c r="G159" s="126"/>
      <c r="H159" s="41"/>
    </row>
    <row r="160" spans="1:8" x14ac:dyDescent="0.25">
      <c r="A160" s="119">
        <v>159</v>
      </c>
      <c r="B160" s="120">
        <v>16101047</v>
      </c>
      <c r="C160" s="121" t="s">
        <v>57</v>
      </c>
      <c r="D160" s="120">
        <v>22678</v>
      </c>
      <c r="E160" s="125" t="s">
        <v>374</v>
      </c>
      <c r="F160" s="129" t="s">
        <v>374</v>
      </c>
      <c r="G160" s="127"/>
      <c r="H160" s="41"/>
    </row>
  </sheetData>
  <autoFilter ref="A1:G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5" sqref="G55"/>
    </sheetView>
  </sheetViews>
  <sheetFormatPr defaultRowHeight="15" x14ac:dyDescent="0.25"/>
  <cols>
    <col min="1" max="1" width="11" customWidth="1"/>
    <col min="2" max="2" width="52.85546875" customWidth="1"/>
  </cols>
  <sheetData>
    <row r="1" spans="1:5" x14ac:dyDescent="0.25">
      <c r="A1" s="98" t="s">
        <v>345</v>
      </c>
      <c r="B1" s="100" t="s">
        <v>346</v>
      </c>
      <c r="C1" s="98" t="s">
        <v>347</v>
      </c>
      <c r="D1" s="98" t="s">
        <v>348</v>
      </c>
      <c r="E1" s="98" t="s">
        <v>349</v>
      </c>
    </row>
    <row r="2" spans="1:5" x14ac:dyDescent="0.25">
      <c r="A2" s="99">
        <v>16101013</v>
      </c>
      <c r="B2" s="101" t="s">
        <v>369</v>
      </c>
      <c r="C2" s="99">
        <v>22615</v>
      </c>
      <c r="D2" s="99" t="s">
        <v>370</v>
      </c>
      <c r="E2" s="99" t="s">
        <v>370</v>
      </c>
    </row>
    <row r="3" spans="1:5" x14ac:dyDescent="0.25">
      <c r="A3" s="99">
        <v>16101137</v>
      </c>
      <c r="B3" s="101" t="s">
        <v>373</v>
      </c>
      <c r="C3" s="99">
        <v>22838</v>
      </c>
      <c r="D3" s="99" t="s">
        <v>374</v>
      </c>
      <c r="E3" s="99" t="s">
        <v>374</v>
      </c>
    </row>
    <row r="4" spans="1:5" x14ac:dyDescent="0.25">
      <c r="A4" s="99">
        <v>16101015</v>
      </c>
      <c r="B4" s="101" t="s">
        <v>376</v>
      </c>
      <c r="C4" s="99">
        <v>22619</v>
      </c>
      <c r="D4" s="99" t="s">
        <v>377</v>
      </c>
      <c r="E4" s="99" t="s">
        <v>377</v>
      </c>
    </row>
    <row r="5" spans="1:5" x14ac:dyDescent="0.25">
      <c r="A5" s="99">
        <v>16101105</v>
      </c>
      <c r="B5" s="101" t="s">
        <v>378</v>
      </c>
      <c r="C5" s="99">
        <v>22775</v>
      </c>
      <c r="D5" s="99" t="s">
        <v>377</v>
      </c>
      <c r="E5" s="99" t="s">
        <v>377</v>
      </c>
    </row>
    <row r="6" spans="1:5" x14ac:dyDescent="0.25">
      <c r="A6" s="99">
        <v>16101111</v>
      </c>
      <c r="B6" s="101" t="s">
        <v>379</v>
      </c>
      <c r="C6" s="99">
        <v>22786</v>
      </c>
      <c r="D6" s="99" t="s">
        <v>377</v>
      </c>
      <c r="E6" s="99" t="s">
        <v>377</v>
      </c>
    </row>
    <row r="7" spans="1:5" x14ac:dyDescent="0.25">
      <c r="A7" s="99">
        <v>16101115</v>
      </c>
      <c r="B7" s="101" t="s">
        <v>381</v>
      </c>
      <c r="C7" s="99">
        <v>22793</v>
      </c>
      <c r="D7" s="99" t="s">
        <v>382</v>
      </c>
      <c r="E7" s="99" t="s">
        <v>382</v>
      </c>
    </row>
    <row r="8" spans="1:5" x14ac:dyDescent="0.25">
      <c r="A8" s="99">
        <v>16101117</v>
      </c>
      <c r="B8" s="101" t="s">
        <v>383</v>
      </c>
      <c r="C8" s="99">
        <v>22796</v>
      </c>
      <c r="D8" s="99" t="s">
        <v>384</v>
      </c>
      <c r="E8" s="99" t="s">
        <v>384</v>
      </c>
    </row>
    <row r="9" spans="1:5" x14ac:dyDescent="0.25">
      <c r="A9" s="99">
        <v>16101162</v>
      </c>
      <c r="B9" s="101" t="s">
        <v>390</v>
      </c>
      <c r="C9" s="99">
        <v>22839</v>
      </c>
      <c r="D9" s="99" t="s">
        <v>391</v>
      </c>
      <c r="E9" s="99" t="s">
        <v>391</v>
      </c>
    </row>
    <row r="10" spans="1:5" x14ac:dyDescent="0.25">
      <c r="A10" s="99">
        <v>16101011</v>
      </c>
      <c r="B10" s="101" t="s">
        <v>392</v>
      </c>
      <c r="C10" s="99">
        <v>22612</v>
      </c>
      <c r="D10" s="99" t="s">
        <v>391</v>
      </c>
      <c r="E10" s="99" t="s">
        <v>391</v>
      </c>
    </row>
    <row r="11" spans="1:5" x14ac:dyDescent="0.25">
      <c r="A11" s="99">
        <v>16101130</v>
      </c>
      <c r="B11" s="101" t="s">
        <v>394</v>
      </c>
      <c r="C11" s="99">
        <v>22774</v>
      </c>
      <c r="D11" s="99" t="s">
        <v>395</v>
      </c>
      <c r="E11" s="99" t="s">
        <v>395</v>
      </c>
    </row>
    <row r="12" spans="1:5" x14ac:dyDescent="0.25">
      <c r="A12" s="99">
        <v>16101138</v>
      </c>
      <c r="B12" s="101" t="s">
        <v>398</v>
      </c>
      <c r="C12" s="99">
        <v>22840</v>
      </c>
      <c r="D12" s="99" t="s">
        <v>397</v>
      </c>
      <c r="E12" s="99" t="s">
        <v>397</v>
      </c>
    </row>
    <row r="13" spans="1:5" x14ac:dyDescent="0.25">
      <c r="A13" s="99">
        <v>16101150</v>
      </c>
      <c r="B13" s="101" t="s">
        <v>401</v>
      </c>
      <c r="C13" s="99">
        <v>22856</v>
      </c>
      <c r="D13" s="99" t="s">
        <v>402</v>
      </c>
      <c r="E13" s="99" t="s">
        <v>402</v>
      </c>
    </row>
    <row r="14" spans="1:5" x14ac:dyDescent="0.25">
      <c r="A14" s="99">
        <v>16102009</v>
      </c>
      <c r="B14" s="101" t="s">
        <v>403</v>
      </c>
      <c r="C14" s="99">
        <v>22620</v>
      </c>
      <c r="D14" s="99" t="s">
        <v>404</v>
      </c>
      <c r="E14" s="99" t="s">
        <v>404</v>
      </c>
    </row>
    <row r="15" spans="1:5" x14ac:dyDescent="0.25">
      <c r="A15" s="99">
        <v>16101016</v>
      </c>
      <c r="B15" s="101" t="s">
        <v>405</v>
      </c>
      <c r="C15" s="99">
        <v>22621</v>
      </c>
      <c r="D15" s="99" t="s">
        <v>404</v>
      </c>
      <c r="E15" s="99" t="s">
        <v>404</v>
      </c>
    </row>
    <row r="16" spans="1:5" x14ac:dyDescent="0.25">
      <c r="A16" s="99">
        <v>16101005</v>
      </c>
      <c r="B16" s="101" t="s">
        <v>408</v>
      </c>
      <c r="C16" s="99">
        <v>22602</v>
      </c>
      <c r="D16" s="99" t="s">
        <v>407</v>
      </c>
      <c r="E16" s="99" t="s">
        <v>407</v>
      </c>
    </row>
    <row r="17" spans="1:5" x14ac:dyDescent="0.25">
      <c r="A17" s="99">
        <v>16102069</v>
      </c>
      <c r="B17" s="101" t="s">
        <v>411</v>
      </c>
      <c r="C17" s="99">
        <v>22829</v>
      </c>
      <c r="D17" s="99" t="s">
        <v>412</v>
      </c>
      <c r="E17" s="99" t="s">
        <v>412</v>
      </c>
    </row>
    <row r="18" spans="1:5" x14ac:dyDescent="0.25">
      <c r="A18" s="99">
        <v>16101006</v>
      </c>
      <c r="B18" s="101" t="s">
        <v>416</v>
      </c>
      <c r="C18" s="99">
        <v>22613</v>
      </c>
      <c r="D18" s="99" t="s">
        <v>415</v>
      </c>
      <c r="E18" s="99" t="s">
        <v>415</v>
      </c>
    </row>
    <row r="19" spans="1:5" x14ac:dyDescent="0.25">
      <c r="A19" s="99">
        <v>16104001</v>
      </c>
      <c r="B19" s="101" t="s">
        <v>423</v>
      </c>
      <c r="C19" s="99">
        <v>22626</v>
      </c>
      <c r="D19" s="99" t="s">
        <v>424</v>
      </c>
      <c r="E19" s="99" t="s">
        <v>424</v>
      </c>
    </row>
    <row r="20" spans="1:5" x14ac:dyDescent="0.25">
      <c r="A20" s="99">
        <v>16103004</v>
      </c>
      <c r="B20" s="101" t="s">
        <v>426</v>
      </c>
      <c r="C20" s="99">
        <v>22616</v>
      </c>
      <c r="D20" s="99" t="s">
        <v>425</v>
      </c>
      <c r="E20" s="99" t="s">
        <v>425</v>
      </c>
    </row>
    <row r="21" spans="1:5" x14ac:dyDescent="0.25">
      <c r="A21" s="99">
        <v>16101127</v>
      </c>
      <c r="B21" s="101" t="s">
        <v>431</v>
      </c>
      <c r="C21" s="99">
        <v>22823</v>
      </c>
      <c r="D21" s="99" t="s">
        <v>432</v>
      </c>
      <c r="E21" s="99" t="s">
        <v>432</v>
      </c>
    </row>
    <row r="22" spans="1:5" x14ac:dyDescent="0.25">
      <c r="A22" s="99">
        <v>16101002</v>
      </c>
      <c r="B22" s="101" t="s">
        <v>433</v>
      </c>
      <c r="C22" s="99">
        <v>22595</v>
      </c>
      <c r="D22" s="99" t="s">
        <v>432</v>
      </c>
      <c r="E22" s="99" t="s">
        <v>432</v>
      </c>
    </row>
    <row r="23" spans="1:5" x14ac:dyDescent="0.25">
      <c r="A23" s="99">
        <v>16101129</v>
      </c>
      <c r="B23" s="101" t="s">
        <v>439</v>
      </c>
      <c r="C23" s="99">
        <v>22825</v>
      </c>
      <c r="D23" s="99" t="s">
        <v>440</v>
      </c>
      <c r="E23" s="99" t="s">
        <v>440</v>
      </c>
    </row>
    <row r="24" spans="1:5" x14ac:dyDescent="0.25">
      <c r="A24" s="99">
        <v>16101110</v>
      </c>
      <c r="B24" s="101" t="s">
        <v>441</v>
      </c>
      <c r="C24" s="99">
        <v>22784</v>
      </c>
      <c r="D24" s="99" t="s">
        <v>442</v>
      </c>
      <c r="E24" s="99" t="s">
        <v>442</v>
      </c>
    </row>
    <row r="25" spans="1:5" x14ac:dyDescent="0.25">
      <c r="A25" s="99">
        <v>16101164</v>
      </c>
      <c r="B25" s="101" t="s">
        <v>443</v>
      </c>
      <c r="C25" s="99">
        <v>22872</v>
      </c>
      <c r="D25" s="99" t="s">
        <v>444</v>
      </c>
      <c r="E25" s="99" t="s">
        <v>444</v>
      </c>
    </row>
    <row r="26" spans="1:5" x14ac:dyDescent="0.25">
      <c r="A26" s="99">
        <v>16104006</v>
      </c>
      <c r="B26" s="101" t="s">
        <v>446</v>
      </c>
      <c r="C26" s="99">
        <v>22832</v>
      </c>
      <c r="D26" s="99" t="s">
        <v>447</v>
      </c>
      <c r="E26" s="99" t="s">
        <v>447</v>
      </c>
    </row>
    <row r="27" spans="1:5" x14ac:dyDescent="0.25">
      <c r="A27" s="99">
        <v>16101128</v>
      </c>
      <c r="B27" s="101" t="s">
        <v>448</v>
      </c>
      <c r="C27" s="99">
        <v>22824</v>
      </c>
      <c r="D27" s="99" t="s">
        <v>447</v>
      </c>
      <c r="E27" s="99" t="s">
        <v>447</v>
      </c>
    </row>
    <row r="28" spans="1:5" x14ac:dyDescent="0.25">
      <c r="A28" s="99">
        <v>16101168</v>
      </c>
      <c r="B28" s="101" t="s">
        <v>450</v>
      </c>
      <c r="C28" s="99">
        <v>22877</v>
      </c>
      <c r="D28" s="99" t="s">
        <v>451</v>
      </c>
      <c r="E28" s="99" t="s">
        <v>451</v>
      </c>
    </row>
    <row r="29" spans="1:5" x14ac:dyDescent="0.25">
      <c r="A29" s="99">
        <v>16102077</v>
      </c>
      <c r="B29" s="101" t="s">
        <v>455</v>
      </c>
      <c r="C29" s="99">
        <v>22845</v>
      </c>
      <c r="D29" s="99" t="s">
        <v>456</v>
      </c>
      <c r="E29" s="99" t="s">
        <v>456</v>
      </c>
    </row>
    <row r="30" spans="1:5" x14ac:dyDescent="0.25">
      <c r="A30" s="99">
        <v>16101120</v>
      </c>
      <c r="B30" s="101" t="s">
        <v>457</v>
      </c>
      <c r="C30" s="99">
        <v>22803</v>
      </c>
      <c r="D30" s="99" t="s">
        <v>458</v>
      </c>
      <c r="E30" s="99" t="s">
        <v>458</v>
      </c>
    </row>
    <row r="31" spans="1:5" x14ac:dyDescent="0.25">
      <c r="A31" s="99">
        <v>16101125</v>
      </c>
      <c r="B31" s="101" t="s">
        <v>459</v>
      </c>
      <c r="C31" s="99">
        <v>22814</v>
      </c>
      <c r="D31" s="99" t="s">
        <v>458</v>
      </c>
      <c r="E31" s="99" t="s">
        <v>458</v>
      </c>
    </row>
    <row r="32" spans="1:5" x14ac:dyDescent="0.25">
      <c r="A32" s="99">
        <v>16102005</v>
      </c>
      <c r="B32" s="101" t="s">
        <v>460</v>
      </c>
      <c r="C32" s="99">
        <v>22603</v>
      </c>
      <c r="D32" s="99" t="s">
        <v>461</v>
      </c>
      <c r="E32" s="99" t="s">
        <v>461</v>
      </c>
    </row>
    <row r="33" spans="1:5" x14ac:dyDescent="0.25">
      <c r="A33" s="99">
        <v>16101003</v>
      </c>
      <c r="B33" s="101" t="s">
        <v>465</v>
      </c>
      <c r="C33" s="99">
        <v>22596</v>
      </c>
      <c r="D33" s="99" t="s">
        <v>464</v>
      </c>
      <c r="E33" s="99" t="s">
        <v>464</v>
      </c>
    </row>
    <row r="34" spans="1:5" x14ac:dyDescent="0.25">
      <c r="A34" s="99">
        <v>16101008</v>
      </c>
      <c r="B34" s="101" t="s">
        <v>466</v>
      </c>
      <c r="C34" s="99">
        <v>22608</v>
      </c>
      <c r="D34" s="99" t="s">
        <v>467</v>
      </c>
      <c r="E34" s="99" t="s">
        <v>467</v>
      </c>
    </row>
    <row r="35" spans="1:5" x14ac:dyDescent="0.25">
      <c r="A35" s="99">
        <v>16101142</v>
      </c>
      <c r="B35" s="101" t="s">
        <v>468</v>
      </c>
      <c r="C35" s="99">
        <v>22846</v>
      </c>
      <c r="D35" s="99" t="s">
        <v>469</v>
      </c>
      <c r="E35" s="99" t="s">
        <v>469</v>
      </c>
    </row>
    <row r="36" spans="1:5" x14ac:dyDescent="0.25">
      <c r="A36" s="99">
        <v>16102082</v>
      </c>
      <c r="B36" s="101" t="s">
        <v>471</v>
      </c>
      <c r="C36" s="99">
        <v>22871</v>
      </c>
      <c r="D36" s="99" t="s">
        <v>470</v>
      </c>
      <c r="E36" s="99" t="s">
        <v>470</v>
      </c>
    </row>
    <row r="37" spans="1:5" x14ac:dyDescent="0.25">
      <c r="A37" s="99">
        <v>16101131</v>
      </c>
      <c r="B37" s="101" t="s">
        <v>472</v>
      </c>
      <c r="C37" s="99">
        <v>22830</v>
      </c>
      <c r="D37" s="99" t="s">
        <v>470</v>
      </c>
      <c r="E37" s="99" t="s">
        <v>470</v>
      </c>
    </row>
    <row r="38" spans="1:5" x14ac:dyDescent="0.25">
      <c r="A38" s="99">
        <v>16101141</v>
      </c>
      <c r="B38" s="101" t="s">
        <v>473</v>
      </c>
      <c r="C38" s="99">
        <v>22844</v>
      </c>
      <c r="D38" s="99" t="s">
        <v>470</v>
      </c>
      <c r="E38" s="99" t="s">
        <v>470</v>
      </c>
    </row>
    <row r="39" spans="1:5" x14ac:dyDescent="0.25">
      <c r="A39" s="99">
        <v>16101152</v>
      </c>
      <c r="B39" s="101" t="s">
        <v>477</v>
      </c>
      <c r="C39" s="99">
        <v>22869</v>
      </c>
      <c r="D39" s="99" t="s">
        <v>478</v>
      </c>
      <c r="E39" s="99" t="s">
        <v>478</v>
      </c>
    </row>
    <row r="40" spans="1:5" x14ac:dyDescent="0.25">
      <c r="A40" s="99">
        <v>16101147</v>
      </c>
      <c r="B40" s="101" t="s">
        <v>479</v>
      </c>
      <c r="C40" s="99">
        <v>22853</v>
      </c>
      <c r="D40" s="99" t="s">
        <v>478</v>
      </c>
      <c r="E40" s="99" t="s">
        <v>478</v>
      </c>
    </row>
    <row r="41" spans="1:5" x14ac:dyDescent="0.25">
      <c r="A41" s="99">
        <v>16101119</v>
      </c>
      <c r="B41" s="101" t="s">
        <v>480</v>
      </c>
      <c r="C41" s="99">
        <v>22802</v>
      </c>
      <c r="D41" s="99" t="s">
        <v>481</v>
      </c>
      <c r="E41" s="99" t="s">
        <v>481</v>
      </c>
    </row>
    <row r="42" spans="1:5" x14ac:dyDescent="0.25">
      <c r="A42" s="99">
        <v>16103002</v>
      </c>
      <c r="B42" s="101" t="s">
        <v>482</v>
      </c>
      <c r="C42" s="99">
        <v>22605</v>
      </c>
      <c r="D42" s="99" t="s">
        <v>483</v>
      </c>
      <c r="E42" s="99" t="s">
        <v>483</v>
      </c>
    </row>
    <row r="43" spans="1:5" x14ac:dyDescent="0.25">
      <c r="A43" s="99">
        <v>16103034</v>
      </c>
      <c r="B43" s="101" t="s">
        <v>489</v>
      </c>
      <c r="C43" s="99">
        <v>22873</v>
      </c>
      <c r="D43" s="99" t="s">
        <v>490</v>
      </c>
      <c r="E43" s="99" t="s">
        <v>490</v>
      </c>
    </row>
    <row r="44" spans="1:5" x14ac:dyDescent="0.25">
      <c r="A44" s="99">
        <v>16101154</v>
      </c>
      <c r="B44" s="101" t="s">
        <v>492</v>
      </c>
      <c r="C44" s="99">
        <v>22861</v>
      </c>
      <c r="D44" s="99" t="s">
        <v>491</v>
      </c>
      <c r="E44" s="99" t="s">
        <v>491</v>
      </c>
    </row>
    <row r="45" spans="1:5" x14ac:dyDescent="0.25">
      <c r="A45" s="99">
        <v>16101004</v>
      </c>
      <c r="B45" s="101" t="s">
        <v>493</v>
      </c>
      <c r="C45" s="99">
        <v>22599</v>
      </c>
      <c r="D45" s="99" t="s">
        <v>491</v>
      </c>
      <c r="E45" s="99" t="s">
        <v>491</v>
      </c>
    </row>
    <row r="46" spans="1:5" x14ac:dyDescent="0.25">
      <c r="A46" s="99">
        <v>16101104</v>
      </c>
      <c r="B46" s="101" t="s">
        <v>496</v>
      </c>
      <c r="C46" s="99">
        <v>22773</v>
      </c>
      <c r="D46" s="99" t="s">
        <v>497</v>
      </c>
      <c r="E46" s="99" t="s">
        <v>497</v>
      </c>
    </row>
    <row r="47" spans="1:5" x14ac:dyDescent="0.25">
      <c r="A47" s="99">
        <v>16102051</v>
      </c>
      <c r="B47" s="101" t="s">
        <v>498</v>
      </c>
      <c r="C47" s="99">
        <v>22776</v>
      </c>
      <c r="D47" s="99" t="s">
        <v>499</v>
      </c>
      <c r="E47" s="99" t="s">
        <v>499</v>
      </c>
    </row>
    <row r="48" spans="1:5" x14ac:dyDescent="0.25">
      <c r="A48" s="99">
        <v>16101112</v>
      </c>
      <c r="B48" s="101" t="s">
        <v>502</v>
      </c>
      <c r="C48" s="99">
        <v>22787</v>
      </c>
      <c r="D48" s="99" t="s">
        <v>503</v>
      </c>
      <c r="E48" s="99" t="s">
        <v>503</v>
      </c>
    </row>
    <row r="49" spans="1:5" x14ac:dyDescent="0.25">
      <c r="A49" s="99">
        <v>16101149</v>
      </c>
      <c r="B49" s="101" t="s">
        <v>504</v>
      </c>
      <c r="C49" s="99">
        <v>22855</v>
      </c>
      <c r="D49" s="99" t="s">
        <v>503</v>
      </c>
      <c r="E49" s="99" t="s">
        <v>503</v>
      </c>
    </row>
    <row r="50" spans="1:5" x14ac:dyDescent="0.25">
      <c r="A50" s="99">
        <v>16103001</v>
      </c>
      <c r="B50" s="101" t="s">
        <v>505</v>
      </c>
      <c r="C50" s="99">
        <v>22604</v>
      </c>
      <c r="D50" s="99" t="s">
        <v>506</v>
      </c>
      <c r="E50" s="99" t="s">
        <v>506</v>
      </c>
    </row>
    <row r="51" spans="1:5" x14ac:dyDescent="0.25">
      <c r="A51" s="99">
        <v>16101114</v>
      </c>
      <c r="B51" s="101" t="s">
        <v>507</v>
      </c>
      <c r="C51" s="99">
        <v>22790</v>
      </c>
      <c r="D51" s="99" t="s">
        <v>506</v>
      </c>
      <c r="E51" s="99" t="s">
        <v>506</v>
      </c>
    </row>
    <row r="52" spans="1:5" x14ac:dyDescent="0.25">
      <c r="A52" s="99">
        <v>16103003</v>
      </c>
      <c r="B52" s="101" t="s">
        <v>508</v>
      </c>
      <c r="C52" s="99">
        <v>22611</v>
      </c>
      <c r="D52" s="99" t="s">
        <v>509</v>
      </c>
      <c r="E52" s="99" t="s">
        <v>509</v>
      </c>
    </row>
    <row r="53" spans="1:5" x14ac:dyDescent="0.25">
      <c r="A53" s="99">
        <v>16104007</v>
      </c>
      <c r="B53" s="101" t="s">
        <v>511</v>
      </c>
      <c r="C53" s="99">
        <v>22858</v>
      </c>
      <c r="D53" s="99" t="s">
        <v>512</v>
      </c>
      <c r="E53" s="99" t="s">
        <v>512</v>
      </c>
    </row>
    <row r="54" spans="1:5" x14ac:dyDescent="0.25">
      <c r="A54" s="99">
        <v>16101122</v>
      </c>
      <c r="B54" s="101" t="s">
        <v>513</v>
      </c>
      <c r="C54" s="99">
        <v>22807</v>
      </c>
      <c r="D54" s="99" t="s">
        <v>512</v>
      </c>
      <c r="E54" s="99" t="s">
        <v>512</v>
      </c>
    </row>
    <row r="55" spans="1:5" x14ac:dyDescent="0.25">
      <c r="A55" s="99">
        <v>16102056</v>
      </c>
      <c r="B55" s="101" t="s">
        <v>514</v>
      </c>
      <c r="C55" s="99">
        <v>22792</v>
      </c>
      <c r="D55" s="99" t="s">
        <v>515</v>
      </c>
      <c r="E55" s="99" t="s">
        <v>515</v>
      </c>
    </row>
    <row r="56" spans="1:5" x14ac:dyDescent="0.25">
      <c r="A56" s="99">
        <v>16102006</v>
      </c>
      <c r="B56" s="101" t="s">
        <v>517</v>
      </c>
      <c r="C56" s="99">
        <v>22606</v>
      </c>
      <c r="D56" s="99" t="s">
        <v>516</v>
      </c>
      <c r="E56" s="99" t="s">
        <v>516</v>
      </c>
    </row>
    <row r="57" spans="1:5" x14ac:dyDescent="0.25">
      <c r="A57" s="99">
        <v>16102083</v>
      </c>
      <c r="B57" s="101" t="s">
        <v>520</v>
      </c>
      <c r="C57" s="99">
        <v>22874</v>
      </c>
      <c r="D57" s="99" t="s">
        <v>519</v>
      </c>
      <c r="E57" s="99" t="s">
        <v>519</v>
      </c>
    </row>
    <row r="58" spans="1:5" x14ac:dyDescent="0.25">
      <c r="A58" s="99">
        <v>16104009</v>
      </c>
      <c r="B58" s="101" t="s">
        <v>521</v>
      </c>
      <c r="C58" s="99">
        <v>22880</v>
      </c>
      <c r="D58" s="99" t="s">
        <v>519</v>
      </c>
      <c r="E58" s="99" t="s">
        <v>519</v>
      </c>
    </row>
    <row r="59" spans="1:5" x14ac:dyDescent="0.25">
      <c r="A59" s="99">
        <v>16102071</v>
      </c>
      <c r="B59" s="101" t="s">
        <v>523</v>
      </c>
      <c r="C59" s="99">
        <v>22826</v>
      </c>
      <c r="D59" s="99" t="s">
        <v>522</v>
      </c>
      <c r="E59" s="99" t="s">
        <v>522</v>
      </c>
    </row>
    <row r="60" spans="1:5" x14ac:dyDescent="0.25">
      <c r="A60" s="99">
        <v>16101133</v>
      </c>
      <c r="B60" s="101" t="s">
        <v>524</v>
      </c>
      <c r="C60" s="99">
        <v>22833</v>
      </c>
      <c r="D60" s="99" t="s">
        <v>522</v>
      </c>
      <c r="E60" s="99" t="s">
        <v>522</v>
      </c>
    </row>
    <row r="61" spans="1:5" x14ac:dyDescent="0.25">
      <c r="A61" s="99">
        <v>16101167</v>
      </c>
      <c r="B61" s="101" t="s">
        <v>525</v>
      </c>
      <c r="C61" s="99">
        <v>22876</v>
      </c>
      <c r="D61" s="99" t="s">
        <v>522</v>
      </c>
      <c r="E61" s="99" t="s">
        <v>522</v>
      </c>
    </row>
    <row r="62" spans="1:5" x14ac:dyDescent="0.25">
      <c r="A62" s="99">
        <v>16101124</v>
      </c>
      <c r="B62" s="101" t="s">
        <v>526</v>
      </c>
      <c r="C62" s="99">
        <v>22812</v>
      </c>
      <c r="D62" s="99" t="s">
        <v>527</v>
      </c>
      <c r="E62" s="99" t="s">
        <v>527</v>
      </c>
    </row>
    <row r="63" spans="1:5" x14ac:dyDescent="0.25">
      <c r="A63" s="99">
        <v>16102087</v>
      </c>
      <c r="B63" s="101" t="s">
        <v>528</v>
      </c>
      <c r="C63" s="99">
        <v>22882</v>
      </c>
      <c r="D63" s="99" t="s">
        <v>527</v>
      </c>
      <c r="E63" s="99" t="s">
        <v>527</v>
      </c>
    </row>
    <row r="64" spans="1:5" x14ac:dyDescent="0.25">
      <c r="A64" s="99">
        <v>16101014</v>
      </c>
      <c r="B64" s="101" t="s">
        <v>529</v>
      </c>
      <c r="C64" s="99">
        <v>22617</v>
      </c>
      <c r="D64" s="99" t="s">
        <v>527</v>
      </c>
      <c r="E64" s="99" t="s">
        <v>527</v>
      </c>
    </row>
    <row r="65" spans="1:5" x14ac:dyDescent="0.25">
      <c r="A65" s="99">
        <v>16101116</v>
      </c>
      <c r="B65" s="101" t="s">
        <v>531</v>
      </c>
      <c r="C65" s="99">
        <v>22794</v>
      </c>
      <c r="D65" s="99" t="s">
        <v>530</v>
      </c>
      <c r="E65" s="99" t="s">
        <v>530</v>
      </c>
    </row>
    <row r="66" spans="1:5" x14ac:dyDescent="0.25">
      <c r="A66" s="99">
        <v>16102011</v>
      </c>
      <c r="B66" s="101" t="s">
        <v>532</v>
      </c>
      <c r="C66" s="99">
        <v>22633</v>
      </c>
      <c r="D66" s="99" t="s">
        <v>533</v>
      </c>
      <c r="E66" s="99" t="s">
        <v>533</v>
      </c>
    </row>
    <row r="67" spans="1:5" x14ac:dyDescent="0.25">
      <c r="A67" s="99">
        <v>16102072</v>
      </c>
      <c r="B67" s="101" t="s">
        <v>534</v>
      </c>
      <c r="C67" s="99">
        <v>22827</v>
      </c>
      <c r="D67" s="99" t="s">
        <v>535</v>
      </c>
      <c r="E67" s="99" t="s">
        <v>535</v>
      </c>
    </row>
    <row r="68" spans="1:5" x14ac:dyDescent="0.25">
      <c r="A68" s="99">
        <v>16104005</v>
      </c>
      <c r="B68" s="101" t="s">
        <v>536</v>
      </c>
      <c r="C68" s="99">
        <v>22820</v>
      </c>
      <c r="D68" s="99" t="s">
        <v>535</v>
      </c>
      <c r="E68" s="99" t="s">
        <v>535</v>
      </c>
    </row>
    <row r="69" spans="1:5" x14ac:dyDescent="0.25">
      <c r="A69" s="99">
        <v>16102070</v>
      </c>
      <c r="B69" s="101" t="s">
        <v>537</v>
      </c>
      <c r="C69" s="99">
        <v>22822</v>
      </c>
      <c r="D69" s="99" t="s">
        <v>535</v>
      </c>
      <c r="E69" s="99" t="s">
        <v>535</v>
      </c>
    </row>
    <row r="70" spans="1:5" x14ac:dyDescent="0.25">
      <c r="A70" s="99">
        <v>16101136</v>
      </c>
      <c r="B70" s="101" t="s">
        <v>538</v>
      </c>
      <c r="C70" s="99">
        <v>22837</v>
      </c>
      <c r="D70" s="99" t="s">
        <v>539</v>
      </c>
      <c r="E70" s="99" t="s">
        <v>539</v>
      </c>
    </row>
    <row r="71" spans="1:5" x14ac:dyDescent="0.25">
      <c r="A71" s="99">
        <v>16102076</v>
      </c>
      <c r="B71" s="101" t="s">
        <v>540</v>
      </c>
      <c r="C71" s="99">
        <v>22843</v>
      </c>
      <c r="D71" s="99" t="s">
        <v>539</v>
      </c>
      <c r="E71" s="99" t="s">
        <v>539</v>
      </c>
    </row>
    <row r="72" spans="1:5" x14ac:dyDescent="0.25">
      <c r="A72" s="99">
        <v>16101108</v>
      </c>
      <c r="B72" s="101" t="s">
        <v>541</v>
      </c>
      <c r="C72" s="99">
        <v>22781</v>
      </c>
      <c r="D72" s="99" t="s">
        <v>539</v>
      </c>
      <c r="E72" s="99" t="s">
        <v>539</v>
      </c>
    </row>
    <row r="73" spans="1:5" x14ac:dyDescent="0.25">
      <c r="A73" s="99">
        <v>16101109</v>
      </c>
      <c r="B73" s="101" t="s">
        <v>543</v>
      </c>
      <c r="C73" s="99">
        <v>22782</v>
      </c>
      <c r="D73" s="99" t="s">
        <v>544</v>
      </c>
      <c r="E73" s="99" t="s">
        <v>544</v>
      </c>
    </row>
    <row r="74" spans="1:5" x14ac:dyDescent="0.25">
      <c r="A74" s="99">
        <v>16103030</v>
      </c>
      <c r="B74" s="101" t="s">
        <v>545</v>
      </c>
      <c r="C74" s="99">
        <v>22791</v>
      </c>
      <c r="D74" s="99" t="s">
        <v>546</v>
      </c>
      <c r="E74" s="99" t="s">
        <v>546</v>
      </c>
    </row>
    <row r="75" spans="1:5" x14ac:dyDescent="0.25">
      <c r="A75" s="99">
        <v>16101123</v>
      </c>
      <c r="B75" s="101" t="s">
        <v>547</v>
      </c>
      <c r="C75" s="99">
        <v>22810</v>
      </c>
      <c r="D75" s="99" t="s">
        <v>548</v>
      </c>
      <c r="E75" s="99" t="s">
        <v>548</v>
      </c>
    </row>
    <row r="76" spans="1:5" x14ac:dyDescent="0.25">
      <c r="A76" s="99">
        <v>16101151</v>
      </c>
      <c r="B76" s="101" t="s">
        <v>549</v>
      </c>
      <c r="C76" s="99">
        <v>22857</v>
      </c>
      <c r="D76" s="99" t="s">
        <v>548</v>
      </c>
      <c r="E76" s="99" t="s">
        <v>548</v>
      </c>
    </row>
    <row r="77" spans="1:5" x14ac:dyDescent="0.25">
      <c r="A77" s="99">
        <v>16102068</v>
      </c>
      <c r="B77" s="101" t="s">
        <v>550</v>
      </c>
      <c r="C77" s="99">
        <v>22818</v>
      </c>
      <c r="D77" s="99" t="s">
        <v>548</v>
      </c>
      <c r="E77" s="99" t="s">
        <v>548</v>
      </c>
    </row>
    <row r="78" spans="1:5" x14ac:dyDescent="0.25">
      <c r="A78" s="99">
        <v>16102008</v>
      </c>
      <c r="B78" s="101" t="s">
        <v>551</v>
      </c>
      <c r="C78" s="99">
        <v>22618</v>
      </c>
      <c r="D78" s="99" t="s">
        <v>548</v>
      </c>
      <c r="E78" s="99" t="s">
        <v>548</v>
      </c>
    </row>
    <row r="79" spans="1:5" x14ac:dyDescent="0.25">
      <c r="A79" s="99">
        <v>16104008</v>
      </c>
      <c r="B79" s="101" t="s">
        <v>552</v>
      </c>
      <c r="C79" s="99">
        <v>22884</v>
      </c>
      <c r="D79" s="99" t="s">
        <v>548</v>
      </c>
      <c r="E79" s="99" t="s">
        <v>548</v>
      </c>
    </row>
    <row r="80" spans="1:5" x14ac:dyDescent="0.25">
      <c r="A80" s="99">
        <v>16101007</v>
      </c>
      <c r="B80" s="101" t="s">
        <v>553</v>
      </c>
      <c r="C80" s="99">
        <v>22607</v>
      </c>
      <c r="D80" s="99" t="s">
        <v>554</v>
      </c>
      <c r="E80" s="99" t="s">
        <v>554</v>
      </c>
    </row>
    <row r="81" spans="1:5" x14ac:dyDescent="0.25">
      <c r="A81" s="99">
        <v>16102058</v>
      </c>
      <c r="B81" s="101" t="s">
        <v>555</v>
      </c>
      <c r="C81" s="99">
        <v>22798</v>
      </c>
      <c r="D81" s="99" t="s">
        <v>554</v>
      </c>
      <c r="E81" s="99" t="s">
        <v>554</v>
      </c>
    </row>
    <row r="82" spans="1:5" x14ac:dyDescent="0.25">
      <c r="A82" s="99">
        <v>16103033</v>
      </c>
      <c r="B82" s="101" t="s">
        <v>557</v>
      </c>
      <c r="C82" s="99">
        <v>22816</v>
      </c>
      <c r="D82" s="99" t="s">
        <v>556</v>
      </c>
      <c r="E82" s="99" t="s">
        <v>556</v>
      </c>
    </row>
    <row r="83" spans="1:5" x14ac:dyDescent="0.25">
      <c r="A83" s="99">
        <v>16101012</v>
      </c>
      <c r="B83" s="101" t="s">
        <v>558</v>
      </c>
      <c r="C83" s="99">
        <v>22614</v>
      </c>
      <c r="D83" s="99" t="s">
        <v>556</v>
      </c>
      <c r="E83" s="99" t="s">
        <v>556</v>
      </c>
    </row>
    <row r="84" spans="1:5" x14ac:dyDescent="0.25">
      <c r="A84" s="99">
        <v>16102057</v>
      </c>
      <c r="B84" s="101" t="s">
        <v>560</v>
      </c>
      <c r="C84" s="99">
        <v>22795</v>
      </c>
      <c r="D84" s="99" t="s">
        <v>559</v>
      </c>
      <c r="E84" s="99" t="s">
        <v>559</v>
      </c>
    </row>
    <row r="85" spans="1:5" x14ac:dyDescent="0.25">
      <c r="A85" s="99">
        <v>16102059</v>
      </c>
      <c r="B85" s="101" t="s">
        <v>561</v>
      </c>
      <c r="C85" s="99">
        <v>22809</v>
      </c>
      <c r="D85" s="99" t="s">
        <v>559</v>
      </c>
      <c r="E85" s="99" t="s">
        <v>559</v>
      </c>
    </row>
    <row r="86" spans="1:5" x14ac:dyDescent="0.25">
      <c r="A86" s="99">
        <v>16102001</v>
      </c>
      <c r="B86" s="101" t="s">
        <v>562</v>
      </c>
      <c r="C86" s="99">
        <v>22597</v>
      </c>
      <c r="D86" s="99" t="s">
        <v>563</v>
      </c>
      <c r="E86" s="99" t="s">
        <v>563</v>
      </c>
    </row>
    <row r="87" spans="1:5" x14ac:dyDescent="0.25">
      <c r="A87" s="99">
        <v>16102052</v>
      </c>
      <c r="B87" s="101" t="s">
        <v>564</v>
      </c>
      <c r="C87" s="99">
        <v>22778</v>
      </c>
      <c r="D87" s="99" t="s">
        <v>565</v>
      </c>
      <c r="E87" s="99" t="s">
        <v>565</v>
      </c>
    </row>
    <row r="88" spans="1:5" x14ac:dyDescent="0.25">
      <c r="A88" s="99">
        <v>16101107</v>
      </c>
      <c r="B88" s="101" t="s">
        <v>566</v>
      </c>
      <c r="C88" s="99">
        <v>22780</v>
      </c>
      <c r="D88" s="99" t="s">
        <v>565</v>
      </c>
      <c r="E88" s="99" t="s">
        <v>565</v>
      </c>
    </row>
    <row r="89" spans="1:5" x14ac:dyDescent="0.25">
      <c r="A89" s="99">
        <v>16102062</v>
      </c>
      <c r="B89" s="101" t="s">
        <v>567</v>
      </c>
      <c r="C89" s="99">
        <v>22805</v>
      </c>
      <c r="D89" s="99" t="s">
        <v>565</v>
      </c>
      <c r="E89" s="99" t="s">
        <v>565</v>
      </c>
    </row>
    <row r="90" spans="1:5" x14ac:dyDescent="0.25">
      <c r="A90" s="99">
        <v>16101009</v>
      </c>
      <c r="B90" s="101" t="s">
        <v>568</v>
      </c>
      <c r="C90" s="99">
        <v>22609</v>
      </c>
      <c r="D90" s="99" t="s">
        <v>565</v>
      </c>
      <c r="E90" s="99" t="s">
        <v>565</v>
      </c>
    </row>
    <row r="91" spans="1:5" x14ac:dyDescent="0.25">
      <c r="A91" s="99">
        <v>16102063</v>
      </c>
      <c r="B91" s="101" t="s">
        <v>570</v>
      </c>
      <c r="C91" s="99">
        <v>22808</v>
      </c>
      <c r="D91" s="99" t="s">
        <v>565</v>
      </c>
      <c r="E91" s="99" t="s">
        <v>565</v>
      </c>
    </row>
    <row r="92" spans="1:5" x14ac:dyDescent="0.25">
      <c r="A92" s="99">
        <v>16102007</v>
      </c>
      <c r="B92" s="101" t="s">
        <v>571</v>
      </c>
      <c r="C92" s="99">
        <v>22623</v>
      </c>
      <c r="D92" s="99" t="s">
        <v>572</v>
      </c>
      <c r="E92" s="99" t="s">
        <v>572</v>
      </c>
    </row>
    <row r="93" spans="1:5" x14ac:dyDescent="0.25">
      <c r="A93" s="99">
        <v>16101143</v>
      </c>
      <c r="B93" s="101" t="s">
        <v>573</v>
      </c>
      <c r="C93" s="99">
        <v>22847</v>
      </c>
      <c r="D93" s="99" t="s">
        <v>574</v>
      </c>
      <c r="E93" s="99" t="s">
        <v>574</v>
      </c>
    </row>
    <row r="94" spans="1:5" x14ac:dyDescent="0.25">
      <c r="A94" s="99">
        <v>16101139</v>
      </c>
      <c r="B94" s="101" t="s">
        <v>575</v>
      </c>
      <c r="C94" s="99">
        <v>22841</v>
      </c>
      <c r="D94" s="99" t="s">
        <v>574</v>
      </c>
      <c r="E94" s="99" t="s">
        <v>574</v>
      </c>
    </row>
    <row r="95" spans="1:5" x14ac:dyDescent="0.25">
      <c r="A95" s="99">
        <v>16102067</v>
      </c>
      <c r="B95" s="101" t="s">
        <v>577</v>
      </c>
      <c r="C95" s="99">
        <v>22817</v>
      </c>
      <c r="D95" s="99" t="s">
        <v>578</v>
      </c>
      <c r="E95" s="99" t="s">
        <v>578</v>
      </c>
    </row>
    <row r="96" spans="1:5" x14ac:dyDescent="0.25">
      <c r="A96" s="99">
        <v>16101121</v>
      </c>
      <c r="B96" s="101" t="s">
        <v>579</v>
      </c>
      <c r="C96" s="99">
        <v>22806</v>
      </c>
      <c r="D96" s="99" t="s">
        <v>578</v>
      </c>
      <c r="E96" s="99" t="s">
        <v>578</v>
      </c>
    </row>
    <row r="97" spans="1:5" x14ac:dyDescent="0.25">
      <c r="A97" s="99">
        <v>16101010</v>
      </c>
      <c r="B97" s="101" t="s">
        <v>580</v>
      </c>
      <c r="C97" s="99">
        <v>22610</v>
      </c>
      <c r="D97" s="99" t="s">
        <v>581</v>
      </c>
      <c r="E97" s="99" t="s">
        <v>581</v>
      </c>
    </row>
    <row r="98" spans="1:5" x14ac:dyDescent="0.25">
      <c r="A98" s="99">
        <v>16103031</v>
      </c>
      <c r="B98" s="101" t="s">
        <v>582</v>
      </c>
      <c r="C98" s="99">
        <v>22797</v>
      </c>
      <c r="D98" s="99" t="s">
        <v>581</v>
      </c>
      <c r="E98" s="99" t="s">
        <v>581</v>
      </c>
    </row>
    <row r="99" spans="1:5" x14ac:dyDescent="0.25">
      <c r="A99" s="99">
        <v>16103029</v>
      </c>
      <c r="B99" s="101" t="s">
        <v>583</v>
      </c>
      <c r="C99" s="99">
        <v>22789</v>
      </c>
      <c r="D99" s="99" t="s">
        <v>584</v>
      </c>
      <c r="E99" s="99" t="s">
        <v>584</v>
      </c>
    </row>
    <row r="100" spans="1:5" x14ac:dyDescent="0.25">
      <c r="A100" s="99">
        <v>16102078</v>
      </c>
      <c r="B100" s="101" t="s">
        <v>585</v>
      </c>
      <c r="C100" s="99">
        <v>22848</v>
      </c>
      <c r="D100" s="99" t="s">
        <v>584</v>
      </c>
      <c r="E100" s="99" t="s">
        <v>584</v>
      </c>
    </row>
    <row r="101" spans="1:5" x14ac:dyDescent="0.25">
      <c r="A101" s="99">
        <v>16102054</v>
      </c>
      <c r="B101" s="101" t="s">
        <v>586</v>
      </c>
      <c r="C101" s="99">
        <v>22785</v>
      </c>
      <c r="D101" s="99" t="s">
        <v>587</v>
      </c>
      <c r="E101" s="99" t="s">
        <v>587</v>
      </c>
    </row>
    <row r="102" spans="1:5" x14ac:dyDescent="0.25">
      <c r="A102" s="99">
        <v>16102064</v>
      </c>
      <c r="B102" s="101" t="s">
        <v>588</v>
      </c>
      <c r="C102" s="99">
        <v>22819</v>
      </c>
      <c r="D102" s="99" t="s">
        <v>587</v>
      </c>
      <c r="E102" s="99" t="s">
        <v>587</v>
      </c>
    </row>
    <row r="103" spans="1:5" x14ac:dyDescent="0.25">
      <c r="A103" s="99">
        <v>16102066</v>
      </c>
      <c r="B103" s="101" t="s">
        <v>589</v>
      </c>
      <c r="C103" s="99">
        <v>22815</v>
      </c>
      <c r="D103" s="99" t="s">
        <v>587</v>
      </c>
      <c r="E103" s="99" t="s">
        <v>587</v>
      </c>
    </row>
    <row r="104" spans="1:5" x14ac:dyDescent="0.25">
      <c r="A104" s="99">
        <v>16102055</v>
      </c>
      <c r="B104" s="101" t="s">
        <v>591</v>
      </c>
      <c r="C104" s="99">
        <v>22788</v>
      </c>
      <c r="D104" s="99" t="s">
        <v>590</v>
      </c>
      <c r="E104" s="99" t="s">
        <v>590</v>
      </c>
    </row>
    <row r="105" spans="1:5" x14ac:dyDescent="0.25">
      <c r="A105" s="99">
        <v>16103032</v>
      </c>
      <c r="B105" s="101" t="s">
        <v>592</v>
      </c>
      <c r="C105" s="99">
        <v>22813</v>
      </c>
      <c r="D105" s="99" t="s">
        <v>593</v>
      </c>
      <c r="E105" s="99" t="s">
        <v>593</v>
      </c>
    </row>
    <row r="106" spans="1:5" x14ac:dyDescent="0.25">
      <c r="A106" s="99">
        <v>16102013</v>
      </c>
      <c r="B106" s="101" t="s">
        <v>594</v>
      </c>
      <c r="C106" s="99">
        <v>22627</v>
      </c>
      <c r="D106" s="99" t="s">
        <v>593</v>
      </c>
      <c r="E106" s="99" t="s">
        <v>593</v>
      </c>
    </row>
    <row r="107" spans="1:5" x14ac:dyDescent="0.25">
      <c r="A107" s="99">
        <v>16101145</v>
      </c>
      <c r="B107" s="101" t="s">
        <v>596</v>
      </c>
      <c r="C107" s="99">
        <v>22851</v>
      </c>
      <c r="D107" s="99" t="s">
        <v>597</v>
      </c>
      <c r="E107" s="99" t="s">
        <v>597</v>
      </c>
    </row>
    <row r="108" spans="1:5" x14ac:dyDescent="0.25">
      <c r="A108" s="99">
        <v>16101155</v>
      </c>
      <c r="B108" s="101" t="s">
        <v>599</v>
      </c>
      <c r="C108" s="99">
        <v>22862</v>
      </c>
      <c r="D108" s="99" t="s">
        <v>598</v>
      </c>
      <c r="E108" s="99" t="s">
        <v>598</v>
      </c>
    </row>
    <row r="109" spans="1:5" x14ac:dyDescent="0.25">
      <c r="A109" s="99">
        <v>16102085</v>
      </c>
      <c r="B109" s="101" t="s">
        <v>600</v>
      </c>
      <c r="C109" s="99">
        <v>22878</v>
      </c>
      <c r="D109" s="99" t="s">
        <v>598</v>
      </c>
      <c r="E109" s="99" t="s">
        <v>598</v>
      </c>
    </row>
    <row r="110" spans="1:5" x14ac:dyDescent="0.25">
      <c r="A110" s="99">
        <v>16102023</v>
      </c>
      <c r="B110" s="101" t="s">
        <v>601</v>
      </c>
      <c r="C110" s="99">
        <v>22655</v>
      </c>
      <c r="D110" s="99" t="s">
        <v>602</v>
      </c>
      <c r="E110" s="99" t="s">
        <v>602</v>
      </c>
    </row>
    <row r="111" spans="1:5" x14ac:dyDescent="0.25">
      <c r="A111" s="99">
        <v>16102012</v>
      </c>
      <c r="B111" s="101" t="s">
        <v>603</v>
      </c>
      <c r="C111" s="99">
        <v>22625</v>
      </c>
      <c r="D111" s="99" t="s">
        <v>602</v>
      </c>
      <c r="E111" s="99" t="s">
        <v>602</v>
      </c>
    </row>
    <row r="112" spans="1:5" x14ac:dyDescent="0.25">
      <c r="A112" s="99">
        <v>16101146</v>
      </c>
      <c r="B112" s="101" t="s">
        <v>604</v>
      </c>
      <c r="C112" s="99">
        <v>22852</v>
      </c>
      <c r="D112" s="99" t="s">
        <v>605</v>
      </c>
      <c r="E112" s="99" t="s">
        <v>605</v>
      </c>
    </row>
    <row r="113" spans="1:5" x14ac:dyDescent="0.25">
      <c r="A113" s="99">
        <v>16102065</v>
      </c>
      <c r="B113" s="101" t="s">
        <v>606</v>
      </c>
      <c r="C113" s="99">
        <v>22811</v>
      </c>
      <c r="D113" s="99" t="s">
        <v>605</v>
      </c>
      <c r="E113" s="99" t="s">
        <v>605</v>
      </c>
    </row>
    <row r="114" spans="1:5" x14ac:dyDescent="0.25">
      <c r="A114" s="99">
        <v>16101113</v>
      </c>
      <c r="B114" s="101" t="s">
        <v>607</v>
      </c>
      <c r="C114" s="99">
        <v>22799</v>
      </c>
      <c r="D114" s="99" t="s">
        <v>605</v>
      </c>
      <c r="E114" s="99" t="s">
        <v>605</v>
      </c>
    </row>
    <row r="115" spans="1:5" x14ac:dyDescent="0.25">
      <c r="A115" s="99">
        <v>16101001</v>
      </c>
      <c r="B115" s="101" t="s">
        <v>608</v>
      </c>
      <c r="C115" s="99">
        <v>22594</v>
      </c>
      <c r="D115" s="99" t="s">
        <v>605</v>
      </c>
      <c r="E115" s="99" t="s">
        <v>605</v>
      </c>
    </row>
    <row r="116" spans="1:5" x14ac:dyDescent="0.25">
      <c r="A116" s="99">
        <v>16102003</v>
      </c>
      <c r="B116" s="101" t="s">
        <v>609</v>
      </c>
      <c r="C116" s="99">
        <v>22600</v>
      </c>
      <c r="D116" s="99" t="s">
        <v>610</v>
      </c>
      <c r="E116" s="99" t="s">
        <v>610</v>
      </c>
    </row>
    <row r="117" spans="1:5" x14ac:dyDescent="0.25">
      <c r="A117" s="99">
        <v>16101106</v>
      </c>
      <c r="B117" s="101" t="s">
        <v>611</v>
      </c>
      <c r="C117" s="99">
        <v>22777</v>
      </c>
      <c r="D117" s="99" t="s">
        <v>612</v>
      </c>
      <c r="E117" s="99" t="s">
        <v>612</v>
      </c>
    </row>
    <row r="118" spans="1:5" x14ac:dyDescent="0.25">
      <c r="A118" s="99">
        <v>16102010</v>
      </c>
      <c r="B118" s="101" t="s">
        <v>613</v>
      </c>
      <c r="C118" s="99">
        <v>22622</v>
      </c>
      <c r="D118" s="99" t="s">
        <v>614</v>
      </c>
      <c r="E118" s="99" t="s">
        <v>614</v>
      </c>
    </row>
    <row r="119" spans="1:5" x14ac:dyDescent="0.25">
      <c r="A119" s="99">
        <v>16101118</v>
      </c>
      <c r="B119" s="101" t="s">
        <v>615</v>
      </c>
      <c r="C119" s="99">
        <v>22800</v>
      </c>
      <c r="D119" s="99" t="s">
        <v>616</v>
      </c>
      <c r="E119" s="99" t="s">
        <v>616</v>
      </c>
    </row>
    <row r="120" spans="1:5" x14ac:dyDescent="0.25">
      <c r="A120" s="99">
        <v>16102061</v>
      </c>
      <c r="B120" s="101" t="s">
        <v>617</v>
      </c>
      <c r="C120" s="99">
        <v>22804</v>
      </c>
      <c r="D120" s="99" t="s">
        <v>616</v>
      </c>
      <c r="E120" s="99" t="s">
        <v>616</v>
      </c>
    </row>
    <row r="121" spans="1:5" x14ac:dyDescent="0.25">
      <c r="A121" s="99">
        <v>16101135</v>
      </c>
      <c r="B121" s="101" t="s">
        <v>618</v>
      </c>
      <c r="C121" s="99">
        <v>22836</v>
      </c>
      <c r="D121" s="99" t="s">
        <v>616</v>
      </c>
      <c r="E121" s="99" t="s">
        <v>616</v>
      </c>
    </row>
    <row r="122" spans="1:5" x14ac:dyDescent="0.25">
      <c r="A122" s="99">
        <v>16101140</v>
      </c>
      <c r="B122" s="101" t="s">
        <v>619</v>
      </c>
      <c r="C122" s="99">
        <v>22842</v>
      </c>
      <c r="D122" s="99" t="s">
        <v>616</v>
      </c>
      <c r="E122" s="99" t="s">
        <v>616</v>
      </c>
    </row>
    <row r="123" spans="1:5" x14ac:dyDescent="0.25">
      <c r="A123" s="99">
        <v>16102073</v>
      </c>
      <c r="B123" s="101" t="s">
        <v>620</v>
      </c>
      <c r="C123" s="99">
        <v>22828</v>
      </c>
      <c r="D123" s="99" t="s">
        <v>616</v>
      </c>
      <c r="E123" s="99" t="s">
        <v>616</v>
      </c>
    </row>
    <row r="124" spans="1:5" x14ac:dyDescent="0.25">
      <c r="A124" s="99">
        <v>16102053</v>
      </c>
      <c r="B124" s="101" t="s">
        <v>621</v>
      </c>
      <c r="C124" s="99">
        <v>22783</v>
      </c>
      <c r="D124" s="99" t="s">
        <v>622</v>
      </c>
      <c r="E124" s="99" t="s">
        <v>622</v>
      </c>
    </row>
    <row r="125" spans="1:5" x14ac:dyDescent="0.25">
      <c r="A125" s="99">
        <v>16102002</v>
      </c>
      <c r="B125" s="101" t="s">
        <v>623</v>
      </c>
      <c r="C125" s="99">
        <v>22598</v>
      </c>
      <c r="D125" s="99" t="s">
        <v>622</v>
      </c>
      <c r="E125" s="99" t="s">
        <v>622</v>
      </c>
    </row>
    <row r="126" spans="1:5" x14ac:dyDescent="0.25">
      <c r="A126" s="99">
        <v>16102004</v>
      </c>
      <c r="B126" s="101" t="s">
        <v>624</v>
      </c>
      <c r="C126" s="99">
        <v>22601</v>
      </c>
      <c r="D126" s="99" t="s">
        <v>622</v>
      </c>
      <c r="E126" s="99" t="s">
        <v>622</v>
      </c>
    </row>
    <row r="127" spans="1:5" x14ac:dyDescent="0.25">
      <c r="A127" s="99">
        <v>16102021</v>
      </c>
      <c r="B127" s="101" t="s">
        <v>625</v>
      </c>
      <c r="C127" s="99">
        <v>22663</v>
      </c>
      <c r="D127" s="99" t="s">
        <v>622</v>
      </c>
      <c r="E127" s="99" t="s">
        <v>622</v>
      </c>
    </row>
    <row r="128" spans="1:5" x14ac:dyDescent="0.25">
      <c r="A128" s="99">
        <v>16101153</v>
      </c>
      <c r="B128" s="101" t="s">
        <v>626</v>
      </c>
      <c r="C128" s="99">
        <v>22860</v>
      </c>
      <c r="D128" s="99" t="s">
        <v>622</v>
      </c>
      <c r="E128" s="99" t="s">
        <v>622</v>
      </c>
    </row>
    <row r="129" spans="1:6" x14ac:dyDescent="0.25">
      <c r="A129" s="99">
        <v>16101017</v>
      </c>
      <c r="B129" s="101" t="s">
        <v>627</v>
      </c>
      <c r="C129" s="99">
        <v>22624</v>
      </c>
      <c r="D129" s="99" t="s">
        <v>628</v>
      </c>
      <c r="E129" s="99" t="s">
        <v>628</v>
      </c>
    </row>
    <row r="130" spans="1:6" x14ac:dyDescent="0.25">
      <c r="A130" s="99">
        <v>16102088</v>
      </c>
      <c r="B130" s="101" t="s">
        <v>629</v>
      </c>
      <c r="C130" s="99">
        <v>22883</v>
      </c>
      <c r="D130" s="99" t="s">
        <v>628</v>
      </c>
      <c r="E130" s="99" t="s">
        <v>628</v>
      </c>
    </row>
    <row r="131" spans="1:6" x14ac:dyDescent="0.25">
      <c r="A131" s="99">
        <v>16102075</v>
      </c>
      <c r="B131" s="101" t="s">
        <v>630</v>
      </c>
      <c r="C131" s="99">
        <v>22849</v>
      </c>
      <c r="D131" s="99" t="s">
        <v>628</v>
      </c>
      <c r="E131" s="99" t="s">
        <v>628</v>
      </c>
    </row>
    <row r="132" spans="1:6" x14ac:dyDescent="0.25">
      <c r="A132" s="99">
        <v>16101144</v>
      </c>
      <c r="B132" s="101" t="s">
        <v>631</v>
      </c>
      <c r="C132" s="99">
        <v>22850</v>
      </c>
      <c r="D132" s="99" t="s">
        <v>628</v>
      </c>
      <c r="E132" s="99" t="s">
        <v>628</v>
      </c>
    </row>
    <row r="133" spans="1:6" x14ac:dyDescent="0.25">
      <c r="A133" s="99">
        <v>16102079</v>
      </c>
      <c r="B133" s="101" t="s">
        <v>632</v>
      </c>
      <c r="C133" s="99">
        <v>22859</v>
      </c>
      <c r="D133" s="99" t="s">
        <v>628</v>
      </c>
      <c r="E133" s="99" t="s">
        <v>628</v>
      </c>
    </row>
    <row r="134" spans="1:6" x14ac:dyDescent="0.25">
      <c r="A134" s="99">
        <v>16102060</v>
      </c>
      <c r="B134" s="101" t="s">
        <v>633</v>
      </c>
      <c r="C134" s="99">
        <v>22801</v>
      </c>
      <c r="D134" s="99" t="s">
        <v>628</v>
      </c>
      <c r="E134" s="99" t="s">
        <v>628</v>
      </c>
    </row>
    <row r="135" spans="1:6" x14ac:dyDescent="0.25">
      <c r="A135" s="99">
        <v>16101134</v>
      </c>
      <c r="B135" s="101" t="s">
        <v>634</v>
      </c>
      <c r="C135" s="99">
        <v>22835</v>
      </c>
      <c r="D135" s="99" t="s">
        <v>628</v>
      </c>
      <c r="E135" s="99" t="s">
        <v>628</v>
      </c>
      <c r="F135" s="87"/>
    </row>
    <row r="136" spans="1:6" x14ac:dyDescent="0.25">
      <c r="A136" s="103">
        <v>16101126</v>
      </c>
      <c r="B136" s="104" t="s">
        <v>351</v>
      </c>
      <c r="C136" s="103">
        <v>22821</v>
      </c>
      <c r="D136" s="103" t="s">
        <v>350</v>
      </c>
      <c r="E136" s="103" t="s">
        <v>350</v>
      </c>
      <c r="F136" s="4"/>
    </row>
    <row r="137" spans="1:6" x14ac:dyDescent="0.25">
      <c r="A137" s="103">
        <v>16101132</v>
      </c>
      <c r="B137" s="104" t="s">
        <v>353</v>
      </c>
      <c r="C137" s="103">
        <v>22831</v>
      </c>
      <c r="D137" s="103" t="s">
        <v>350</v>
      </c>
      <c r="E137" s="103" t="s">
        <v>350</v>
      </c>
      <c r="F137" s="4"/>
    </row>
    <row r="138" spans="1:6" x14ac:dyDescent="0.25">
      <c r="A138" s="103">
        <v>16102074</v>
      </c>
      <c r="B138" s="104" t="s">
        <v>354</v>
      </c>
      <c r="C138" s="103">
        <v>22834</v>
      </c>
      <c r="D138" s="103" t="s">
        <v>350</v>
      </c>
      <c r="E138" s="103" t="s">
        <v>350</v>
      </c>
      <c r="F138" s="4"/>
    </row>
    <row r="139" spans="1:6" x14ac:dyDescent="0.25">
      <c r="A139" s="103">
        <v>16101170</v>
      </c>
      <c r="B139" s="104" t="s">
        <v>355</v>
      </c>
      <c r="C139" s="103">
        <v>22885</v>
      </c>
      <c r="D139" s="103" t="s">
        <v>350</v>
      </c>
      <c r="E139" s="103" t="s">
        <v>350</v>
      </c>
      <c r="F139" s="4"/>
    </row>
    <row r="140" spans="1:6" x14ac:dyDescent="0.25">
      <c r="A140" s="103">
        <v>16101148</v>
      </c>
      <c r="B140" s="104" t="s">
        <v>358</v>
      </c>
      <c r="C140" s="103">
        <v>22854</v>
      </c>
      <c r="D140" s="103" t="s">
        <v>350</v>
      </c>
      <c r="E140" s="103" t="s">
        <v>350</v>
      </c>
      <c r="F140" s="4"/>
    </row>
    <row r="141" spans="1:6" x14ac:dyDescent="0.25">
      <c r="F141" s="87"/>
    </row>
  </sheetData>
  <autoFilter ref="A1:E1">
    <sortState ref="A2:F135">
      <sortCondition ref="E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G7"/>
    </sheetView>
  </sheetViews>
  <sheetFormatPr defaultRowHeight="15" x14ac:dyDescent="0.25"/>
  <cols>
    <col min="2" max="2" width="14" customWidth="1"/>
    <col min="3" max="3" width="37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Kelas F</vt:lpstr>
      <vt:lpstr>Kelas G</vt:lpstr>
      <vt:lpstr>Kelas H</vt:lpstr>
      <vt:lpstr>Kelas I</vt:lpstr>
      <vt:lpstr>Kelas J</vt:lpstr>
      <vt:lpstr>Sortir</vt:lpstr>
      <vt:lpstr>Ikhwan</vt:lpstr>
      <vt:lpstr>Akhwat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2017-01-25T01:37:23Z</dcterms:created>
  <dcterms:modified xsi:type="dcterms:W3CDTF">2017-02-22T08:26:38Z</dcterms:modified>
</cp:coreProperties>
</file>