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Documents\PycharmProjects\Emulators\Problem Sets\NewSet\DualObjective\"/>
    </mc:Choice>
  </mc:AlternateContent>
  <bookViews>
    <workbookView xWindow="0" yWindow="0" windowWidth="20490" windowHeight="7935"/>
  </bookViews>
  <sheets>
    <sheet name="results_dual" sheetId="1" r:id="rId1"/>
    <sheet name="Sheet1" sheetId="2" r:id="rId2"/>
  </sheets>
  <definedNames>
    <definedName name="_xlnm._FilterDatabase" localSheetId="0" hidden="1">results_dual!$A$1:$O$81</definedName>
  </definedNames>
  <calcPr calcId="152511"/>
</workbook>
</file>

<file path=xl/calcChain.xml><?xml version="1.0" encoding="utf-8"?>
<calcChain xmlns="http://schemas.openxmlformats.org/spreadsheetml/2006/main">
  <c r="H85" i="1" l="1"/>
  <c r="I85" i="1"/>
  <c r="J85" i="1"/>
  <c r="K85" i="1"/>
  <c r="L85" i="1"/>
  <c r="M85" i="1"/>
  <c r="N85" i="1"/>
  <c r="O85" i="1"/>
  <c r="H86" i="1"/>
  <c r="I86" i="1"/>
  <c r="J86" i="1"/>
  <c r="K86" i="1"/>
  <c r="L86" i="1"/>
  <c r="L87" i="1" s="1"/>
  <c r="M86" i="1"/>
  <c r="M87" i="1" s="1"/>
  <c r="N86" i="1"/>
  <c r="N87" i="1" s="1"/>
  <c r="O86" i="1"/>
  <c r="O87" i="1" s="1"/>
  <c r="H89" i="1"/>
  <c r="I89" i="1"/>
  <c r="J89" i="1"/>
  <c r="K89" i="1"/>
  <c r="L89" i="1"/>
  <c r="M89" i="1"/>
  <c r="N89" i="1"/>
  <c r="O89" i="1"/>
  <c r="H90" i="1"/>
  <c r="H87" i="1" s="1"/>
  <c r="I90" i="1"/>
  <c r="I87" i="1" s="1"/>
  <c r="J90" i="1"/>
  <c r="J87" i="1" s="1"/>
  <c r="K90" i="1"/>
  <c r="K87" i="1" s="1"/>
  <c r="L90" i="1"/>
  <c r="L88" i="1" s="1"/>
  <c r="M90" i="1"/>
  <c r="N90" i="1"/>
  <c r="O90" i="1"/>
  <c r="H91" i="1"/>
  <c r="I91" i="1"/>
  <c r="J91" i="1"/>
  <c r="K91" i="1"/>
  <c r="L91" i="1"/>
  <c r="M91" i="1"/>
  <c r="N91" i="1"/>
  <c r="O91" i="1"/>
  <c r="G91" i="1"/>
  <c r="G90" i="1"/>
  <c r="G89" i="1"/>
  <c r="G86" i="1"/>
  <c r="G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N88" i="1" l="1"/>
  <c r="M88" i="1"/>
  <c r="K88" i="1"/>
  <c r="J88" i="1"/>
  <c r="O88" i="1"/>
  <c r="I88" i="1"/>
  <c r="H88" i="1"/>
  <c r="G88" i="1"/>
  <c r="G87" i="1"/>
</calcChain>
</file>

<file path=xl/sharedStrings.xml><?xml version="1.0" encoding="utf-8"?>
<sst xmlns="http://schemas.openxmlformats.org/spreadsheetml/2006/main" count="101" uniqueCount="101">
  <si>
    <t>file</t>
  </si>
  <si>
    <t>m</t>
  </si>
  <si>
    <t>j</t>
  </si>
  <si>
    <t>d</t>
  </si>
  <si>
    <t>p</t>
  </si>
  <si>
    <t>i</t>
  </si>
  <si>
    <t>tbased_1800s_solution</t>
  </si>
  <si>
    <t>tbased_1800s_optimal</t>
  </si>
  <si>
    <t>tbased_1800s_solution_time</t>
  </si>
  <si>
    <t>guan_1800s_solution</t>
  </si>
  <si>
    <t>guan_1800s_optimal</t>
  </si>
  <si>
    <t>guan_1800s_solution_time</t>
  </si>
  <si>
    <t>cp_1800s_solution</t>
  </si>
  <si>
    <t>cp_1800s_optimal</t>
  </si>
  <si>
    <t>m15j10d100p20_0.csv.out</t>
  </si>
  <si>
    <t>m15j10d100p20_1.csv.out</t>
  </si>
  <si>
    <t>m15j10d100p20_2.csv.out</t>
  </si>
  <si>
    <t>m15j10d100p20_3.csv.out</t>
  </si>
  <si>
    <t>m15j10d100p20_4.csv.out</t>
  </si>
  <si>
    <t>m15j10d100p40_0.csv.out</t>
  </si>
  <si>
    <t>m15j10d100p40_1.csv.out</t>
  </si>
  <si>
    <t>m15j10d100p40_2.csv.out</t>
  </si>
  <si>
    <t>m15j10d100p40_3.csv.out</t>
  </si>
  <si>
    <t>m15j10d100p40_4.csv.out</t>
  </si>
  <si>
    <t>m15j20d100p20_0.csv.out</t>
  </si>
  <si>
    <t>m15j20d100p20_1.csv.out</t>
  </si>
  <si>
    <t>m15j20d100p20_2.csv.out</t>
  </si>
  <si>
    <t>m15j20d100p20_3.csv.out</t>
  </si>
  <si>
    <t>m15j20d100p20_4.csv.out</t>
  </si>
  <si>
    <t>m15j20d100p40_0.csv.out</t>
  </si>
  <si>
    <t>m15j20d100p40_1.csv.out</t>
  </si>
  <si>
    <t>m15j20d100p40_2.csv.out</t>
  </si>
  <si>
    <t>m15j20d100p40_3.csv.out</t>
  </si>
  <si>
    <t>m15j20d100p40_4.csv.out</t>
  </si>
  <si>
    <t>m15j30d100p20_0.csv.out</t>
  </si>
  <si>
    <t>m15j30d100p20_1.csv.out</t>
  </si>
  <si>
    <t>m15j30d100p20_2.csv.out</t>
  </si>
  <si>
    <t>m15j30d100p20_3.csv.out</t>
  </si>
  <si>
    <t>m15j30d100p20_4.csv.out</t>
  </si>
  <si>
    <t>m15j30d100p40_0.csv.out</t>
  </si>
  <si>
    <t>m15j30d100p40_1.csv.out</t>
  </si>
  <si>
    <t>m15j30d100p40_2.csv.out</t>
  </si>
  <si>
    <t>m15j30d100p40_3.csv.out</t>
  </si>
  <si>
    <t>m15j30d100p40_4.csv.out</t>
  </si>
  <si>
    <t>m15j40d100p20_0.csv.out</t>
  </si>
  <si>
    <t>m15j40d100p20_1.csv.out</t>
  </si>
  <si>
    <t>m15j40d100p20_2.csv.out</t>
  </si>
  <si>
    <t>m15j40d100p20_3.csv.out</t>
  </si>
  <si>
    <t>m15j40d100p20_4.csv.out</t>
  </si>
  <si>
    <t>m15j40d100p40_0.csv.out</t>
  </si>
  <si>
    <t>m15j40d100p40_1.csv.out</t>
  </si>
  <si>
    <t>m15j40d100p40_2.csv.out</t>
  </si>
  <si>
    <t>m15j40d100p40_3.csv.out</t>
  </si>
  <si>
    <t>m15j40d100p40_4.csv.out</t>
  </si>
  <si>
    <t>m25j10d100p20_0.csv.out</t>
  </si>
  <si>
    <t>m25j10d100p20_1.csv.out</t>
  </si>
  <si>
    <t>m25j10d100p20_2.csv.out</t>
  </si>
  <si>
    <t>m25j10d100p20_3.csv.out</t>
  </si>
  <si>
    <t>m25j10d100p20_4.csv.out</t>
  </si>
  <si>
    <t>m25j10d100p40_0.csv.out</t>
  </si>
  <si>
    <t>m25j10d100p40_1.csv.out</t>
  </si>
  <si>
    <t>m25j10d100p40_2.csv.out</t>
  </si>
  <si>
    <t>m25j10d100p40_3.csv.out</t>
  </si>
  <si>
    <t>m25j10d100p40_4.csv.out</t>
  </si>
  <si>
    <t>m25j20d100p20_0.csv.out</t>
  </si>
  <si>
    <t>m25j20d100p20_1.csv.out</t>
  </si>
  <si>
    <t>m25j20d100p20_2.csv.out</t>
  </si>
  <si>
    <t>m25j20d100p20_3.csv.out</t>
  </si>
  <si>
    <t>m25j20d100p20_4.csv.out</t>
  </si>
  <si>
    <t>m25j20d100p40_0.csv.out</t>
  </si>
  <si>
    <t>m25j20d100p40_1.csv.out</t>
  </si>
  <si>
    <t>m25j20d100p40_2.csv.out</t>
  </si>
  <si>
    <t>m25j20d100p40_3.csv.out</t>
  </si>
  <si>
    <t>m25j20d100p40_4.csv.out</t>
  </si>
  <si>
    <t>m25j30d100p20_0.csv.out</t>
  </si>
  <si>
    <t>m25j30d100p20_1.csv.out</t>
  </si>
  <si>
    <t>m25j30d100p20_2.csv.out</t>
  </si>
  <si>
    <t>m25j30d100p20_3.csv.out</t>
  </si>
  <si>
    <t>m25j30d100p20_4.csv.out</t>
  </si>
  <si>
    <t>m25j30d100p40_0.csv.out</t>
  </si>
  <si>
    <t>m25j30d100p40_1.csv.out</t>
  </si>
  <si>
    <t>m25j30d100p40_2.csv.out</t>
  </si>
  <si>
    <t>m25j30d100p40_3.csv.out</t>
  </si>
  <si>
    <t>m25j30d100p40_4.csv.out</t>
  </si>
  <si>
    <t>m25j40d100p20_0.csv.out</t>
  </si>
  <si>
    <t>m25j40d100p20_1.csv.out</t>
  </si>
  <si>
    <t>m25j40d100p20_2.csv.out</t>
  </si>
  <si>
    <t>m25j40d100p20_3.csv.out</t>
  </si>
  <si>
    <t>m25j40d100p20_4.csv.out</t>
  </si>
  <si>
    <t>m25j40d100p40_0.csv.out</t>
  </si>
  <si>
    <t>m25j40d100p40_1.csv.out</t>
  </si>
  <si>
    <t>m25j40d100p40_2.csv.out</t>
  </si>
  <si>
    <t>m25j40d100p40_3.csv.out</t>
  </si>
  <si>
    <t>m25j40d100p40_4.csv.out</t>
  </si>
  <si>
    <t>cp_1800s_trans</t>
  </si>
  <si>
    <t>Average</t>
  </si>
  <si>
    <t>Stdev</t>
  </si>
  <si>
    <t>CI 95</t>
  </si>
  <si>
    <t>Median</t>
  </si>
  <si>
    <t>Count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</si>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</sst>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I55" workbookViewId="0">
      <selection activeCell="P87" sqref="P87"/>
    </sheetView>
  </sheetViews>
  <sheetFormatPr defaultRowHeight="15" x14ac:dyDescent="0.25"/>
  <cols>
    <col min="7" max="7" width="21.5703125" bestFit="1" customWidth="1"/>
    <col min="8" max="8" width="21" bestFit="1" customWidth="1"/>
    <col min="10" max="10" width="12" customWidth="1"/>
    <col min="11" max="11" width="14" customWidth="1"/>
    <col min="13" max="13" width="19.7109375" bestFit="1" customWidth="1"/>
    <col min="14" max="14" width="19.7109375" customWidth="1"/>
    <col min="15" max="15" width="19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94</v>
      </c>
      <c r="O1" t="s">
        <v>13</v>
      </c>
    </row>
    <row r="2" spans="1:15" x14ac:dyDescent="0.25">
      <c r="A2" t="s">
        <v>14</v>
      </c>
      <c r="B2">
        <v>15</v>
      </c>
      <c r="C2">
        <v>10</v>
      </c>
      <c r="D2">
        <v>100</v>
      </c>
      <c r="E2">
        <v>20</v>
      </c>
      <c r="F2">
        <v>0</v>
      </c>
      <c r="G2">
        <v>2000022</v>
      </c>
      <c r="H2">
        <v>1</v>
      </c>
      <c r="I2">
        <v>25.398999929399999</v>
      </c>
      <c r="J2">
        <v>2000022</v>
      </c>
      <c r="K2">
        <v>1</v>
      </c>
      <c r="L2">
        <v>1.7579998969999999</v>
      </c>
      <c r="M2">
        <v>20022</v>
      </c>
      <c r="N2">
        <f>FLOOR(M2/10000,1)*1000000 + MOD(M2,10000)</f>
        <v>2000022</v>
      </c>
      <c r="O2">
        <v>1</v>
      </c>
    </row>
    <row r="3" spans="1:15" x14ac:dyDescent="0.25">
      <c r="A3" t="s">
        <v>15</v>
      </c>
      <c r="B3">
        <v>15</v>
      </c>
      <c r="C3">
        <v>10</v>
      </c>
      <c r="D3">
        <v>100</v>
      </c>
      <c r="E3">
        <v>20</v>
      </c>
      <c r="F3">
        <v>1</v>
      </c>
      <c r="G3">
        <v>2000020</v>
      </c>
      <c r="H3">
        <v>1</v>
      </c>
      <c r="I3">
        <v>64.914000034300003</v>
      </c>
      <c r="J3">
        <v>2000020</v>
      </c>
      <c r="K3">
        <v>1</v>
      </c>
      <c r="L3">
        <v>5.1760001182600002</v>
      </c>
      <c r="M3">
        <v>20020</v>
      </c>
      <c r="N3">
        <f t="shared" ref="N3:N66" si="0">FLOOR(M3/10000,1)*1000000 + MOD(M3,10000)</f>
        <v>2000020</v>
      </c>
      <c r="O3">
        <v>1</v>
      </c>
    </row>
    <row r="4" spans="1:15" x14ac:dyDescent="0.25">
      <c r="A4" t="s">
        <v>16</v>
      </c>
      <c r="B4">
        <v>15</v>
      </c>
      <c r="C4">
        <v>10</v>
      </c>
      <c r="D4">
        <v>100</v>
      </c>
      <c r="E4">
        <v>20</v>
      </c>
      <c r="F4">
        <v>2</v>
      </c>
      <c r="G4">
        <v>3000041</v>
      </c>
      <c r="H4">
        <v>1</v>
      </c>
      <c r="I4">
        <v>8.6099998950999996</v>
      </c>
      <c r="J4">
        <v>3000041</v>
      </c>
      <c r="K4">
        <v>1</v>
      </c>
      <c r="L4">
        <v>7.66700005531</v>
      </c>
      <c r="M4">
        <v>30041</v>
      </c>
      <c r="N4">
        <f t="shared" si="0"/>
        <v>3000041</v>
      </c>
      <c r="O4">
        <v>1</v>
      </c>
    </row>
    <row r="5" spans="1:15" x14ac:dyDescent="0.25">
      <c r="A5" t="s">
        <v>17</v>
      </c>
      <c r="B5">
        <v>15</v>
      </c>
      <c r="C5">
        <v>10</v>
      </c>
      <c r="D5">
        <v>100</v>
      </c>
      <c r="E5">
        <v>20</v>
      </c>
      <c r="F5">
        <v>3</v>
      </c>
      <c r="G5">
        <v>2000016</v>
      </c>
      <c r="H5">
        <v>1</v>
      </c>
      <c r="I5">
        <v>17.121000051500001</v>
      </c>
      <c r="J5">
        <v>2000016</v>
      </c>
      <c r="K5">
        <v>1</v>
      </c>
      <c r="L5">
        <v>2.01800012589</v>
      </c>
      <c r="M5">
        <v>20016</v>
      </c>
      <c r="N5">
        <f t="shared" si="0"/>
        <v>2000016</v>
      </c>
      <c r="O5">
        <v>1</v>
      </c>
    </row>
    <row r="6" spans="1:15" x14ac:dyDescent="0.25">
      <c r="A6" t="s">
        <v>18</v>
      </c>
      <c r="B6">
        <v>15</v>
      </c>
      <c r="C6">
        <v>10</v>
      </c>
      <c r="D6">
        <v>100</v>
      </c>
      <c r="E6">
        <v>20</v>
      </c>
      <c r="F6">
        <v>4</v>
      </c>
      <c r="G6">
        <v>3000052</v>
      </c>
      <c r="H6">
        <v>1</v>
      </c>
      <c r="I6">
        <v>9.5789999961899994</v>
      </c>
      <c r="J6">
        <v>3000052</v>
      </c>
      <c r="K6">
        <v>1</v>
      </c>
      <c r="L6">
        <v>10.4010000229</v>
      </c>
      <c r="M6">
        <v>30052</v>
      </c>
      <c r="N6">
        <f t="shared" si="0"/>
        <v>3000052</v>
      </c>
      <c r="O6">
        <v>0</v>
      </c>
    </row>
    <row r="7" spans="1:15" x14ac:dyDescent="0.25">
      <c r="A7" t="s">
        <v>19</v>
      </c>
      <c r="B7">
        <v>15</v>
      </c>
      <c r="C7">
        <v>10</v>
      </c>
      <c r="D7">
        <v>100</v>
      </c>
      <c r="E7">
        <v>40</v>
      </c>
      <c r="F7">
        <v>0</v>
      </c>
      <c r="G7">
        <v>3000143</v>
      </c>
      <c r="H7">
        <v>1</v>
      </c>
      <c r="I7">
        <v>47.444999933200002</v>
      </c>
      <c r="J7">
        <v>3000143</v>
      </c>
      <c r="K7">
        <v>1</v>
      </c>
      <c r="L7">
        <v>2.15600013733</v>
      </c>
      <c r="M7">
        <v>30143</v>
      </c>
      <c r="N7">
        <f t="shared" si="0"/>
        <v>3000143</v>
      </c>
      <c r="O7">
        <v>1</v>
      </c>
    </row>
    <row r="8" spans="1:15" x14ac:dyDescent="0.25">
      <c r="A8" t="s">
        <v>20</v>
      </c>
      <c r="B8">
        <v>15</v>
      </c>
      <c r="C8">
        <v>10</v>
      </c>
      <c r="D8">
        <v>100</v>
      </c>
      <c r="E8">
        <v>40</v>
      </c>
      <c r="F8">
        <v>1</v>
      </c>
      <c r="G8">
        <v>3000088</v>
      </c>
      <c r="H8">
        <v>1</v>
      </c>
      <c r="I8">
        <v>17.955999851200001</v>
      </c>
      <c r="J8">
        <v>3000088</v>
      </c>
      <c r="K8">
        <v>1</v>
      </c>
      <c r="L8">
        <v>1.7109997272499999</v>
      </c>
      <c r="M8">
        <v>30088</v>
      </c>
      <c r="N8">
        <f t="shared" si="0"/>
        <v>3000088</v>
      </c>
      <c r="O8">
        <v>0</v>
      </c>
    </row>
    <row r="9" spans="1:15" x14ac:dyDescent="0.25">
      <c r="A9" t="s">
        <v>21</v>
      </c>
      <c r="B9">
        <v>15</v>
      </c>
      <c r="C9">
        <v>10</v>
      </c>
      <c r="D9">
        <v>100</v>
      </c>
      <c r="E9">
        <v>40</v>
      </c>
      <c r="F9">
        <v>2</v>
      </c>
      <c r="G9">
        <v>3000070</v>
      </c>
      <c r="H9">
        <v>1</v>
      </c>
      <c r="I9">
        <v>29.006999969500001</v>
      </c>
      <c r="J9">
        <v>3000070</v>
      </c>
      <c r="K9">
        <v>1</v>
      </c>
      <c r="L9">
        <v>28.722000122099999</v>
      </c>
      <c r="M9">
        <v>30070</v>
      </c>
      <c r="N9">
        <f t="shared" si="0"/>
        <v>3000070</v>
      </c>
      <c r="O9">
        <v>0</v>
      </c>
    </row>
    <row r="10" spans="1:15" x14ac:dyDescent="0.25">
      <c r="A10" t="s">
        <v>22</v>
      </c>
      <c r="B10">
        <v>15</v>
      </c>
      <c r="C10">
        <v>10</v>
      </c>
      <c r="D10">
        <v>100</v>
      </c>
      <c r="E10">
        <v>40</v>
      </c>
      <c r="F10">
        <v>3</v>
      </c>
      <c r="G10">
        <v>3000124</v>
      </c>
      <c r="H10">
        <v>0</v>
      </c>
      <c r="I10">
        <v>1801.2740001699999</v>
      </c>
      <c r="J10">
        <v>3000124</v>
      </c>
      <c r="K10">
        <v>1</v>
      </c>
      <c r="L10">
        <v>19.856000184999999</v>
      </c>
      <c r="M10">
        <v>30124</v>
      </c>
      <c r="N10">
        <f t="shared" si="0"/>
        <v>3000124</v>
      </c>
      <c r="O10">
        <v>0</v>
      </c>
    </row>
    <row r="11" spans="1:15" x14ac:dyDescent="0.25">
      <c r="A11" t="s">
        <v>23</v>
      </c>
      <c r="B11">
        <v>15</v>
      </c>
      <c r="C11">
        <v>10</v>
      </c>
      <c r="D11">
        <v>100</v>
      </c>
      <c r="E11">
        <v>40</v>
      </c>
      <c r="F11">
        <v>4</v>
      </c>
      <c r="G11">
        <v>4000118</v>
      </c>
      <c r="H11">
        <v>1</v>
      </c>
      <c r="I11">
        <v>29.5469999313</v>
      </c>
      <c r="J11">
        <v>4000118</v>
      </c>
      <c r="K11">
        <v>1</v>
      </c>
      <c r="L11">
        <v>184.65400004399999</v>
      </c>
      <c r="M11">
        <v>40118</v>
      </c>
      <c r="N11">
        <f t="shared" si="0"/>
        <v>4000118</v>
      </c>
      <c r="O11">
        <v>0</v>
      </c>
    </row>
    <row r="12" spans="1:15" x14ac:dyDescent="0.25">
      <c r="A12" t="s">
        <v>24</v>
      </c>
      <c r="B12">
        <v>15</v>
      </c>
      <c r="C12">
        <v>20</v>
      </c>
      <c r="D12">
        <v>100</v>
      </c>
      <c r="E12">
        <v>20</v>
      </c>
      <c r="F12">
        <v>0</v>
      </c>
      <c r="G12">
        <v>4000116</v>
      </c>
      <c r="H12">
        <v>0</v>
      </c>
      <c r="I12">
        <v>1802.3070001599999</v>
      </c>
      <c r="J12">
        <v>4000119</v>
      </c>
      <c r="K12">
        <v>0</v>
      </c>
      <c r="L12">
        <v>1800.0190000499999</v>
      </c>
      <c r="M12">
        <v>40116</v>
      </c>
      <c r="N12">
        <f t="shared" si="0"/>
        <v>4000116</v>
      </c>
      <c r="O12">
        <v>0</v>
      </c>
    </row>
    <row r="13" spans="1:15" x14ac:dyDescent="0.25">
      <c r="A13" t="s">
        <v>25</v>
      </c>
      <c r="B13">
        <v>15</v>
      </c>
      <c r="C13">
        <v>20</v>
      </c>
      <c r="D13">
        <v>100</v>
      </c>
      <c r="E13">
        <v>20</v>
      </c>
      <c r="F13">
        <v>1</v>
      </c>
      <c r="G13">
        <v>7000222</v>
      </c>
      <c r="H13">
        <v>0</v>
      </c>
      <c r="I13">
        <v>1802.49899983</v>
      </c>
      <c r="J13">
        <v>8000192</v>
      </c>
      <c r="K13">
        <v>0</v>
      </c>
      <c r="L13">
        <v>1800.01899981</v>
      </c>
      <c r="M13">
        <v>80184</v>
      </c>
      <c r="N13">
        <f t="shared" si="0"/>
        <v>8000184</v>
      </c>
      <c r="O13">
        <v>0</v>
      </c>
    </row>
    <row r="14" spans="1:15" x14ac:dyDescent="0.25">
      <c r="A14" t="s">
        <v>26</v>
      </c>
      <c r="B14">
        <v>15</v>
      </c>
      <c r="C14">
        <v>20</v>
      </c>
      <c r="D14">
        <v>100</v>
      </c>
      <c r="E14">
        <v>20</v>
      </c>
      <c r="F14">
        <v>2</v>
      </c>
      <c r="G14">
        <v>7000235</v>
      </c>
      <c r="H14">
        <v>0</v>
      </c>
      <c r="I14">
        <v>1802.46799994</v>
      </c>
      <c r="J14">
        <v>7000246</v>
      </c>
      <c r="K14">
        <v>0</v>
      </c>
      <c r="L14">
        <v>1800.02099991</v>
      </c>
      <c r="M14">
        <v>70246</v>
      </c>
      <c r="N14">
        <f t="shared" si="0"/>
        <v>7000246</v>
      </c>
      <c r="O14">
        <v>0</v>
      </c>
    </row>
    <row r="15" spans="1:15" x14ac:dyDescent="0.25">
      <c r="A15" t="s">
        <v>27</v>
      </c>
      <c r="B15">
        <v>15</v>
      </c>
      <c r="C15">
        <v>20</v>
      </c>
      <c r="D15">
        <v>100</v>
      </c>
      <c r="E15">
        <v>20</v>
      </c>
      <c r="F15">
        <v>3</v>
      </c>
      <c r="G15">
        <v>6000178</v>
      </c>
      <c r="H15">
        <v>1</v>
      </c>
      <c r="I15">
        <v>194.442000151</v>
      </c>
      <c r="J15">
        <v>7000159</v>
      </c>
      <c r="K15">
        <v>0</v>
      </c>
      <c r="L15">
        <v>1800.0229999999999</v>
      </c>
      <c r="M15">
        <v>60178</v>
      </c>
      <c r="N15">
        <f t="shared" si="0"/>
        <v>6000178</v>
      </c>
      <c r="O15">
        <v>0</v>
      </c>
    </row>
    <row r="16" spans="1:15" x14ac:dyDescent="0.25">
      <c r="A16" t="s">
        <v>28</v>
      </c>
      <c r="B16">
        <v>15</v>
      </c>
      <c r="C16">
        <v>20</v>
      </c>
      <c r="D16">
        <v>100</v>
      </c>
      <c r="E16">
        <v>20</v>
      </c>
      <c r="F16">
        <v>4</v>
      </c>
      <c r="G16">
        <v>5000144</v>
      </c>
      <c r="H16">
        <v>0</v>
      </c>
      <c r="I16">
        <v>1802.1599998500001</v>
      </c>
      <c r="J16">
        <v>5000129</v>
      </c>
      <c r="K16">
        <v>0</v>
      </c>
      <c r="L16">
        <v>1800.0229999999999</v>
      </c>
      <c r="M16">
        <v>50144</v>
      </c>
      <c r="N16">
        <f t="shared" si="0"/>
        <v>5000144</v>
      </c>
      <c r="O16">
        <v>0</v>
      </c>
    </row>
    <row r="17" spans="1:15" x14ac:dyDescent="0.25">
      <c r="A17" t="s">
        <v>29</v>
      </c>
      <c r="B17">
        <v>15</v>
      </c>
      <c r="C17">
        <v>20</v>
      </c>
      <c r="D17">
        <v>100</v>
      </c>
      <c r="E17">
        <v>40</v>
      </c>
      <c r="F17">
        <v>0</v>
      </c>
      <c r="G17">
        <v>7000633</v>
      </c>
      <c r="H17">
        <v>0</v>
      </c>
      <c r="I17">
        <v>1804.97099996</v>
      </c>
      <c r="J17">
        <v>7000500</v>
      </c>
      <c r="K17">
        <v>0</v>
      </c>
      <c r="L17">
        <v>1800.01999998</v>
      </c>
      <c r="M17">
        <v>70531</v>
      </c>
      <c r="N17">
        <f t="shared" si="0"/>
        <v>7000531</v>
      </c>
      <c r="O17">
        <v>0</v>
      </c>
    </row>
    <row r="18" spans="1:15" x14ac:dyDescent="0.25">
      <c r="A18" t="s">
        <v>30</v>
      </c>
      <c r="B18">
        <v>15</v>
      </c>
      <c r="C18">
        <v>20</v>
      </c>
      <c r="D18">
        <v>100</v>
      </c>
      <c r="E18">
        <v>40</v>
      </c>
      <c r="F18">
        <v>1</v>
      </c>
      <c r="G18">
        <v>3000181</v>
      </c>
      <c r="H18">
        <v>0</v>
      </c>
      <c r="I18">
        <v>1804.21200013</v>
      </c>
      <c r="J18">
        <v>3000169</v>
      </c>
      <c r="K18">
        <v>1</v>
      </c>
      <c r="L18">
        <v>482.14599990800002</v>
      </c>
      <c r="M18">
        <v>30185</v>
      </c>
      <c r="N18">
        <f t="shared" si="0"/>
        <v>3000185</v>
      </c>
      <c r="O18">
        <v>0</v>
      </c>
    </row>
    <row r="19" spans="1:15" x14ac:dyDescent="0.25">
      <c r="A19" t="s">
        <v>31</v>
      </c>
      <c r="B19">
        <v>15</v>
      </c>
      <c r="C19">
        <v>20</v>
      </c>
      <c r="D19">
        <v>100</v>
      </c>
      <c r="E19">
        <v>40</v>
      </c>
      <c r="F19">
        <v>2</v>
      </c>
      <c r="G19">
        <v>6000484</v>
      </c>
      <c r="H19">
        <v>0</v>
      </c>
      <c r="I19">
        <v>1805.33800006</v>
      </c>
      <c r="J19">
        <v>6000451</v>
      </c>
      <c r="K19">
        <v>0</v>
      </c>
      <c r="L19">
        <v>1800.0179998900001</v>
      </c>
      <c r="M19">
        <v>60414</v>
      </c>
      <c r="N19">
        <f t="shared" si="0"/>
        <v>6000414</v>
      </c>
      <c r="O19">
        <v>0</v>
      </c>
    </row>
    <row r="20" spans="1:15" x14ac:dyDescent="0.25">
      <c r="A20" t="s">
        <v>32</v>
      </c>
      <c r="B20">
        <v>15</v>
      </c>
      <c r="C20">
        <v>20</v>
      </c>
      <c r="D20">
        <v>100</v>
      </c>
      <c r="E20">
        <v>40</v>
      </c>
      <c r="F20">
        <v>3</v>
      </c>
      <c r="G20">
        <v>4000234</v>
      </c>
      <c r="H20">
        <v>0</v>
      </c>
      <c r="I20">
        <v>1805.40700006</v>
      </c>
      <c r="J20">
        <v>4000232</v>
      </c>
      <c r="K20">
        <v>0</v>
      </c>
      <c r="L20">
        <v>1800.01200008</v>
      </c>
      <c r="M20">
        <v>40209</v>
      </c>
      <c r="N20">
        <f t="shared" si="0"/>
        <v>4000209</v>
      </c>
      <c r="O20">
        <v>0</v>
      </c>
    </row>
    <row r="21" spans="1:15" x14ac:dyDescent="0.25">
      <c r="A21" t="s">
        <v>33</v>
      </c>
      <c r="B21">
        <v>15</v>
      </c>
      <c r="C21">
        <v>20</v>
      </c>
      <c r="D21">
        <v>100</v>
      </c>
      <c r="E21">
        <v>40</v>
      </c>
      <c r="F21">
        <v>4</v>
      </c>
      <c r="G21">
        <v>7000626</v>
      </c>
      <c r="H21">
        <v>0</v>
      </c>
      <c r="I21">
        <v>1804.0390002700001</v>
      </c>
      <c r="J21">
        <v>7000488</v>
      </c>
      <c r="K21">
        <v>0</v>
      </c>
      <c r="L21">
        <v>1800.0110001600001</v>
      </c>
      <c r="M21">
        <v>70486</v>
      </c>
      <c r="N21">
        <f t="shared" si="0"/>
        <v>7000486</v>
      </c>
      <c r="O21">
        <v>0</v>
      </c>
    </row>
    <row r="22" spans="1:15" x14ac:dyDescent="0.25">
      <c r="A22" t="s">
        <v>34</v>
      </c>
      <c r="B22">
        <v>15</v>
      </c>
      <c r="C22">
        <v>30</v>
      </c>
      <c r="D22">
        <v>100</v>
      </c>
      <c r="E22">
        <v>20</v>
      </c>
      <c r="F22">
        <v>0</v>
      </c>
      <c r="G22">
        <v>12000603</v>
      </c>
      <c r="H22">
        <v>0</v>
      </c>
      <c r="I22">
        <v>1805.25299978</v>
      </c>
      <c r="J22">
        <v>12000495</v>
      </c>
      <c r="K22">
        <v>0</v>
      </c>
      <c r="L22">
        <v>1800.03800011</v>
      </c>
      <c r="M22">
        <v>120520</v>
      </c>
      <c r="N22">
        <f t="shared" si="0"/>
        <v>12000520</v>
      </c>
      <c r="O22">
        <v>0</v>
      </c>
    </row>
    <row r="23" spans="1:15" x14ac:dyDescent="0.25">
      <c r="A23" t="s">
        <v>35</v>
      </c>
      <c r="B23">
        <v>15</v>
      </c>
      <c r="C23">
        <v>30</v>
      </c>
      <c r="D23">
        <v>100</v>
      </c>
      <c r="E23">
        <v>20</v>
      </c>
      <c r="F23">
        <v>1</v>
      </c>
      <c r="G23">
        <v>10000542</v>
      </c>
      <c r="H23">
        <v>0</v>
      </c>
      <c r="I23">
        <v>1805.38700008</v>
      </c>
      <c r="J23">
        <v>12000631</v>
      </c>
      <c r="K23">
        <v>0</v>
      </c>
      <c r="L23">
        <v>1800.0259997799999</v>
      </c>
      <c r="M23">
        <v>120447</v>
      </c>
      <c r="N23">
        <f t="shared" si="0"/>
        <v>12000447</v>
      </c>
      <c r="O23">
        <v>0</v>
      </c>
    </row>
    <row r="24" spans="1:15" x14ac:dyDescent="0.25">
      <c r="A24" t="s">
        <v>36</v>
      </c>
      <c r="B24">
        <v>15</v>
      </c>
      <c r="C24">
        <v>30</v>
      </c>
      <c r="D24">
        <v>100</v>
      </c>
      <c r="E24">
        <v>20</v>
      </c>
      <c r="F24">
        <v>2</v>
      </c>
      <c r="G24">
        <v>11000556</v>
      </c>
      <c r="H24">
        <v>0</v>
      </c>
      <c r="I24">
        <v>1805.5799999200001</v>
      </c>
      <c r="J24">
        <v>12000564</v>
      </c>
      <c r="K24">
        <v>0</v>
      </c>
      <c r="L24">
        <v>1800.0309999000001</v>
      </c>
      <c r="M24">
        <v>130549</v>
      </c>
      <c r="N24">
        <f t="shared" si="0"/>
        <v>13000549</v>
      </c>
      <c r="O24">
        <v>0</v>
      </c>
    </row>
    <row r="25" spans="1:15" x14ac:dyDescent="0.25">
      <c r="A25" t="s">
        <v>37</v>
      </c>
      <c r="B25">
        <v>15</v>
      </c>
      <c r="C25">
        <v>30</v>
      </c>
      <c r="D25">
        <v>100</v>
      </c>
      <c r="E25">
        <v>20</v>
      </c>
      <c r="F25">
        <v>3</v>
      </c>
      <c r="G25">
        <v>14000947</v>
      </c>
      <c r="H25">
        <v>0</v>
      </c>
      <c r="I25">
        <v>1804.8009998800001</v>
      </c>
      <c r="J25">
        <v>16000757</v>
      </c>
      <c r="K25">
        <v>0</v>
      </c>
      <c r="L25">
        <v>1800.03600001</v>
      </c>
      <c r="M25">
        <v>150749</v>
      </c>
      <c r="N25">
        <f t="shared" si="0"/>
        <v>15000749</v>
      </c>
      <c r="O25">
        <v>0</v>
      </c>
    </row>
    <row r="26" spans="1:15" x14ac:dyDescent="0.25">
      <c r="A26" t="s">
        <v>38</v>
      </c>
      <c r="B26">
        <v>15</v>
      </c>
      <c r="C26">
        <v>30</v>
      </c>
      <c r="D26">
        <v>100</v>
      </c>
      <c r="E26">
        <v>20</v>
      </c>
      <c r="F26">
        <v>4</v>
      </c>
      <c r="G26">
        <v>9000394</v>
      </c>
      <c r="H26">
        <v>0</v>
      </c>
      <c r="I26">
        <v>1804.9650001499999</v>
      </c>
      <c r="J26">
        <v>11000368</v>
      </c>
      <c r="K26">
        <v>0</v>
      </c>
      <c r="L26">
        <v>1800.03399992</v>
      </c>
      <c r="M26">
        <v>90346</v>
      </c>
      <c r="N26">
        <f t="shared" si="0"/>
        <v>9000346</v>
      </c>
      <c r="O26">
        <v>0</v>
      </c>
    </row>
    <row r="27" spans="1:15" x14ac:dyDescent="0.25">
      <c r="A27" t="s">
        <v>39</v>
      </c>
      <c r="B27">
        <v>15</v>
      </c>
      <c r="C27">
        <v>30</v>
      </c>
      <c r="D27">
        <v>100</v>
      </c>
      <c r="E27">
        <v>40</v>
      </c>
      <c r="F27">
        <v>0</v>
      </c>
      <c r="G27">
        <v>12001230</v>
      </c>
      <c r="H27">
        <v>0</v>
      </c>
      <c r="I27">
        <v>1811.21999979</v>
      </c>
      <c r="J27">
        <v>12001069</v>
      </c>
      <c r="K27">
        <v>0</v>
      </c>
      <c r="L27">
        <v>1800.0279998799999</v>
      </c>
      <c r="M27">
        <v>120991</v>
      </c>
      <c r="N27">
        <f t="shared" si="0"/>
        <v>12000991</v>
      </c>
      <c r="O27">
        <v>0</v>
      </c>
    </row>
    <row r="28" spans="1:15" x14ac:dyDescent="0.25">
      <c r="A28" t="s">
        <v>40</v>
      </c>
      <c r="B28">
        <v>15</v>
      </c>
      <c r="C28">
        <v>30</v>
      </c>
      <c r="D28">
        <v>100</v>
      </c>
      <c r="E28">
        <v>40</v>
      </c>
      <c r="F28">
        <v>1</v>
      </c>
      <c r="G28">
        <v>14001881</v>
      </c>
      <c r="H28">
        <v>0</v>
      </c>
      <c r="I28">
        <v>1810.9010000200001</v>
      </c>
      <c r="J28">
        <v>15001389</v>
      </c>
      <c r="K28">
        <v>0</v>
      </c>
      <c r="L28">
        <v>1800.0399999599999</v>
      </c>
      <c r="M28">
        <v>141204</v>
      </c>
      <c r="N28">
        <f t="shared" si="0"/>
        <v>14001204</v>
      </c>
      <c r="O28">
        <v>0</v>
      </c>
    </row>
    <row r="29" spans="1:15" x14ac:dyDescent="0.25">
      <c r="A29" t="s">
        <v>41</v>
      </c>
      <c r="B29">
        <v>15</v>
      </c>
      <c r="C29">
        <v>30</v>
      </c>
      <c r="D29">
        <v>100</v>
      </c>
      <c r="E29">
        <v>40</v>
      </c>
      <c r="F29">
        <v>2</v>
      </c>
      <c r="G29">
        <v>13002118</v>
      </c>
      <c r="H29">
        <v>0</v>
      </c>
      <c r="I29">
        <v>1811.4900000099999</v>
      </c>
      <c r="J29">
        <v>14001361</v>
      </c>
      <c r="K29">
        <v>0</v>
      </c>
      <c r="L29">
        <v>1800.03399992</v>
      </c>
      <c r="M29">
        <v>141258</v>
      </c>
      <c r="N29">
        <f t="shared" si="0"/>
        <v>14001258</v>
      </c>
      <c r="O29">
        <v>0</v>
      </c>
    </row>
    <row r="30" spans="1:15" x14ac:dyDescent="0.25">
      <c r="A30" t="s">
        <v>42</v>
      </c>
      <c r="B30">
        <v>15</v>
      </c>
      <c r="C30">
        <v>30</v>
      </c>
      <c r="D30">
        <v>100</v>
      </c>
      <c r="E30">
        <v>40</v>
      </c>
      <c r="F30">
        <v>3</v>
      </c>
      <c r="G30">
        <v>14001757</v>
      </c>
      <c r="H30">
        <v>0</v>
      </c>
      <c r="I30">
        <v>1821.3719999800001</v>
      </c>
      <c r="J30">
        <v>16001571</v>
      </c>
      <c r="K30">
        <v>0</v>
      </c>
      <c r="L30">
        <v>1800.0390000299999</v>
      </c>
      <c r="M30">
        <v>141471</v>
      </c>
      <c r="N30">
        <f t="shared" si="0"/>
        <v>14001471</v>
      </c>
      <c r="O30">
        <v>0</v>
      </c>
    </row>
    <row r="31" spans="1:15" x14ac:dyDescent="0.25">
      <c r="A31" t="s">
        <v>43</v>
      </c>
      <c r="B31">
        <v>15</v>
      </c>
      <c r="C31">
        <v>30</v>
      </c>
      <c r="D31">
        <v>100</v>
      </c>
      <c r="E31">
        <v>40</v>
      </c>
      <c r="F31">
        <v>4</v>
      </c>
      <c r="G31">
        <v>13001657</v>
      </c>
      <c r="H31">
        <v>0</v>
      </c>
      <c r="I31">
        <v>1815.1680002200001</v>
      </c>
      <c r="J31">
        <v>13001380</v>
      </c>
      <c r="K31">
        <v>0</v>
      </c>
      <c r="L31">
        <v>1800.079</v>
      </c>
      <c r="M31">
        <v>131237</v>
      </c>
      <c r="N31">
        <f t="shared" si="0"/>
        <v>13001237</v>
      </c>
      <c r="O31">
        <v>0</v>
      </c>
    </row>
    <row r="32" spans="1:15" x14ac:dyDescent="0.25">
      <c r="A32" t="s">
        <v>44</v>
      </c>
      <c r="B32">
        <v>15</v>
      </c>
      <c r="C32">
        <v>40</v>
      </c>
      <c r="D32">
        <v>100</v>
      </c>
      <c r="E32">
        <v>20</v>
      </c>
      <c r="F32">
        <v>0</v>
      </c>
      <c r="G32">
        <v>10000629</v>
      </c>
      <c r="H32">
        <v>0</v>
      </c>
      <c r="I32">
        <v>1808.45400023</v>
      </c>
      <c r="J32">
        <v>13000563</v>
      </c>
      <c r="K32">
        <v>0</v>
      </c>
      <c r="L32">
        <v>1800.0690000100001</v>
      </c>
      <c r="M32">
        <v>120495</v>
      </c>
      <c r="N32">
        <f t="shared" si="0"/>
        <v>12000495</v>
      </c>
      <c r="O32">
        <v>0</v>
      </c>
    </row>
    <row r="33" spans="1:15" x14ac:dyDescent="0.25">
      <c r="A33" t="s">
        <v>45</v>
      </c>
      <c r="B33">
        <v>15</v>
      </c>
      <c r="C33">
        <v>40</v>
      </c>
      <c r="D33">
        <v>100</v>
      </c>
      <c r="E33">
        <v>20</v>
      </c>
      <c r="F33">
        <v>1</v>
      </c>
      <c r="G33">
        <v>18001644</v>
      </c>
      <c r="H33">
        <v>0</v>
      </c>
      <c r="I33">
        <v>1810.6189999600001</v>
      </c>
      <c r="J33">
        <v>16001088</v>
      </c>
      <c r="K33">
        <v>0</v>
      </c>
      <c r="L33">
        <v>1800.0620000399999</v>
      </c>
      <c r="M33">
        <v>151017</v>
      </c>
      <c r="N33">
        <f t="shared" si="0"/>
        <v>15001017</v>
      </c>
      <c r="O33">
        <v>0</v>
      </c>
    </row>
    <row r="34" spans="1:15" x14ac:dyDescent="0.25">
      <c r="A34" t="s">
        <v>46</v>
      </c>
      <c r="B34">
        <v>15</v>
      </c>
      <c r="C34">
        <v>40</v>
      </c>
      <c r="D34">
        <v>100</v>
      </c>
      <c r="E34">
        <v>20</v>
      </c>
      <c r="F34">
        <v>2</v>
      </c>
      <c r="G34">
        <v>15001773</v>
      </c>
      <c r="H34">
        <v>0</v>
      </c>
      <c r="I34">
        <v>1809.1440000499999</v>
      </c>
      <c r="J34">
        <v>16000944</v>
      </c>
      <c r="K34">
        <v>0</v>
      </c>
      <c r="L34">
        <v>1800.0710001</v>
      </c>
      <c r="M34">
        <v>140816</v>
      </c>
      <c r="N34">
        <f t="shared" si="0"/>
        <v>14000816</v>
      </c>
      <c r="O34">
        <v>0</v>
      </c>
    </row>
    <row r="35" spans="1:15" x14ac:dyDescent="0.25">
      <c r="A35" t="s">
        <v>47</v>
      </c>
      <c r="B35">
        <v>15</v>
      </c>
      <c r="C35">
        <v>40</v>
      </c>
      <c r="D35">
        <v>100</v>
      </c>
      <c r="E35">
        <v>20</v>
      </c>
      <c r="F35">
        <v>3</v>
      </c>
      <c r="G35">
        <v>15001332</v>
      </c>
      <c r="H35">
        <v>0</v>
      </c>
      <c r="I35">
        <v>1809.7230000500001</v>
      </c>
      <c r="J35">
        <v>18001008</v>
      </c>
      <c r="K35">
        <v>0</v>
      </c>
      <c r="L35">
        <v>1800.17500019</v>
      </c>
      <c r="M35">
        <v>150986</v>
      </c>
      <c r="N35">
        <f t="shared" si="0"/>
        <v>15000986</v>
      </c>
      <c r="O35">
        <v>0</v>
      </c>
    </row>
    <row r="36" spans="1:15" x14ac:dyDescent="0.25">
      <c r="A36" t="s">
        <v>48</v>
      </c>
      <c r="B36">
        <v>15</v>
      </c>
      <c r="C36">
        <v>40</v>
      </c>
      <c r="D36">
        <v>100</v>
      </c>
      <c r="E36">
        <v>20</v>
      </c>
      <c r="F36">
        <v>4</v>
      </c>
      <c r="G36">
        <v>15001187</v>
      </c>
      <c r="H36">
        <v>0</v>
      </c>
      <c r="I36">
        <v>1809.5729999499999</v>
      </c>
      <c r="J36">
        <v>17001152</v>
      </c>
      <c r="K36">
        <v>0</v>
      </c>
      <c r="L36">
        <v>1800.0809998499999</v>
      </c>
      <c r="M36">
        <v>151042</v>
      </c>
      <c r="N36">
        <f t="shared" si="0"/>
        <v>15001042</v>
      </c>
      <c r="O36">
        <v>0</v>
      </c>
    </row>
    <row r="37" spans="1:15" x14ac:dyDescent="0.25">
      <c r="A37" t="s">
        <v>49</v>
      </c>
      <c r="B37">
        <v>15</v>
      </c>
      <c r="C37">
        <v>40</v>
      </c>
      <c r="D37">
        <v>100</v>
      </c>
      <c r="E37">
        <v>40</v>
      </c>
      <c r="F37">
        <v>0</v>
      </c>
      <c r="G37">
        <v>37017106</v>
      </c>
      <c r="H37">
        <v>0</v>
      </c>
      <c r="I37">
        <v>1821.5729999499999</v>
      </c>
      <c r="J37">
        <v>18002801</v>
      </c>
      <c r="K37">
        <v>0</v>
      </c>
      <c r="L37">
        <v>1800.0679998400001</v>
      </c>
      <c r="M37">
        <v>162561</v>
      </c>
      <c r="N37">
        <f t="shared" si="0"/>
        <v>16002561</v>
      </c>
      <c r="O37">
        <v>0</v>
      </c>
    </row>
    <row r="38" spans="1:15" x14ac:dyDescent="0.25">
      <c r="A38" t="s">
        <v>50</v>
      </c>
      <c r="B38">
        <v>15</v>
      </c>
      <c r="C38">
        <v>40</v>
      </c>
      <c r="D38">
        <v>100</v>
      </c>
      <c r="E38">
        <v>40</v>
      </c>
      <c r="F38">
        <v>1</v>
      </c>
      <c r="G38">
        <v>37016740</v>
      </c>
      <c r="H38">
        <v>0</v>
      </c>
      <c r="I38">
        <v>1819.03299999</v>
      </c>
      <c r="J38">
        <v>13001335</v>
      </c>
      <c r="K38">
        <v>0</v>
      </c>
      <c r="L38">
        <v>1800.0710001</v>
      </c>
      <c r="M38">
        <v>121229</v>
      </c>
      <c r="N38">
        <f t="shared" si="0"/>
        <v>12001229</v>
      </c>
      <c r="O38">
        <v>0</v>
      </c>
    </row>
    <row r="39" spans="1:15" x14ac:dyDescent="0.25">
      <c r="A39" t="s">
        <v>51</v>
      </c>
      <c r="B39">
        <v>15</v>
      </c>
      <c r="C39">
        <v>40</v>
      </c>
      <c r="D39">
        <v>100</v>
      </c>
      <c r="E39">
        <v>40</v>
      </c>
      <c r="F39">
        <v>2</v>
      </c>
      <c r="G39">
        <v>19003075</v>
      </c>
      <c r="H39">
        <v>0</v>
      </c>
      <c r="I39">
        <v>1819.89300013</v>
      </c>
      <c r="J39">
        <v>17002393</v>
      </c>
      <c r="K39">
        <v>0</v>
      </c>
      <c r="L39">
        <v>1800.04099989</v>
      </c>
      <c r="M39">
        <v>162092</v>
      </c>
      <c r="N39">
        <f t="shared" si="0"/>
        <v>16002092</v>
      </c>
      <c r="O39">
        <v>0</v>
      </c>
    </row>
    <row r="40" spans="1:15" x14ac:dyDescent="0.25">
      <c r="A40" t="s">
        <v>52</v>
      </c>
      <c r="B40">
        <v>15</v>
      </c>
      <c r="C40">
        <v>40</v>
      </c>
      <c r="D40">
        <v>100</v>
      </c>
      <c r="E40">
        <v>40</v>
      </c>
      <c r="F40">
        <v>3</v>
      </c>
      <c r="G40">
        <v>13002557</v>
      </c>
      <c r="H40">
        <v>0</v>
      </c>
      <c r="I40">
        <v>1821.2780001199999</v>
      </c>
      <c r="J40">
        <v>14001701</v>
      </c>
      <c r="K40">
        <v>0</v>
      </c>
      <c r="L40">
        <v>1800.0740001199999</v>
      </c>
      <c r="M40">
        <v>141618</v>
      </c>
      <c r="N40">
        <f t="shared" si="0"/>
        <v>14001618</v>
      </c>
      <c r="O40">
        <v>0</v>
      </c>
    </row>
    <row r="41" spans="1:15" x14ac:dyDescent="0.25">
      <c r="A41" t="s">
        <v>53</v>
      </c>
      <c r="B41">
        <v>15</v>
      </c>
      <c r="C41">
        <v>40</v>
      </c>
      <c r="D41">
        <v>100</v>
      </c>
      <c r="E41">
        <v>40</v>
      </c>
      <c r="F41">
        <v>4</v>
      </c>
      <c r="G41">
        <v>36016879</v>
      </c>
      <c r="H41">
        <v>0</v>
      </c>
      <c r="I41">
        <v>1825.26800013</v>
      </c>
      <c r="J41">
        <v>19002578</v>
      </c>
      <c r="K41">
        <v>0</v>
      </c>
      <c r="L41">
        <v>1800.0629999600001</v>
      </c>
      <c r="M41">
        <v>152404</v>
      </c>
      <c r="N41">
        <f t="shared" si="0"/>
        <v>15002404</v>
      </c>
      <c r="O41">
        <v>0</v>
      </c>
    </row>
    <row r="42" spans="1:15" x14ac:dyDescent="0.25">
      <c r="A42" t="s">
        <v>54</v>
      </c>
      <c r="B42">
        <v>25</v>
      </c>
      <c r="C42">
        <v>10</v>
      </c>
      <c r="D42">
        <v>100</v>
      </c>
      <c r="E42">
        <v>20</v>
      </c>
      <c r="F42">
        <v>0</v>
      </c>
      <c r="G42">
        <v>0</v>
      </c>
      <c r="H42">
        <v>1</v>
      </c>
      <c r="I42">
        <v>3.12700009346</v>
      </c>
      <c r="J42">
        <v>0</v>
      </c>
      <c r="K42">
        <v>1</v>
      </c>
      <c r="L42">
        <v>5.5999994278000002E-2</v>
      </c>
      <c r="M42">
        <v>0</v>
      </c>
      <c r="N42">
        <f t="shared" si="0"/>
        <v>0</v>
      </c>
      <c r="O42">
        <v>1</v>
      </c>
    </row>
    <row r="43" spans="1:15" x14ac:dyDescent="0.25">
      <c r="A43" t="s">
        <v>55</v>
      </c>
      <c r="B43">
        <v>25</v>
      </c>
      <c r="C43">
        <v>10</v>
      </c>
      <c r="D43">
        <v>100</v>
      </c>
      <c r="E43">
        <v>20</v>
      </c>
      <c r="F43">
        <v>1</v>
      </c>
      <c r="G43">
        <v>4000034</v>
      </c>
      <c r="H43">
        <v>1</v>
      </c>
      <c r="I43">
        <v>292.72199988400001</v>
      </c>
      <c r="J43">
        <v>4000034</v>
      </c>
      <c r="K43">
        <v>1</v>
      </c>
      <c r="L43">
        <v>15.506999969500001</v>
      </c>
      <c r="M43">
        <v>40034</v>
      </c>
      <c r="N43">
        <f t="shared" si="0"/>
        <v>4000034</v>
      </c>
      <c r="O43">
        <v>0</v>
      </c>
    </row>
    <row r="44" spans="1:15" x14ac:dyDescent="0.25">
      <c r="A44" t="s">
        <v>56</v>
      </c>
      <c r="B44">
        <v>25</v>
      </c>
      <c r="C44">
        <v>10</v>
      </c>
      <c r="D44">
        <v>100</v>
      </c>
      <c r="E44">
        <v>20</v>
      </c>
      <c r="F44">
        <v>2</v>
      </c>
      <c r="G44">
        <v>5000070</v>
      </c>
      <c r="H44">
        <v>1</v>
      </c>
      <c r="I44">
        <v>96.861000060999999</v>
      </c>
      <c r="J44">
        <v>5000070</v>
      </c>
      <c r="K44">
        <v>1</v>
      </c>
      <c r="L44">
        <v>53.444000005699998</v>
      </c>
      <c r="M44">
        <v>50070</v>
      </c>
      <c r="N44">
        <f t="shared" si="0"/>
        <v>5000070</v>
      </c>
      <c r="O44">
        <v>0</v>
      </c>
    </row>
    <row r="45" spans="1:15" x14ac:dyDescent="0.25">
      <c r="A45" t="s">
        <v>57</v>
      </c>
      <c r="B45">
        <v>25</v>
      </c>
      <c r="C45">
        <v>10</v>
      </c>
      <c r="D45">
        <v>100</v>
      </c>
      <c r="E45">
        <v>20</v>
      </c>
      <c r="F45">
        <v>3</v>
      </c>
      <c r="G45">
        <v>2000008</v>
      </c>
      <c r="H45">
        <v>1</v>
      </c>
      <c r="I45">
        <v>34.0260000229</v>
      </c>
      <c r="J45">
        <v>2000008</v>
      </c>
      <c r="K45">
        <v>1</v>
      </c>
      <c r="L45">
        <v>0.71000003814699997</v>
      </c>
      <c r="M45">
        <v>20008</v>
      </c>
      <c r="N45">
        <f t="shared" si="0"/>
        <v>2000008</v>
      </c>
      <c r="O45">
        <v>0</v>
      </c>
    </row>
    <row r="46" spans="1:15" x14ac:dyDescent="0.25">
      <c r="A46" t="s">
        <v>58</v>
      </c>
      <c r="B46">
        <v>25</v>
      </c>
      <c r="C46">
        <v>10</v>
      </c>
      <c r="D46">
        <v>100</v>
      </c>
      <c r="E46">
        <v>20</v>
      </c>
      <c r="F46">
        <v>4</v>
      </c>
      <c r="G46">
        <v>2000030</v>
      </c>
      <c r="H46">
        <v>1</v>
      </c>
      <c r="I46">
        <v>23.809999942800001</v>
      </c>
      <c r="J46">
        <v>2000030</v>
      </c>
      <c r="K46">
        <v>1</v>
      </c>
      <c r="L46">
        <v>0.69999980926500005</v>
      </c>
      <c r="M46">
        <v>20030</v>
      </c>
      <c r="N46">
        <f t="shared" si="0"/>
        <v>2000030</v>
      </c>
      <c r="O46">
        <v>0</v>
      </c>
    </row>
    <row r="47" spans="1:15" x14ac:dyDescent="0.25">
      <c r="A47" t="s">
        <v>59</v>
      </c>
      <c r="B47">
        <v>25</v>
      </c>
      <c r="C47">
        <v>10</v>
      </c>
      <c r="D47">
        <v>100</v>
      </c>
      <c r="E47">
        <v>40</v>
      </c>
      <c r="F47">
        <v>0</v>
      </c>
      <c r="G47">
        <v>3000087</v>
      </c>
      <c r="H47">
        <v>1</v>
      </c>
      <c r="I47">
        <v>76.458999872199996</v>
      </c>
      <c r="J47">
        <v>3000087</v>
      </c>
      <c r="K47">
        <v>1</v>
      </c>
      <c r="L47">
        <v>2.4100000858300001</v>
      </c>
      <c r="M47">
        <v>30087</v>
      </c>
      <c r="N47">
        <f t="shared" si="0"/>
        <v>3000087</v>
      </c>
      <c r="O47">
        <v>0</v>
      </c>
    </row>
    <row r="48" spans="1:15" x14ac:dyDescent="0.25">
      <c r="A48" t="s">
        <v>60</v>
      </c>
      <c r="B48">
        <v>25</v>
      </c>
      <c r="C48">
        <v>10</v>
      </c>
      <c r="D48">
        <v>100</v>
      </c>
      <c r="E48">
        <v>40</v>
      </c>
      <c r="F48">
        <v>1</v>
      </c>
      <c r="G48">
        <v>5000179</v>
      </c>
      <c r="H48">
        <v>1</v>
      </c>
      <c r="I48">
        <v>257.92100000400001</v>
      </c>
      <c r="J48">
        <v>5000179</v>
      </c>
      <c r="K48">
        <v>1</v>
      </c>
      <c r="L48">
        <v>72.687999963799996</v>
      </c>
      <c r="M48">
        <v>50179</v>
      </c>
      <c r="N48">
        <f t="shared" si="0"/>
        <v>5000179</v>
      </c>
      <c r="O48">
        <v>0</v>
      </c>
    </row>
    <row r="49" spans="1:15" x14ac:dyDescent="0.25">
      <c r="A49" t="s">
        <v>61</v>
      </c>
      <c r="B49">
        <v>25</v>
      </c>
      <c r="C49">
        <v>10</v>
      </c>
      <c r="D49">
        <v>100</v>
      </c>
      <c r="E49">
        <v>40</v>
      </c>
      <c r="F49">
        <v>2</v>
      </c>
      <c r="G49">
        <v>2000025</v>
      </c>
      <c r="H49">
        <v>1</v>
      </c>
      <c r="I49">
        <v>93.762000083900006</v>
      </c>
      <c r="J49">
        <v>2000025</v>
      </c>
      <c r="K49">
        <v>1</v>
      </c>
      <c r="L49">
        <v>2.6080000400499999</v>
      </c>
      <c r="M49">
        <v>20025</v>
      </c>
      <c r="N49">
        <f t="shared" si="0"/>
        <v>2000025</v>
      </c>
      <c r="O49">
        <v>1</v>
      </c>
    </row>
    <row r="50" spans="1:15" x14ac:dyDescent="0.25">
      <c r="A50" t="s">
        <v>62</v>
      </c>
      <c r="B50">
        <v>25</v>
      </c>
      <c r="C50">
        <v>10</v>
      </c>
      <c r="D50">
        <v>100</v>
      </c>
      <c r="E50">
        <v>40</v>
      </c>
      <c r="F50">
        <v>3</v>
      </c>
      <c r="G50">
        <v>2000049</v>
      </c>
      <c r="H50">
        <v>1</v>
      </c>
      <c r="I50">
        <v>144.51099991800001</v>
      </c>
      <c r="J50">
        <v>2000049</v>
      </c>
      <c r="K50">
        <v>1</v>
      </c>
      <c r="L50">
        <v>0.116000175476</v>
      </c>
      <c r="M50">
        <v>20049</v>
      </c>
      <c r="N50">
        <f t="shared" si="0"/>
        <v>2000049</v>
      </c>
      <c r="O50">
        <v>1</v>
      </c>
    </row>
    <row r="51" spans="1:15" x14ac:dyDescent="0.25">
      <c r="A51" t="s">
        <v>63</v>
      </c>
      <c r="B51">
        <v>25</v>
      </c>
      <c r="C51">
        <v>10</v>
      </c>
      <c r="D51">
        <v>100</v>
      </c>
      <c r="E51">
        <v>40</v>
      </c>
      <c r="F51">
        <v>4</v>
      </c>
      <c r="G51">
        <v>3000152</v>
      </c>
      <c r="H51">
        <v>1</v>
      </c>
      <c r="I51">
        <v>89.1979999542</v>
      </c>
      <c r="J51">
        <v>3000152</v>
      </c>
      <c r="K51">
        <v>1</v>
      </c>
      <c r="L51">
        <v>4.5099999904599999</v>
      </c>
      <c r="M51">
        <v>30152</v>
      </c>
      <c r="N51">
        <f t="shared" si="0"/>
        <v>3000152</v>
      </c>
      <c r="O51">
        <v>0</v>
      </c>
    </row>
    <row r="52" spans="1:15" x14ac:dyDescent="0.25">
      <c r="A52" t="s">
        <v>64</v>
      </c>
      <c r="B52">
        <v>25</v>
      </c>
      <c r="C52">
        <v>20</v>
      </c>
      <c r="D52">
        <v>100</v>
      </c>
      <c r="E52">
        <v>20</v>
      </c>
      <c r="F52">
        <v>0</v>
      </c>
      <c r="G52">
        <v>5000205</v>
      </c>
      <c r="H52">
        <v>0</v>
      </c>
      <c r="I52">
        <v>1804.5769998999999</v>
      </c>
      <c r="J52">
        <v>5000201</v>
      </c>
      <c r="K52">
        <v>0</v>
      </c>
      <c r="L52">
        <v>1800.0139999400001</v>
      </c>
      <c r="M52">
        <v>60216</v>
      </c>
      <c r="N52">
        <f t="shared" si="0"/>
        <v>6000216</v>
      </c>
      <c r="O52">
        <v>0</v>
      </c>
    </row>
    <row r="53" spans="1:15" x14ac:dyDescent="0.25">
      <c r="A53" t="s">
        <v>65</v>
      </c>
      <c r="B53">
        <v>25</v>
      </c>
      <c r="C53">
        <v>20</v>
      </c>
      <c r="D53">
        <v>100</v>
      </c>
      <c r="E53">
        <v>20</v>
      </c>
      <c r="F53">
        <v>1</v>
      </c>
      <c r="G53">
        <v>3000084</v>
      </c>
      <c r="H53">
        <v>0</v>
      </c>
      <c r="I53">
        <v>1803.87100005</v>
      </c>
      <c r="J53">
        <v>3000082</v>
      </c>
      <c r="K53">
        <v>0</v>
      </c>
      <c r="L53">
        <v>1800.0110001600001</v>
      </c>
      <c r="M53">
        <v>40069</v>
      </c>
      <c r="N53">
        <f t="shared" si="0"/>
        <v>4000069</v>
      </c>
      <c r="O53">
        <v>0</v>
      </c>
    </row>
    <row r="54" spans="1:15" x14ac:dyDescent="0.25">
      <c r="A54" t="s">
        <v>66</v>
      </c>
      <c r="B54">
        <v>25</v>
      </c>
      <c r="C54">
        <v>20</v>
      </c>
      <c r="D54">
        <v>100</v>
      </c>
      <c r="E54">
        <v>20</v>
      </c>
      <c r="F54">
        <v>2</v>
      </c>
      <c r="G54">
        <v>4000138</v>
      </c>
      <c r="H54">
        <v>0</v>
      </c>
      <c r="I54">
        <v>1803.546</v>
      </c>
      <c r="J54">
        <v>4000098</v>
      </c>
      <c r="K54">
        <v>0</v>
      </c>
      <c r="L54">
        <v>1800.0270001900001</v>
      </c>
      <c r="M54">
        <v>40118</v>
      </c>
      <c r="N54">
        <f t="shared" si="0"/>
        <v>4000118</v>
      </c>
      <c r="O54">
        <v>0</v>
      </c>
    </row>
    <row r="55" spans="1:15" x14ac:dyDescent="0.25">
      <c r="A55" t="s">
        <v>67</v>
      </c>
      <c r="B55">
        <v>25</v>
      </c>
      <c r="C55">
        <v>20</v>
      </c>
      <c r="D55">
        <v>100</v>
      </c>
      <c r="E55">
        <v>20</v>
      </c>
      <c r="F55">
        <v>3</v>
      </c>
      <c r="G55">
        <v>6000223</v>
      </c>
      <c r="H55">
        <v>0</v>
      </c>
      <c r="I55">
        <v>1817.35600019</v>
      </c>
      <c r="J55">
        <v>6000216</v>
      </c>
      <c r="K55">
        <v>0</v>
      </c>
      <c r="L55">
        <v>1800.0139999400001</v>
      </c>
      <c r="M55">
        <v>60206</v>
      </c>
      <c r="N55">
        <f t="shared" si="0"/>
        <v>6000206</v>
      </c>
      <c r="O55">
        <v>0</v>
      </c>
    </row>
    <row r="56" spans="1:15" x14ac:dyDescent="0.25">
      <c r="A56" t="s">
        <v>68</v>
      </c>
      <c r="B56">
        <v>25</v>
      </c>
      <c r="C56">
        <v>20</v>
      </c>
      <c r="D56">
        <v>100</v>
      </c>
      <c r="E56">
        <v>20</v>
      </c>
      <c r="F56">
        <v>4</v>
      </c>
      <c r="G56">
        <v>3000105</v>
      </c>
      <c r="H56">
        <v>0</v>
      </c>
      <c r="I56">
        <v>1803.88700008</v>
      </c>
      <c r="J56">
        <v>3000077</v>
      </c>
      <c r="K56">
        <v>1</v>
      </c>
      <c r="L56">
        <v>749.61100006100003</v>
      </c>
      <c r="M56">
        <v>30077</v>
      </c>
      <c r="N56">
        <f t="shared" si="0"/>
        <v>3000077</v>
      </c>
      <c r="O56">
        <v>0</v>
      </c>
    </row>
    <row r="57" spans="1:15" x14ac:dyDescent="0.25">
      <c r="A57" t="s">
        <v>69</v>
      </c>
      <c r="B57">
        <v>25</v>
      </c>
      <c r="C57">
        <v>20</v>
      </c>
      <c r="D57">
        <v>100</v>
      </c>
      <c r="E57">
        <v>40</v>
      </c>
      <c r="F57">
        <v>0</v>
      </c>
      <c r="G57">
        <v>5000290</v>
      </c>
      <c r="H57">
        <v>0</v>
      </c>
      <c r="I57">
        <v>1807.70099998</v>
      </c>
      <c r="J57">
        <v>5000231</v>
      </c>
      <c r="K57">
        <v>0</v>
      </c>
      <c r="L57">
        <v>1800.0170002</v>
      </c>
      <c r="M57">
        <v>50215</v>
      </c>
      <c r="N57">
        <f t="shared" si="0"/>
        <v>5000215</v>
      </c>
      <c r="O57">
        <v>0</v>
      </c>
    </row>
    <row r="58" spans="1:15" x14ac:dyDescent="0.25">
      <c r="A58" t="s">
        <v>70</v>
      </c>
      <c r="B58">
        <v>25</v>
      </c>
      <c r="C58">
        <v>20</v>
      </c>
      <c r="D58">
        <v>100</v>
      </c>
      <c r="E58">
        <v>40</v>
      </c>
      <c r="F58">
        <v>1</v>
      </c>
      <c r="G58">
        <v>5000362</v>
      </c>
      <c r="H58">
        <v>0</v>
      </c>
      <c r="I58">
        <v>1808.5999999000001</v>
      </c>
      <c r="J58">
        <v>4000220</v>
      </c>
      <c r="K58">
        <v>0</v>
      </c>
      <c r="L58">
        <v>1800.0239999299999</v>
      </c>
      <c r="M58">
        <v>50204</v>
      </c>
      <c r="N58">
        <f t="shared" si="0"/>
        <v>5000204</v>
      </c>
      <c r="O58">
        <v>0</v>
      </c>
    </row>
    <row r="59" spans="1:15" x14ac:dyDescent="0.25">
      <c r="A59" t="s">
        <v>71</v>
      </c>
      <c r="B59">
        <v>25</v>
      </c>
      <c r="C59">
        <v>20</v>
      </c>
      <c r="D59">
        <v>100</v>
      </c>
      <c r="E59">
        <v>40</v>
      </c>
      <c r="F59">
        <v>2</v>
      </c>
      <c r="G59">
        <v>8000454</v>
      </c>
      <c r="H59">
        <v>0</v>
      </c>
      <c r="I59">
        <v>1808.29099989</v>
      </c>
      <c r="J59">
        <v>8000331</v>
      </c>
      <c r="K59">
        <v>0</v>
      </c>
      <c r="L59">
        <v>1800.03399992</v>
      </c>
      <c r="M59">
        <v>80340</v>
      </c>
      <c r="N59">
        <f t="shared" si="0"/>
        <v>8000340</v>
      </c>
      <c r="O59">
        <v>0</v>
      </c>
    </row>
    <row r="60" spans="1:15" x14ac:dyDescent="0.25">
      <c r="A60" t="s">
        <v>72</v>
      </c>
      <c r="B60">
        <v>25</v>
      </c>
      <c r="C60">
        <v>20</v>
      </c>
      <c r="D60">
        <v>100</v>
      </c>
      <c r="E60">
        <v>40</v>
      </c>
      <c r="F60">
        <v>3</v>
      </c>
      <c r="G60">
        <v>5000466</v>
      </c>
      <c r="H60">
        <v>0</v>
      </c>
      <c r="I60">
        <v>1807.43300009</v>
      </c>
      <c r="J60">
        <v>5000334</v>
      </c>
      <c r="K60">
        <v>0</v>
      </c>
      <c r="L60">
        <v>1800.02099991</v>
      </c>
      <c r="M60">
        <v>50338</v>
      </c>
      <c r="N60">
        <f t="shared" si="0"/>
        <v>5000338</v>
      </c>
      <c r="O60">
        <v>0</v>
      </c>
    </row>
    <row r="61" spans="1:15" x14ac:dyDescent="0.25">
      <c r="A61" t="s">
        <v>73</v>
      </c>
      <c r="B61">
        <v>25</v>
      </c>
      <c r="C61">
        <v>20</v>
      </c>
      <c r="D61">
        <v>100</v>
      </c>
      <c r="E61">
        <v>40</v>
      </c>
      <c r="F61">
        <v>4</v>
      </c>
      <c r="G61">
        <v>4000336</v>
      </c>
      <c r="H61">
        <v>0</v>
      </c>
      <c r="I61">
        <v>1807.98799992</v>
      </c>
      <c r="J61">
        <v>4000205</v>
      </c>
      <c r="K61">
        <v>0</v>
      </c>
      <c r="L61">
        <v>1800.0269999499999</v>
      </c>
      <c r="M61">
        <v>40200</v>
      </c>
      <c r="N61">
        <f t="shared" si="0"/>
        <v>4000200</v>
      </c>
      <c r="O61">
        <v>0</v>
      </c>
    </row>
    <row r="62" spans="1:15" x14ac:dyDescent="0.25">
      <c r="A62" t="s">
        <v>74</v>
      </c>
      <c r="B62">
        <v>25</v>
      </c>
      <c r="C62">
        <v>30</v>
      </c>
      <c r="D62">
        <v>100</v>
      </c>
      <c r="E62">
        <v>20</v>
      </c>
      <c r="F62">
        <v>0</v>
      </c>
      <c r="G62">
        <v>14001330</v>
      </c>
      <c r="H62">
        <v>0</v>
      </c>
      <c r="I62">
        <v>1809.3219997900001</v>
      </c>
      <c r="J62">
        <v>14000945</v>
      </c>
      <c r="K62">
        <v>0</v>
      </c>
      <c r="L62">
        <v>1800.0640001300001</v>
      </c>
      <c r="M62">
        <v>140829</v>
      </c>
      <c r="N62">
        <f t="shared" si="0"/>
        <v>14000829</v>
      </c>
      <c r="O62">
        <v>0</v>
      </c>
    </row>
    <row r="63" spans="1:15" x14ac:dyDescent="0.25">
      <c r="A63" t="s">
        <v>75</v>
      </c>
      <c r="B63">
        <v>25</v>
      </c>
      <c r="C63">
        <v>30</v>
      </c>
      <c r="D63">
        <v>100</v>
      </c>
      <c r="E63">
        <v>20</v>
      </c>
      <c r="F63">
        <v>1</v>
      </c>
      <c r="G63">
        <v>11000613</v>
      </c>
      <c r="H63">
        <v>0</v>
      </c>
      <c r="I63">
        <v>1809.52900004</v>
      </c>
      <c r="J63">
        <v>12000611</v>
      </c>
      <c r="K63">
        <v>0</v>
      </c>
      <c r="L63">
        <v>1800.0220000700001</v>
      </c>
      <c r="M63">
        <v>120513</v>
      </c>
      <c r="N63">
        <f t="shared" si="0"/>
        <v>12000513</v>
      </c>
      <c r="O63">
        <v>0</v>
      </c>
    </row>
    <row r="64" spans="1:15" x14ac:dyDescent="0.25">
      <c r="A64" t="s">
        <v>76</v>
      </c>
      <c r="B64">
        <v>25</v>
      </c>
      <c r="C64">
        <v>30</v>
      </c>
      <c r="D64">
        <v>100</v>
      </c>
      <c r="E64">
        <v>20</v>
      </c>
      <c r="F64">
        <v>2</v>
      </c>
      <c r="G64">
        <v>10000749</v>
      </c>
      <c r="H64">
        <v>0</v>
      </c>
      <c r="I64">
        <v>1808.3970000700001</v>
      </c>
      <c r="J64">
        <v>10000387</v>
      </c>
      <c r="K64">
        <v>0</v>
      </c>
      <c r="L64">
        <v>1800.03299999</v>
      </c>
      <c r="M64">
        <v>100397</v>
      </c>
      <c r="N64">
        <f t="shared" si="0"/>
        <v>10000397</v>
      </c>
      <c r="O64">
        <v>0</v>
      </c>
    </row>
    <row r="65" spans="1:15" x14ac:dyDescent="0.25">
      <c r="A65" t="s">
        <v>77</v>
      </c>
      <c r="B65">
        <v>25</v>
      </c>
      <c r="C65">
        <v>30</v>
      </c>
      <c r="D65">
        <v>100</v>
      </c>
      <c r="E65">
        <v>20</v>
      </c>
      <c r="F65">
        <v>3</v>
      </c>
      <c r="G65">
        <v>10000869</v>
      </c>
      <c r="H65">
        <v>0</v>
      </c>
      <c r="I65">
        <v>1808.8970000700001</v>
      </c>
      <c r="J65">
        <v>10000451</v>
      </c>
      <c r="K65">
        <v>0</v>
      </c>
      <c r="L65">
        <v>1800.02900004</v>
      </c>
      <c r="M65">
        <v>100452</v>
      </c>
      <c r="N65">
        <f t="shared" si="0"/>
        <v>10000452</v>
      </c>
      <c r="O65">
        <v>0</v>
      </c>
    </row>
    <row r="66" spans="1:15" x14ac:dyDescent="0.25">
      <c r="A66" t="s">
        <v>78</v>
      </c>
      <c r="B66">
        <v>25</v>
      </c>
      <c r="C66">
        <v>30</v>
      </c>
      <c r="D66">
        <v>100</v>
      </c>
      <c r="E66">
        <v>20</v>
      </c>
      <c r="F66">
        <v>4</v>
      </c>
      <c r="G66">
        <v>10000683</v>
      </c>
      <c r="H66">
        <v>0</v>
      </c>
      <c r="I66">
        <v>1808.80800009</v>
      </c>
      <c r="J66">
        <v>11000460</v>
      </c>
      <c r="K66">
        <v>0</v>
      </c>
      <c r="L66">
        <v>1800.03200006</v>
      </c>
      <c r="M66">
        <v>110451</v>
      </c>
      <c r="N66">
        <f t="shared" si="0"/>
        <v>11000451</v>
      </c>
      <c r="O66">
        <v>0</v>
      </c>
    </row>
    <row r="67" spans="1:15" x14ac:dyDescent="0.25">
      <c r="A67" t="s">
        <v>79</v>
      </c>
      <c r="B67">
        <v>25</v>
      </c>
      <c r="C67">
        <v>30</v>
      </c>
      <c r="D67">
        <v>100</v>
      </c>
      <c r="E67">
        <v>40</v>
      </c>
      <c r="F67">
        <v>0</v>
      </c>
      <c r="G67">
        <v>27008921</v>
      </c>
      <c r="H67">
        <v>0</v>
      </c>
      <c r="I67">
        <v>1830.46499991</v>
      </c>
      <c r="J67">
        <v>16001974</v>
      </c>
      <c r="K67">
        <v>0</v>
      </c>
      <c r="L67">
        <v>1801.9739999799999</v>
      </c>
      <c r="M67">
        <v>152058</v>
      </c>
      <c r="N67">
        <f t="shared" ref="N67:N81" si="1">FLOOR(M67/10000,1)*1000000 + MOD(M67,10000)</f>
        <v>15002058</v>
      </c>
      <c r="O67">
        <v>0</v>
      </c>
    </row>
    <row r="68" spans="1:15" x14ac:dyDescent="0.25">
      <c r="A68" t="s">
        <v>80</v>
      </c>
      <c r="B68">
        <v>25</v>
      </c>
      <c r="C68">
        <v>30</v>
      </c>
      <c r="D68">
        <v>100</v>
      </c>
      <c r="E68">
        <v>40</v>
      </c>
      <c r="F68">
        <v>1</v>
      </c>
      <c r="G68">
        <v>28008824</v>
      </c>
      <c r="H68">
        <v>0</v>
      </c>
      <c r="I68">
        <v>1818.73000002</v>
      </c>
      <c r="J68">
        <v>12001213</v>
      </c>
      <c r="K68">
        <v>0</v>
      </c>
      <c r="L68">
        <v>1800.0570001599999</v>
      </c>
      <c r="M68">
        <v>121224</v>
      </c>
      <c r="N68">
        <f t="shared" si="1"/>
        <v>12001224</v>
      </c>
      <c r="O68">
        <v>0</v>
      </c>
    </row>
    <row r="69" spans="1:15" x14ac:dyDescent="0.25">
      <c r="A69" t="s">
        <v>81</v>
      </c>
      <c r="B69">
        <v>25</v>
      </c>
      <c r="C69">
        <v>30</v>
      </c>
      <c r="D69">
        <v>100</v>
      </c>
      <c r="E69">
        <v>40</v>
      </c>
      <c r="F69">
        <v>2</v>
      </c>
      <c r="G69">
        <v>28010953</v>
      </c>
      <c r="H69">
        <v>0</v>
      </c>
      <c r="I69">
        <v>1825.27199984</v>
      </c>
      <c r="J69">
        <v>14001719</v>
      </c>
      <c r="K69">
        <v>0</v>
      </c>
      <c r="L69">
        <v>1800.0229999999999</v>
      </c>
      <c r="M69">
        <v>141605</v>
      </c>
      <c r="N69">
        <f t="shared" si="1"/>
        <v>14001605</v>
      </c>
      <c r="O69">
        <v>0</v>
      </c>
    </row>
    <row r="70" spans="1:15" x14ac:dyDescent="0.25">
      <c r="A70" t="s">
        <v>82</v>
      </c>
      <c r="B70">
        <v>25</v>
      </c>
      <c r="C70">
        <v>30</v>
      </c>
      <c r="D70">
        <v>100</v>
      </c>
      <c r="E70">
        <v>40</v>
      </c>
      <c r="F70">
        <v>3</v>
      </c>
      <c r="G70">
        <v>28011026</v>
      </c>
      <c r="H70">
        <v>0</v>
      </c>
      <c r="I70">
        <v>1825.58899999</v>
      </c>
      <c r="J70">
        <v>13001501</v>
      </c>
      <c r="K70">
        <v>0</v>
      </c>
      <c r="L70">
        <v>1800.02499986</v>
      </c>
      <c r="M70">
        <v>141391</v>
      </c>
      <c r="N70">
        <f t="shared" si="1"/>
        <v>14001391</v>
      </c>
      <c r="O70">
        <v>0</v>
      </c>
    </row>
    <row r="71" spans="1:15" x14ac:dyDescent="0.25">
      <c r="A71" t="s">
        <v>83</v>
      </c>
      <c r="B71">
        <v>25</v>
      </c>
      <c r="C71">
        <v>30</v>
      </c>
      <c r="D71">
        <v>100</v>
      </c>
      <c r="E71">
        <v>40</v>
      </c>
      <c r="F71">
        <v>4</v>
      </c>
      <c r="G71">
        <v>28010048</v>
      </c>
      <c r="H71">
        <v>0</v>
      </c>
      <c r="I71">
        <v>1820.41100001</v>
      </c>
      <c r="J71">
        <v>13001035</v>
      </c>
      <c r="K71">
        <v>0</v>
      </c>
      <c r="L71">
        <v>1800.03200006</v>
      </c>
      <c r="M71">
        <v>120857</v>
      </c>
      <c r="N71">
        <f t="shared" si="1"/>
        <v>12000857</v>
      </c>
      <c r="O71">
        <v>0</v>
      </c>
    </row>
    <row r="72" spans="1:15" x14ac:dyDescent="0.25">
      <c r="A72" t="s">
        <v>84</v>
      </c>
      <c r="B72">
        <v>25</v>
      </c>
      <c r="C72">
        <v>40</v>
      </c>
      <c r="D72">
        <v>100</v>
      </c>
      <c r="E72">
        <v>20</v>
      </c>
      <c r="F72">
        <v>0</v>
      </c>
      <c r="G72">
        <v>12001352</v>
      </c>
      <c r="H72">
        <v>0</v>
      </c>
      <c r="I72">
        <v>1815.25</v>
      </c>
      <c r="J72">
        <v>14000652</v>
      </c>
      <c r="K72">
        <v>0</v>
      </c>
      <c r="L72">
        <v>1800.1270000899999</v>
      </c>
      <c r="M72">
        <v>100582</v>
      </c>
      <c r="N72">
        <f t="shared" si="1"/>
        <v>10000582</v>
      </c>
      <c r="O72">
        <v>0</v>
      </c>
    </row>
    <row r="73" spans="1:15" x14ac:dyDescent="0.25">
      <c r="A73" t="s">
        <v>85</v>
      </c>
      <c r="B73">
        <v>25</v>
      </c>
      <c r="C73">
        <v>40</v>
      </c>
      <c r="D73">
        <v>100</v>
      </c>
      <c r="E73">
        <v>20</v>
      </c>
      <c r="F73">
        <v>1</v>
      </c>
      <c r="G73">
        <v>12001343</v>
      </c>
      <c r="H73">
        <v>0</v>
      </c>
      <c r="I73">
        <v>1815.2890000299999</v>
      </c>
      <c r="J73">
        <v>12000653</v>
      </c>
      <c r="K73">
        <v>0</v>
      </c>
      <c r="L73">
        <v>1800.12599993</v>
      </c>
      <c r="M73">
        <v>120671</v>
      </c>
      <c r="N73">
        <f t="shared" si="1"/>
        <v>12000671</v>
      </c>
      <c r="O73">
        <v>0</v>
      </c>
    </row>
    <row r="74" spans="1:15" x14ac:dyDescent="0.25">
      <c r="A74" t="s">
        <v>86</v>
      </c>
      <c r="B74">
        <v>25</v>
      </c>
      <c r="C74">
        <v>40</v>
      </c>
      <c r="D74">
        <v>100</v>
      </c>
      <c r="E74">
        <v>20</v>
      </c>
      <c r="F74">
        <v>2</v>
      </c>
      <c r="G74">
        <v>37007448</v>
      </c>
      <c r="H74">
        <v>0</v>
      </c>
      <c r="I74">
        <v>1815.6270000899999</v>
      </c>
      <c r="J74">
        <v>15000851</v>
      </c>
      <c r="K74">
        <v>0</v>
      </c>
      <c r="L74">
        <v>1800.0640001300001</v>
      </c>
      <c r="M74">
        <v>150849</v>
      </c>
      <c r="N74">
        <f t="shared" si="1"/>
        <v>15000849</v>
      </c>
      <c r="O74">
        <v>0</v>
      </c>
    </row>
    <row r="75" spans="1:15" x14ac:dyDescent="0.25">
      <c r="A75" t="s">
        <v>87</v>
      </c>
      <c r="B75">
        <v>25</v>
      </c>
      <c r="C75">
        <v>40</v>
      </c>
      <c r="D75">
        <v>100</v>
      </c>
      <c r="E75">
        <v>20</v>
      </c>
      <c r="F75">
        <v>3</v>
      </c>
      <c r="G75">
        <v>11001167</v>
      </c>
      <c r="H75">
        <v>0</v>
      </c>
      <c r="I75">
        <v>1814.3099999399999</v>
      </c>
      <c r="J75">
        <v>13000665</v>
      </c>
      <c r="K75">
        <v>0</v>
      </c>
      <c r="L75">
        <v>1800.1029999299999</v>
      </c>
      <c r="M75">
        <v>120620</v>
      </c>
      <c r="N75">
        <f t="shared" si="1"/>
        <v>12000620</v>
      </c>
      <c r="O75">
        <v>0</v>
      </c>
    </row>
    <row r="76" spans="1:15" x14ac:dyDescent="0.25">
      <c r="A76" t="s">
        <v>88</v>
      </c>
      <c r="B76">
        <v>25</v>
      </c>
      <c r="C76">
        <v>40</v>
      </c>
      <c r="D76">
        <v>100</v>
      </c>
      <c r="E76">
        <v>20</v>
      </c>
      <c r="F76">
        <v>4</v>
      </c>
      <c r="G76">
        <v>13001866</v>
      </c>
      <c r="H76">
        <v>0</v>
      </c>
      <c r="I76">
        <v>1815.5900001499999</v>
      </c>
      <c r="J76">
        <v>13000812</v>
      </c>
      <c r="K76">
        <v>0</v>
      </c>
      <c r="L76">
        <v>1800.0580003299999</v>
      </c>
      <c r="M76">
        <v>120799</v>
      </c>
      <c r="N76">
        <f t="shared" si="1"/>
        <v>12000799</v>
      </c>
      <c r="O76">
        <v>0</v>
      </c>
    </row>
    <row r="77" spans="1:15" x14ac:dyDescent="0.25">
      <c r="A77" t="s">
        <v>89</v>
      </c>
      <c r="B77">
        <v>25</v>
      </c>
      <c r="C77">
        <v>40</v>
      </c>
      <c r="D77">
        <v>100</v>
      </c>
      <c r="E77">
        <v>40</v>
      </c>
      <c r="F77">
        <v>0</v>
      </c>
      <c r="G77">
        <v>37016252</v>
      </c>
      <c r="H77">
        <v>0</v>
      </c>
      <c r="I77">
        <v>1839.87000012</v>
      </c>
      <c r="J77">
        <v>19002730</v>
      </c>
      <c r="K77">
        <v>0</v>
      </c>
      <c r="L77">
        <v>1800.0900001499999</v>
      </c>
      <c r="M77">
        <v>182306</v>
      </c>
      <c r="N77">
        <f t="shared" si="1"/>
        <v>18002306</v>
      </c>
      <c r="O77">
        <v>0</v>
      </c>
    </row>
    <row r="78" spans="1:15" x14ac:dyDescent="0.25">
      <c r="A78" t="s">
        <v>90</v>
      </c>
      <c r="B78">
        <v>25</v>
      </c>
      <c r="C78">
        <v>40</v>
      </c>
      <c r="D78">
        <v>100</v>
      </c>
      <c r="E78">
        <v>40</v>
      </c>
      <c r="F78">
        <v>1</v>
      </c>
      <c r="G78">
        <v>38016201</v>
      </c>
      <c r="H78">
        <v>0</v>
      </c>
      <c r="I78">
        <v>1837.9900000099999</v>
      </c>
      <c r="J78">
        <v>16001687</v>
      </c>
      <c r="K78">
        <v>0</v>
      </c>
      <c r="L78">
        <v>1800.06999993</v>
      </c>
      <c r="M78">
        <v>151840</v>
      </c>
      <c r="N78">
        <f t="shared" si="1"/>
        <v>15001840</v>
      </c>
      <c r="O78">
        <v>0</v>
      </c>
    </row>
    <row r="79" spans="1:15" x14ac:dyDescent="0.25">
      <c r="A79" t="s">
        <v>91</v>
      </c>
      <c r="B79">
        <v>25</v>
      </c>
      <c r="C79">
        <v>40</v>
      </c>
      <c r="D79">
        <v>100</v>
      </c>
      <c r="E79">
        <v>40</v>
      </c>
      <c r="F79">
        <v>2</v>
      </c>
      <c r="G79">
        <v>35018201</v>
      </c>
      <c r="H79">
        <v>0</v>
      </c>
      <c r="I79">
        <v>1843.8690002000001</v>
      </c>
      <c r="J79">
        <v>14001960</v>
      </c>
      <c r="K79">
        <v>0</v>
      </c>
      <c r="L79">
        <v>1800.0609998699999</v>
      </c>
      <c r="M79">
        <v>141721</v>
      </c>
      <c r="N79">
        <f t="shared" si="1"/>
        <v>14001721</v>
      </c>
      <c r="O79">
        <v>0</v>
      </c>
    </row>
    <row r="80" spans="1:15" x14ac:dyDescent="0.25">
      <c r="A80" t="s">
        <v>92</v>
      </c>
      <c r="B80">
        <v>25</v>
      </c>
      <c r="C80">
        <v>40</v>
      </c>
      <c r="D80">
        <v>100</v>
      </c>
      <c r="E80">
        <v>40</v>
      </c>
      <c r="F80">
        <v>3</v>
      </c>
      <c r="G80">
        <v>36014944</v>
      </c>
      <c r="H80">
        <v>0</v>
      </c>
      <c r="I80">
        <v>1836.7650001</v>
      </c>
      <c r="J80">
        <v>13001775</v>
      </c>
      <c r="K80">
        <v>0</v>
      </c>
      <c r="L80">
        <v>1800.06599998</v>
      </c>
      <c r="M80">
        <v>131777</v>
      </c>
      <c r="N80">
        <f t="shared" si="1"/>
        <v>13001777</v>
      </c>
      <c r="O80">
        <v>0</v>
      </c>
    </row>
    <row r="81" spans="1:15" x14ac:dyDescent="0.25">
      <c r="A81" t="s">
        <v>93</v>
      </c>
      <c r="B81">
        <v>25</v>
      </c>
      <c r="C81">
        <v>40</v>
      </c>
      <c r="D81">
        <v>100</v>
      </c>
      <c r="E81">
        <v>40</v>
      </c>
      <c r="F81">
        <v>4</v>
      </c>
      <c r="G81">
        <v>37017229</v>
      </c>
      <c r="H81">
        <v>0</v>
      </c>
      <c r="I81">
        <v>1843.8109998699999</v>
      </c>
      <c r="J81">
        <v>16002240</v>
      </c>
      <c r="K81">
        <v>0</v>
      </c>
      <c r="L81">
        <v>1800.07499981</v>
      </c>
      <c r="M81">
        <v>161914</v>
      </c>
      <c r="N81">
        <f t="shared" si="1"/>
        <v>16001914</v>
      </c>
      <c r="O81">
        <v>0</v>
      </c>
    </row>
    <row r="85" spans="1:15" x14ac:dyDescent="0.25">
      <c r="E85" t="s">
        <v>95</v>
      </c>
      <c r="G85">
        <f>SUBTOTAL(101,G2:G81)</f>
        <v>11990395.875</v>
      </c>
      <c r="H85">
        <f t="shared" ref="H85:O85" si="2">SUBTOTAL(101,H2:H81)</f>
        <v>0.25</v>
      </c>
      <c r="I85">
        <f t="shared" si="2"/>
        <v>1379.4853500092395</v>
      </c>
      <c r="J85">
        <f t="shared" si="2"/>
        <v>9063193.4625000004</v>
      </c>
      <c r="K85">
        <f t="shared" si="2"/>
        <v>0.27500000000000002</v>
      </c>
      <c r="L85">
        <f t="shared" si="2"/>
        <v>1325.6658875075816</v>
      </c>
      <c r="M85">
        <f t="shared" si="2"/>
        <v>87648.65</v>
      </c>
      <c r="N85">
        <f t="shared" si="2"/>
        <v>8700648.6500000004</v>
      </c>
      <c r="O85">
        <f t="shared" si="2"/>
        <v>0.1</v>
      </c>
    </row>
    <row r="86" spans="1:15" x14ac:dyDescent="0.25">
      <c r="E86" t="s">
        <v>96</v>
      </c>
      <c r="G86">
        <f>SUBTOTAL(107,G2:G81)</f>
        <v>11017551.709232084</v>
      </c>
      <c r="H86">
        <f t="shared" ref="H86:O86" si="3">SUBTOTAL(107,H2:H81)</f>
        <v>0.43574467033059511</v>
      </c>
      <c r="I86">
        <f t="shared" si="3"/>
        <v>757.42806241991298</v>
      </c>
      <c r="J86">
        <f t="shared" si="3"/>
        <v>5492491.380363211</v>
      </c>
      <c r="K86">
        <f t="shared" si="3"/>
        <v>0.44933143021295002</v>
      </c>
      <c r="L86">
        <f t="shared" si="3"/>
        <v>780.97510063211712</v>
      </c>
      <c r="M86">
        <f t="shared" si="3"/>
        <v>50797.843559358029</v>
      </c>
      <c r="N86">
        <f t="shared" si="3"/>
        <v>5023052.9581373166</v>
      </c>
      <c r="O86">
        <f t="shared" si="3"/>
        <v>0.30189276325597658</v>
      </c>
    </row>
    <row r="87" spans="1:15" x14ac:dyDescent="0.25">
      <c r="E87" t="s">
        <v>97</v>
      </c>
      <c r="G87">
        <f>_xlfn.CONFIDENCE.T(0.05,G86,G90)</f>
        <v>2451836.028301646</v>
      </c>
      <c r="H87">
        <f t="shared" ref="H87:O87" si="4">_xlfn.CONFIDENCE.T(0.05,H86,H90)</f>
        <v>9.6970226240167226E-2</v>
      </c>
      <c r="I87">
        <f t="shared" si="4"/>
        <v>168.55735841309598</v>
      </c>
      <c r="J87">
        <f t="shared" si="4"/>
        <v>1222294.0819262448</v>
      </c>
      <c r="K87">
        <f t="shared" si="4"/>
        <v>9.9993811539932795E-2</v>
      </c>
      <c r="L87">
        <f t="shared" si="4"/>
        <v>173.79749507613522</v>
      </c>
      <c r="M87">
        <f t="shared" si="4"/>
        <v>11304.506326437351</v>
      </c>
      <c r="N87">
        <f t="shared" si="4"/>
        <v>1117825.6785042698</v>
      </c>
      <c r="O87">
        <f t="shared" si="4"/>
        <v>6.7182943467767361E-2</v>
      </c>
    </row>
    <row r="88" spans="1:15" x14ac:dyDescent="0.25">
      <c r="G88">
        <f>G86/SQRT(G90)</f>
        <v>1231799.7283730968</v>
      </c>
      <c r="H88">
        <f t="shared" ref="H88:O88" si="5">H86/SQRT(H90)</f>
        <v>4.8717735184622316E-2</v>
      </c>
      <c r="I88">
        <f t="shared" si="5"/>
        <v>84.683031781843965</v>
      </c>
      <c r="J88">
        <f t="shared" si="5"/>
        <v>614079.20461618959</v>
      </c>
      <c r="K88">
        <f t="shared" si="5"/>
        <v>5.0236781119167948E-2</v>
      </c>
      <c r="L88">
        <f t="shared" si="5"/>
        <v>87.315670687407632</v>
      </c>
      <c r="M88">
        <f t="shared" si="5"/>
        <v>5679.3715654562211</v>
      </c>
      <c r="N88">
        <f t="shared" si="5"/>
        <v>561594.3934488222</v>
      </c>
      <c r="O88">
        <f t="shared" si="5"/>
        <v>3.3752637027780717E-2</v>
      </c>
    </row>
    <row r="89" spans="1:15" x14ac:dyDescent="0.25">
      <c r="E89" t="s">
        <v>98</v>
      </c>
      <c r="G89" s="1">
        <f ca="1">MEDIAN(IF(SUBTOTAL(2,OFFSET(G2,ROW(G2:G81)-ROW(G2),0)),G2:G81))</f>
        <v>8500424</v>
      </c>
      <c r="H89" s="1">
        <f t="shared" ref="H89:O89" ca="1" si="6">MEDIAN(IF(SUBTOTAL(2,OFFSET(H2,ROW(H2:H81)-ROW(H2),0)),H2:H81))</f>
        <v>0</v>
      </c>
      <c r="I89" s="1">
        <f t="shared" ca="1" si="6"/>
        <v>1807.5670000350001</v>
      </c>
      <c r="J89" s="1">
        <f t="shared" ca="1" si="6"/>
        <v>9000359</v>
      </c>
      <c r="K89" s="1">
        <f t="shared" ca="1" si="6"/>
        <v>0</v>
      </c>
      <c r="L89" s="1">
        <f t="shared" ca="1" si="6"/>
        <v>1800.0254998199998</v>
      </c>
      <c r="M89" s="1">
        <f t="shared" ca="1" si="6"/>
        <v>85343</v>
      </c>
      <c r="N89" s="1">
        <f t="shared" ca="1" si="6"/>
        <v>8500343</v>
      </c>
      <c r="O89" s="1">
        <f t="shared" ca="1" si="6"/>
        <v>0</v>
      </c>
    </row>
    <row r="90" spans="1:15" x14ac:dyDescent="0.25">
      <c r="E90" t="s">
        <v>99</v>
      </c>
      <c r="G90">
        <f>SUBTOTAL(102,G2:G81)</f>
        <v>80</v>
      </c>
      <c r="H90">
        <f t="shared" ref="H90:O90" si="7">SUBTOTAL(102,H2:H81)</f>
        <v>80</v>
      </c>
      <c r="I90">
        <f t="shared" si="7"/>
        <v>80</v>
      </c>
      <c r="J90">
        <f t="shared" si="7"/>
        <v>80</v>
      </c>
      <c r="K90">
        <f t="shared" si="7"/>
        <v>80</v>
      </c>
      <c r="L90">
        <f t="shared" si="7"/>
        <v>80</v>
      </c>
      <c r="M90">
        <f t="shared" si="7"/>
        <v>80</v>
      </c>
      <c r="N90">
        <f t="shared" si="7"/>
        <v>80</v>
      </c>
      <c r="O90">
        <f t="shared" si="7"/>
        <v>80</v>
      </c>
    </row>
    <row r="91" spans="1:15" x14ac:dyDescent="0.25">
      <c r="E91" t="s">
        <v>100</v>
      </c>
      <c r="G91">
        <f>SUBTOTAL(109,G2:G81)</f>
        <v>959231670</v>
      </c>
      <c r="H91">
        <f t="shared" ref="H91:O91" si="8">SUBTOTAL(109,H2:H81)</f>
        <v>20</v>
      </c>
      <c r="I91">
        <f t="shared" si="8"/>
        <v>110358.82800073916</v>
      </c>
      <c r="J91">
        <f t="shared" si="8"/>
        <v>725055477</v>
      </c>
      <c r="K91">
        <f t="shared" si="8"/>
        <v>22</v>
      </c>
      <c r="L91">
        <f t="shared" si="8"/>
        <v>106053.27100060653</v>
      </c>
      <c r="M91">
        <f t="shared" si="8"/>
        <v>7011892</v>
      </c>
      <c r="N91">
        <f t="shared" si="8"/>
        <v>696051892</v>
      </c>
      <c r="O91">
        <f t="shared" si="8"/>
        <v>8</v>
      </c>
    </row>
  </sheetData>
  <autoFilter ref="A1:O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results_dual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keywords>CTPClassification=CTP_NWR:VisualMarkings=</cp:keywords>
  <cp:lastModifiedBy>Zaides, Ilya</cp:lastModifiedBy>
  <dcterms:created xsi:type="dcterms:W3CDTF">2016-06-19T12:47:52Z</dcterms:created>
  <dcterms:modified xsi:type="dcterms:W3CDTF">2016-07-01T10:08:52Z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2bf6c319-ae63-4ffd-96ef-34b57da00960</vt:lpwstr>
  </property>
  <property fmtid="{D5CDD505-2E9C-101B-9397-08002B2CF9AE}" pid="3" name="CTP_TimeStamp">
    <vt:lpwstr>2016-06-19 12:49:09Z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