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obolt/Desktop/TestTask/"/>
    </mc:Choice>
  </mc:AlternateContent>
  <xr:revisionPtr revIDLastSave="0" documentId="13_ncr:1_{4A641EFA-9540-C640-87D9-F1BBF0DE4DE3}" xr6:coauthVersionLast="45" xr6:coauthVersionMax="45" xr10:uidLastSave="{00000000-0000-0000-0000-000000000000}"/>
  <bookViews>
    <workbookView xWindow="0" yWindow="460" windowWidth="25600" windowHeight="15540" activeTab="6" xr2:uid="{00000000-000D-0000-FFFF-FFFF00000000}"/>
  </bookViews>
  <sheets>
    <sheet name="E_1" sheetId="1" r:id="rId1"/>
    <sheet name="E_2" sheetId="2" r:id="rId2"/>
    <sheet name="E_3" sheetId="3" r:id="rId3"/>
    <sheet name="E_4" sheetId="4" r:id="rId4"/>
    <sheet name="E_5" sheetId="5" r:id="rId5"/>
    <sheet name="BD" sheetId="6" r:id="rId6"/>
    <sheet name="S_1" sheetId="7" r:id="rId7"/>
    <sheet name="S_2" sheetId="8" r:id="rId8"/>
    <sheet name="S_3" sheetId="9" r:id="rId9"/>
    <sheet name="S_4" sheetId="10" r:id="rId10"/>
    <sheet name="S_5" sheetId="11" r:id="rId11"/>
  </sheets>
  <definedNames>
    <definedName name="_xlnm._FilterDatabase" localSheetId="2" hidden="1">E_3!$A$1:$B$52</definedName>
    <definedName name="_xlnm._FilterDatabase" localSheetId="3" hidden="1">E_4!$A$1:$G$28</definedName>
  </definedNames>
  <calcPr calcId="191029"/>
  <pivotCaches>
    <pivotCache cacheId="18" r:id="rId12"/>
    <pivotCache cacheId="19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  <c r="C5" i="5"/>
  <c r="C3" i="5"/>
  <c r="C3" i="3"/>
  <c r="C2" i="3"/>
  <c r="C4" i="5"/>
</calcChain>
</file>

<file path=xl/sharedStrings.xml><?xml version="1.0" encoding="utf-8"?>
<sst xmlns="http://schemas.openxmlformats.org/spreadsheetml/2006/main" count="305" uniqueCount="154">
  <si>
    <t>Фамилия</t>
  </si>
  <si>
    <t>Имя</t>
  </si>
  <si>
    <t>Фамилия Имя</t>
  </si>
  <si>
    <t>A1</t>
  </si>
  <si>
    <t>B1</t>
  </si>
  <si>
    <t>Задание 1:</t>
  </si>
  <si>
    <t>A2</t>
  </si>
  <si>
    <t>B2</t>
  </si>
  <si>
    <t>A3</t>
  </si>
  <si>
    <t>B3</t>
  </si>
  <si>
    <t>Предположим, мы хотим объединить содержимое</t>
  </si>
  <si>
    <t>A4</t>
  </si>
  <si>
    <t>B4</t>
  </si>
  <si>
    <t>ячеек в двух соседних столбцах, как это сделано</t>
  </si>
  <si>
    <t>A5</t>
  </si>
  <si>
    <t>B5</t>
  </si>
  <si>
    <t xml:space="preserve">для первой строки, для ВСЕХ остальных строк. </t>
  </si>
  <si>
    <t>A6</t>
  </si>
  <si>
    <t>B6</t>
  </si>
  <si>
    <t>A7</t>
  </si>
  <si>
    <t>B7</t>
  </si>
  <si>
    <t>При выполнении задания</t>
  </si>
  <si>
    <t>A8</t>
  </si>
  <si>
    <t>B8</t>
  </si>
  <si>
    <t>Не забудьте про пробел</t>
  </si>
  <si>
    <t>A9</t>
  </si>
  <si>
    <t>B9</t>
  </si>
  <si>
    <t>A10</t>
  </si>
  <si>
    <t>B10</t>
  </si>
  <si>
    <t>A11</t>
  </si>
  <si>
    <t>B11</t>
  </si>
  <si>
    <t>A12</t>
  </si>
  <si>
    <t>B12</t>
  </si>
  <si>
    <t>A13</t>
  </si>
  <si>
    <t>B13</t>
  </si>
  <si>
    <t>A14</t>
  </si>
  <si>
    <t>B14</t>
  </si>
  <si>
    <t>A15</t>
  </si>
  <si>
    <t>B15</t>
  </si>
  <si>
    <t>A16</t>
  </si>
  <si>
    <t>B16</t>
  </si>
  <si>
    <t>A17</t>
  </si>
  <si>
    <t>B17</t>
  </si>
  <si>
    <t>A18</t>
  </si>
  <si>
    <t>B18</t>
  </si>
  <si>
    <t>A19</t>
  </si>
  <si>
    <t>B19</t>
  </si>
  <si>
    <t>A20</t>
  </si>
  <si>
    <t>B20</t>
  </si>
  <si>
    <t>A21</t>
  </si>
  <si>
    <t>B21</t>
  </si>
  <si>
    <t>A22</t>
  </si>
  <si>
    <t>B22</t>
  </si>
  <si>
    <t>A23</t>
  </si>
  <si>
    <t>B23</t>
  </si>
  <si>
    <t>A24</t>
  </si>
  <si>
    <t>B24</t>
  </si>
  <si>
    <t>A25</t>
  </si>
  <si>
    <t>B25</t>
  </si>
  <si>
    <t>A26</t>
  </si>
  <si>
    <t>B26</t>
  </si>
  <si>
    <t>A27</t>
  </si>
  <si>
    <t>B27</t>
  </si>
  <si>
    <t>A28</t>
  </si>
  <si>
    <t>B28</t>
  </si>
  <si>
    <t>A29</t>
  </si>
  <si>
    <t>B29</t>
  </si>
  <si>
    <t>A30</t>
  </si>
  <si>
    <t>B30</t>
  </si>
  <si>
    <t>A31</t>
  </si>
  <si>
    <t>B31</t>
  </si>
  <si>
    <t>A32</t>
  </si>
  <si>
    <t>B32</t>
  </si>
  <si>
    <t>A33</t>
  </si>
  <si>
    <t>B33</t>
  </si>
  <si>
    <t>С</t>
  </si>
  <si>
    <t>Январь</t>
  </si>
  <si>
    <t>Февраль</t>
  </si>
  <si>
    <t>Март</t>
  </si>
  <si>
    <t>Апрель</t>
  </si>
  <si>
    <t>Май</t>
  </si>
  <si>
    <t>Июнь</t>
  </si>
  <si>
    <t>A</t>
  </si>
  <si>
    <t>Задание 2:</t>
  </si>
  <si>
    <t>B</t>
  </si>
  <si>
    <t>Дата</t>
  </si>
  <si>
    <t>Сумма</t>
  </si>
  <si>
    <t>20.02.01</t>
  </si>
  <si>
    <t>Задание 3:</t>
  </si>
  <si>
    <t>22.02.01</t>
  </si>
  <si>
    <t>Впишите в ячейку C2 данного листа сумму за 20.02.01 по диапазону B2:B52</t>
  </si>
  <si>
    <t xml:space="preserve">              в ячейку C3 данного листа количество записей за 20.02.01 по диапазону А2:А52</t>
  </si>
  <si>
    <t>Наименование клиента</t>
  </si>
  <si>
    <t>Задание 4:</t>
  </si>
  <si>
    <t>Построить график для анализа продаж по месяцам в соответствии с предложенной таблицей</t>
  </si>
  <si>
    <t>Таблица 1. Факт продаж</t>
  </si>
  <si>
    <t>Факт</t>
  </si>
  <si>
    <t>План</t>
  </si>
  <si>
    <t>Задание 5:</t>
  </si>
  <si>
    <t>Добавить к таблице 1 плановые показатели продаж из таблицы 2</t>
  </si>
  <si>
    <t>C</t>
  </si>
  <si>
    <t>При возникновении ошибки вывести 0</t>
  </si>
  <si>
    <t>Таблица 2. План продаж</t>
  </si>
  <si>
    <t>Структура</t>
  </si>
  <si>
    <t>Clients</t>
  </si>
  <si>
    <t>Products</t>
  </si>
  <si>
    <t>ClientID</t>
  </si>
  <si>
    <t>DateFrom</t>
  </si>
  <si>
    <t>DateTo</t>
  </si>
  <si>
    <t>ProductType</t>
  </si>
  <si>
    <t>Дата открытия</t>
  </si>
  <si>
    <t>Дата закрытия</t>
  </si>
  <si>
    <t>Офис обслуживания</t>
  </si>
  <si>
    <t>Услуга_1</t>
  </si>
  <si>
    <t>ДО 1</t>
  </si>
  <si>
    <t>ДО 2</t>
  </si>
  <si>
    <t>Услуга_2</t>
  </si>
  <si>
    <t>ДО 3</t>
  </si>
  <si>
    <t>ДО 5</t>
  </si>
  <si>
    <t>Услуга_3</t>
  </si>
  <si>
    <t>ДО 4</t>
  </si>
  <si>
    <t>Услуга_4</t>
  </si>
  <si>
    <t>Услуга_5</t>
  </si>
  <si>
    <t>Услуга_6</t>
  </si>
  <si>
    <t>Описание:</t>
  </si>
  <si>
    <t>Clients - регистрация клиента</t>
  </si>
  <si>
    <t>DateFrom - дата заведения анкеты</t>
  </si>
  <si>
    <t>DateTo - дата удаления клиента (дата 31.12.9999 - виртуальная, т.е. клиент действующий)</t>
  </si>
  <si>
    <t>Products - продукты клиента</t>
  </si>
  <si>
    <t>ProductType - тип продукта</t>
  </si>
  <si>
    <t>ClientID - ID клиента</t>
  </si>
  <si>
    <t>Дата открытия - дата открытия продукта</t>
  </si>
  <si>
    <t>Дата закрытия - дата закрытия продукта (дата 01.01.4444 - виртуальная, т.е. продукт действующий)</t>
  </si>
  <si>
    <t>Задание (написать SQL запрос, ответы записать на листах S_1 - S_5)</t>
  </si>
  <si>
    <t>1. Вывести уникальные ID клиентов, имеющих действующий продукт "Услуга_1"</t>
  </si>
  <si>
    <t>2. Вывести наименование и количество действующих продуктов</t>
  </si>
  <si>
    <t>3. Вывести уникальные ID действующих клиентов, имеющих действующий продукт "Услуга_2"</t>
  </si>
  <si>
    <t>4. Вывести уникальные ID действующих клиентов, у которых отсутствует услуга "Услуга_3"</t>
  </si>
  <si>
    <t>5. Для таблицы Products добавить флаг активности продукта (1 - активен, 0 - закрыт)</t>
  </si>
  <si>
    <t xml:space="preserve"> Вывести уникальные ID клиентов, имеющих действующий продукт "Услуга_1"</t>
  </si>
  <si>
    <t>Названия строк</t>
  </si>
  <si>
    <t>Общий итог</t>
  </si>
  <si>
    <t>Сумма по полю Февраль</t>
  </si>
  <si>
    <t>Сумма по полю Март</t>
  </si>
  <si>
    <t>Сумма по полю Апрель</t>
  </si>
  <si>
    <t>Сумма по полю Май</t>
  </si>
  <si>
    <t>Сумма по полю Июнь</t>
  </si>
  <si>
    <t>Сумма по полю Январь</t>
  </si>
  <si>
    <t>(Все)</t>
  </si>
  <si>
    <t xml:space="preserve"> SELECT DISTINCT ClientID FROM Products WHERE ProductType=’"Услуга_1";</t>
  </si>
  <si>
    <t xml:space="preserve"> SELECT ProductType COUNT(DISTINCT ProductType) FROM  Products WHERE DateClose BETWEEN  GETDATE() AND 01/01/4444;</t>
  </si>
  <si>
    <t>SELECT DISTINCT ClientID FROM Client as table_client WHERE EXISTS (SE LECT ProductType FROM Products WHERE Client_id=table_client.id and Pr oductType="Услуга_2") and DateTo BETWEEN GETDATE() AND 12/31/9999;</t>
  </si>
  <si>
    <t>SELECT DISTINCT ClientID FROM Client as table_client WHERE NOT EXISTS (SELECT ProductType FROM Products WHERE Client_id=table_client.id and ProductType="Услуга_3") and DateTo BETWEEN GETDATE() AND 12/31/9999;</t>
  </si>
  <si>
    <t>ALERT TABLE Products ADD Flag INT(2) DEFAULT 0; UPDATE Products SET Flag=1 WHERE DateTo BETWEEN GETDATE() AND 12/31/9 999;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</si>
</sst>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0"/>
      <color theme="1"/>
      <name val="Segoe UI"/>
      <family val="2"/>
      <charset val="204"/>
    </font>
    <font>
      <b/>
      <sz val="10"/>
      <color theme="1"/>
      <name val="Segoe UI"/>
      <family val="2"/>
      <charset val="204"/>
    </font>
    <font>
      <sz val="10"/>
      <color theme="0"/>
      <name val="Segoe UI"/>
      <family val="2"/>
      <charset val="204"/>
    </font>
    <font>
      <sz val="10"/>
      <name val="Arial Cyr"/>
      <charset val="204"/>
    </font>
    <font>
      <b/>
      <i/>
      <sz val="10"/>
      <color theme="1"/>
      <name val="Segoe UI"/>
      <family val="2"/>
      <charset val="204"/>
    </font>
    <font>
      <sz val="10"/>
      <color rgb="FF333333"/>
      <name val="DejaVuSansMono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double">
        <color theme="4"/>
      </bottom>
      <diagonal/>
    </border>
  </borders>
  <cellStyleXfs count="4">
    <xf numFmtId="0" fontId="0" fillId="0" borderId="0"/>
    <xf numFmtId="0" fontId="1" fillId="0" borderId="1"/>
    <xf numFmtId="0" fontId="2" fillId="2" borderId="0"/>
    <xf numFmtId="0" fontId="3" fillId="0" borderId="0"/>
  </cellStyleXfs>
  <cellXfs count="18">
    <xf numFmtId="0" fontId="0" fillId="0" borderId="0" xfId="0"/>
    <xf numFmtId="0" fontId="2" fillId="3" borderId="0" xfId="0" applyFont="1" applyFill="1" applyAlignment="1">
      <alignment horizontal="center" vertical="center"/>
    </xf>
    <xf numFmtId="0" fontId="2" fillId="2" borderId="0" xfId="2" applyAlignment="1">
      <alignment horizontal="center" vertical="center"/>
    </xf>
    <xf numFmtId="0" fontId="0" fillId="0" borderId="2" xfId="0" applyBorder="1"/>
    <xf numFmtId="0" fontId="4" fillId="0" borderId="0" xfId="0" applyFont="1"/>
    <xf numFmtId="0" fontId="1" fillId="0" borderId="0" xfId="0" applyFont="1"/>
    <xf numFmtId="164" fontId="0" fillId="0" borderId="2" xfId="0" applyNumberFormat="1" applyBorder="1"/>
    <xf numFmtId="0" fontId="0" fillId="0" borderId="0" xfId="0" applyAlignment="1">
      <alignment horizontal="left" indent="1"/>
    </xf>
    <xf numFmtId="14" fontId="0" fillId="0" borderId="2" xfId="0" applyNumberFormat="1" applyBorder="1"/>
    <xf numFmtId="0" fontId="0" fillId="0" borderId="0" xfId="0" applyAlignment="1">
      <alignment horizontal="left" indent="2"/>
    </xf>
    <xf numFmtId="0" fontId="1" fillId="0" borderId="3" xfId="1" applyBorder="1"/>
    <xf numFmtId="14" fontId="0" fillId="0" borderId="2" xfId="0" applyNumberFormat="1" applyBorder="1" applyAlignment="1">
      <alignment horizontal="right"/>
    </xf>
    <xf numFmtId="0" fontId="0" fillId="0" borderId="0" xfId="0"/>
    <xf numFmtId="0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</cellXfs>
  <cellStyles count="4">
    <cellStyle name="Акцент2" xfId="2" builtinId="33"/>
    <cellStyle name="Итог" xfId="1" builtinId="25"/>
    <cellStyle name="Обычный" xfId="0" builtinId="0"/>
    <cellStyle name="Обычный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[Testovoe_zadanie_pustoe Аналитик БД.xlsx]E_4!Сводная таблица3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E_4!$K$6</c:f>
              <c:strCache>
                <c:ptCount val="1"/>
                <c:pt idx="0">
                  <c:v>Сумма по полю Январь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E_4!$J$7:$J$9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E_4!$K$7:$K$9</c:f>
              <c:numCache>
                <c:formatCode>General</c:formatCode>
                <c:ptCount val="2"/>
                <c:pt idx="0">
                  <c:v>425</c:v>
                </c:pt>
                <c:pt idx="1">
                  <c:v>560.35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54-D94D-A658-8C3D47FE3D5D}"/>
            </c:ext>
          </c:extLst>
        </c:ser>
        <c:ser>
          <c:idx val="1"/>
          <c:order val="1"/>
          <c:tx>
            <c:strRef>
              <c:f>E_4!$L$6</c:f>
              <c:strCache>
                <c:ptCount val="1"/>
                <c:pt idx="0">
                  <c:v>Сумма по полю Февраль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E_4!$J$7:$J$9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E_4!$L$7:$L$9</c:f>
              <c:numCache>
                <c:formatCode>General</c:formatCode>
                <c:ptCount val="2"/>
                <c:pt idx="0">
                  <c:v>452</c:v>
                </c:pt>
                <c:pt idx="1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54-D94D-A658-8C3D47FE3D5D}"/>
            </c:ext>
          </c:extLst>
        </c:ser>
        <c:ser>
          <c:idx val="2"/>
          <c:order val="2"/>
          <c:tx>
            <c:strRef>
              <c:f>E_4!$M$6</c:f>
              <c:strCache>
                <c:ptCount val="1"/>
                <c:pt idx="0">
                  <c:v>Сумма по полю Март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E_4!$J$7:$J$9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E_4!$M$7:$M$9</c:f>
              <c:numCache>
                <c:formatCode>General</c:formatCode>
                <c:ptCount val="2"/>
                <c:pt idx="0">
                  <c:v>747</c:v>
                </c:pt>
                <c:pt idx="1">
                  <c:v>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554-D94D-A658-8C3D47FE3D5D}"/>
            </c:ext>
          </c:extLst>
        </c:ser>
        <c:ser>
          <c:idx val="3"/>
          <c:order val="3"/>
          <c:tx>
            <c:strRef>
              <c:f>E_4!$N$6</c:f>
              <c:strCache>
                <c:ptCount val="1"/>
                <c:pt idx="0">
                  <c:v>Сумма по полю Апрель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E_4!$J$7:$J$9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E_4!$N$7:$N$9</c:f>
              <c:numCache>
                <c:formatCode>General</c:formatCode>
                <c:ptCount val="2"/>
                <c:pt idx="0">
                  <c:v>309</c:v>
                </c:pt>
                <c:pt idx="1">
                  <c:v>443.27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554-D94D-A658-8C3D47FE3D5D}"/>
            </c:ext>
          </c:extLst>
        </c:ser>
        <c:ser>
          <c:idx val="4"/>
          <c:order val="4"/>
          <c:tx>
            <c:strRef>
              <c:f>E_4!$O$6</c:f>
              <c:strCache>
                <c:ptCount val="1"/>
                <c:pt idx="0">
                  <c:v>Сумма по полю Май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E_4!$J$7:$J$9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E_4!$O$7:$O$9</c:f>
              <c:numCache>
                <c:formatCode>General</c:formatCode>
                <c:ptCount val="2"/>
                <c:pt idx="0">
                  <c:v>257.19</c:v>
                </c:pt>
                <c:pt idx="1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554-D94D-A658-8C3D47FE3D5D}"/>
            </c:ext>
          </c:extLst>
        </c:ser>
        <c:ser>
          <c:idx val="5"/>
          <c:order val="5"/>
          <c:tx>
            <c:strRef>
              <c:f>E_4!$P$6</c:f>
              <c:strCache>
                <c:ptCount val="1"/>
                <c:pt idx="0">
                  <c:v>Сумма по полю Июнь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E_4!$J$7:$J$9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E_4!$P$7:$P$9</c:f>
              <c:numCache>
                <c:formatCode>General</c:formatCode>
                <c:ptCount val="2"/>
                <c:pt idx="0">
                  <c:v>305.48</c:v>
                </c:pt>
                <c:pt idx="1">
                  <c:v>340.12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554-D94D-A658-8C3D47FE3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052495"/>
        <c:axId val="1660510383"/>
      </c:barChart>
      <c:catAx>
        <c:axId val="164705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0510383"/>
        <c:crosses val="autoZero"/>
        <c:auto val="1"/>
        <c:lblAlgn val="ctr"/>
        <c:lblOffset val="100"/>
        <c:noMultiLvlLbl val="0"/>
      </c:catAx>
      <c:valAx>
        <c:axId val="166051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05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546100</xdr:colOff>
      <xdr:row>10</xdr:row>
      <xdr:rowOff>57150</xdr:rowOff>
    </xdr:from>
    <xdr:to>
      <xdr:col>11</xdr:col>
      <xdr:colOff>1968500</xdr:colOff>
      <xdr:row>23</xdr:row>
      <xdr:rowOff>158750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29AF8C7-548A-4B4D-B4CC-526A3812E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." refreshedDate="44041.700032175926" createdVersion="6" refreshedVersion="6" minRefreshableVersion="3" recordCount="26" xr:uid="{9D977CC3-4327-8141-A4C3-098DADD1E9DE}">
  <cacheSource type="worksheet">
    <worksheetSource ref="A1:G27" sheet="E_2"/>
  </cacheSource>
  <cacheFields count="7">
    <cacheField name="С" numFmtId="0">
      <sharedItems count="2">
        <s v="A"/>
        <s v="B"/>
      </sharedItems>
    </cacheField>
    <cacheField name="Январь" numFmtId="164">
      <sharedItems containsSemiMixedTypes="0" containsString="0" containsNumber="1" minValue="0.35" maxValue="95" count="18">
        <n v="95"/>
        <n v="65"/>
        <n v="12"/>
        <n v="0.35"/>
        <n v="49"/>
        <n v="5"/>
        <n v="1"/>
        <n v="23"/>
        <n v="35"/>
        <n v="45"/>
        <n v="68"/>
        <n v="13"/>
        <n v="21"/>
        <n v="56"/>
        <n v="14"/>
        <n v="25"/>
        <n v="32"/>
        <n v="75"/>
      </sharedItems>
    </cacheField>
    <cacheField name="Февраль" numFmtId="164">
      <sharedItems containsSemiMixedTypes="0" containsString="0" containsNumber="1" containsInteger="1" minValue="12" maxValue="75" count="5">
        <n v="12"/>
        <n v="35"/>
        <n v="75"/>
        <n v="64"/>
        <n v="48"/>
      </sharedItems>
    </cacheField>
    <cacheField name="Март" numFmtId="164">
      <sharedItems containsSemiMixedTypes="0" containsString="0" containsNumber="1" containsInteger="1" minValue="12" maxValue="94" count="6">
        <n v="12"/>
        <n v="64"/>
        <n v="32"/>
        <n v="94"/>
        <n v="65"/>
        <n v="75"/>
      </sharedItems>
    </cacheField>
    <cacheField name="Апрель" numFmtId="164">
      <sharedItems containsSemiMixedTypes="0" containsString="0" containsNumber="1" minValue="1" maxValue="94" count="16">
        <n v="6"/>
        <n v="4"/>
        <n v="8"/>
        <n v="1"/>
        <n v="3"/>
        <n v="35"/>
        <n v="12"/>
        <n v="2"/>
        <n v="36"/>
        <n v="94"/>
        <n v="65"/>
        <n v="11.27"/>
        <n v="64"/>
        <n v="32"/>
        <n v="45"/>
        <n v="89"/>
      </sharedItems>
    </cacheField>
    <cacheField name="Май" numFmtId="164">
      <sharedItems containsSemiMixedTypes="0" containsString="0" containsNumber="1" minValue="2" maxValue="75" count="13">
        <n v="3"/>
        <n v="8"/>
        <n v="35"/>
        <n v="6"/>
        <n v="2"/>
        <n v="75"/>
        <n v="14"/>
        <n v="14.19"/>
        <n v="12"/>
        <n v="64"/>
        <n v="15"/>
        <n v="13"/>
        <n v="4"/>
      </sharedItems>
    </cacheField>
    <cacheField name="Июнь" numFmtId="164">
      <sharedItems containsSemiMixedTypes="0" containsString="0" containsNumber="1" minValue="2" maxValue="94" count="15">
        <n v="12"/>
        <n v="13.43"/>
        <n v="13.48"/>
        <n v="13.53"/>
        <n v="64"/>
        <n v="32"/>
        <n v="94"/>
        <n v="65"/>
        <n v="14.16"/>
        <n v="3"/>
        <n v="8"/>
        <n v="35"/>
        <n v="6"/>
        <n v="2"/>
        <n v="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." refreshedDate="44041.723603240738" createdVersion="6" refreshedVersion="6" minRefreshableVersion="3" recordCount="26" xr:uid="{4E6B896A-628C-B646-A37E-8BADAE15A3F6}">
  <cacheSource type="worksheet">
    <worksheetSource ref="A1:G27" sheet="E_4"/>
  </cacheSource>
  <cacheFields count="7">
    <cacheField name="Наименование клиента" numFmtId="0">
      <sharedItems count="2">
        <s v="A"/>
        <s v="B"/>
      </sharedItems>
    </cacheField>
    <cacheField name="Январь" numFmtId="164">
      <sharedItems containsSemiMixedTypes="0" containsString="0" containsNumber="1" minValue="0.35" maxValue="95" count="18">
        <n v="95"/>
        <n v="65"/>
        <n v="12"/>
        <n v="0.35"/>
        <n v="49"/>
        <n v="5"/>
        <n v="1"/>
        <n v="23"/>
        <n v="35"/>
        <n v="45"/>
        <n v="68"/>
        <n v="13"/>
        <n v="21"/>
        <n v="56"/>
        <n v="14"/>
        <n v="25"/>
        <n v="32"/>
        <n v="75"/>
      </sharedItems>
    </cacheField>
    <cacheField name="Февраль" numFmtId="164">
      <sharedItems containsSemiMixedTypes="0" containsString="0" containsNumber="1" containsInteger="1" minValue="12" maxValue="75" count="5">
        <n v="12"/>
        <n v="35"/>
        <n v="75"/>
        <n v="64"/>
        <n v="48"/>
      </sharedItems>
    </cacheField>
    <cacheField name="Март" numFmtId="164">
      <sharedItems containsSemiMixedTypes="0" containsString="0" containsNumber="1" containsInteger="1" minValue="12" maxValue="94" count="6">
        <n v="12"/>
        <n v="64"/>
        <n v="32"/>
        <n v="94"/>
        <n v="65"/>
        <n v="75"/>
      </sharedItems>
    </cacheField>
    <cacheField name="Апрель" numFmtId="164">
      <sharedItems containsSemiMixedTypes="0" containsString="0" containsNumber="1" minValue="1" maxValue="94"/>
    </cacheField>
    <cacheField name="Май" numFmtId="164">
      <sharedItems containsSemiMixedTypes="0" containsString="0" containsNumber="1" minValue="2" maxValue="75"/>
    </cacheField>
    <cacheField name="Июнь" numFmtId="164">
      <sharedItems containsSemiMixedTypes="0" containsString="0" containsNumber="1" minValue="2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x v="0"/>
    <x v="0"/>
    <x v="0"/>
    <x v="0"/>
    <x v="0"/>
  </r>
  <r>
    <x v="0"/>
    <x v="1"/>
    <x v="1"/>
    <x v="1"/>
    <x v="1"/>
    <x v="1"/>
    <x v="1"/>
  </r>
  <r>
    <x v="0"/>
    <x v="2"/>
    <x v="0"/>
    <x v="2"/>
    <x v="2"/>
    <x v="2"/>
    <x v="2"/>
  </r>
  <r>
    <x v="0"/>
    <x v="3"/>
    <x v="2"/>
    <x v="3"/>
    <x v="3"/>
    <x v="3"/>
    <x v="3"/>
  </r>
  <r>
    <x v="0"/>
    <x v="4"/>
    <x v="0"/>
    <x v="4"/>
    <x v="4"/>
    <x v="4"/>
    <x v="0"/>
  </r>
  <r>
    <x v="0"/>
    <x v="1"/>
    <x v="1"/>
    <x v="0"/>
    <x v="2"/>
    <x v="5"/>
    <x v="4"/>
  </r>
  <r>
    <x v="0"/>
    <x v="5"/>
    <x v="3"/>
    <x v="1"/>
    <x v="5"/>
    <x v="0"/>
    <x v="5"/>
  </r>
  <r>
    <x v="0"/>
    <x v="0"/>
    <x v="2"/>
    <x v="2"/>
    <x v="6"/>
    <x v="1"/>
    <x v="6"/>
  </r>
  <r>
    <x v="0"/>
    <x v="6"/>
    <x v="0"/>
    <x v="3"/>
    <x v="7"/>
    <x v="2"/>
    <x v="7"/>
  </r>
  <r>
    <x v="0"/>
    <x v="7"/>
    <x v="1"/>
    <x v="4"/>
    <x v="8"/>
    <x v="3"/>
    <x v="8"/>
  </r>
  <r>
    <x v="0"/>
    <x v="5"/>
    <x v="3"/>
    <x v="5"/>
    <x v="9"/>
    <x v="4"/>
    <x v="9"/>
  </r>
  <r>
    <x v="1"/>
    <x v="8"/>
    <x v="2"/>
    <x v="0"/>
    <x v="10"/>
    <x v="5"/>
    <x v="10"/>
  </r>
  <r>
    <x v="1"/>
    <x v="2"/>
    <x v="0"/>
    <x v="1"/>
    <x v="4"/>
    <x v="0"/>
    <x v="11"/>
  </r>
  <r>
    <x v="1"/>
    <x v="6"/>
    <x v="1"/>
    <x v="2"/>
    <x v="2"/>
    <x v="1"/>
    <x v="12"/>
  </r>
  <r>
    <x v="1"/>
    <x v="9"/>
    <x v="3"/>
    <x v="3"/>
    <x v="5"/>
    <x v="2"/>
    <x v="9"/>
  </r>
  <r>
    <x v="1"/>
    <x v="10"/>
    <x v="2"/>
    <x v="4"/>
    <x v="0"/>
    <x v="3"/>
    <x v="10"/>
  </r>
  <r>
    <x v="1"/>
    <x v="11"/>
    <x v="0"/>
    <x v="0"/>
    <x v="7"/>
    <x v="4"/>
    <x v="0"/>
  </r>
  <r>
    <x v="1"/>
    <x v="12"/>
    <x v="1"/>
    <x v="1"/>
    <x v="11"/>
    <x v="6"/>
    <x v="12"/>
  </r>
  <r>
    <x v="1"/>
    <x v="13"/>
    <x v="3"/>
    <x v="0"/>
    <x v="6"/>
    <x v="7"/>
    <x v="13"/>
  </r>
  <r>
    <x v="1"/>
    <x v="14"/>
    <x v="2"/>
    <x v="3"/>
    <x v="12"/>
    <x v="8"/>
    <x v="11"/>
  </r>
  <r>
    <x v="1"/>
    <x v="15"/>
    <x v="0"/>
    <x v="4"/>
    <x v="13"/>
    <x v="2"/>
    <x v="12"/>
  </r>
  <r>
    <x v="1"/>
    <x v="0"/>
    <x v="1"/>
    <x v="0"/>
    <x v="9"/>
    <x v="9"/>
    <x v="13"/>
  </r>
  <r>
    <x v="1"/>
    <x v="16"/>
    <x v="3"/>
    <x v="1"/>
    <x v="10"/>
    <x v="5"/>
    <x v="11"/>
  </r>
  <r>
    <x v="1"/>
    <x v="1"/>
    <x v="2"/>
    <x v="2"/>
    <x v="14"/>
    <x v="10"/>
    <x v="4"/>
  </r>
  <r>
    <x v="1"/>
    <x v="17"/>
    <x v="4"/>
    <x v="3"/>
    <x v="6"/>
    <x v="11"/>
    <x v="14"/>
  </r>
  <r>
    <x v="1"/>
    <x v="11"/>
    <x v="0"/>
    <x v="4"/>
    <x v="15"/>
    <x v="1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x v="0"/>
    <x v="0"/>
    <n v="6"/>
    <n v="3"/>
    <n v="12"/>
  </r>
  <r>
    <x v="1"/>
    <x v="1"/>
    <x v="1"/>
    <x v="1"/>
    <n v="4"/>
    <n v="8"/>
    <n v="13.43"/>
  </r>
  <r>
    <x v="0"/>
    <x v="2"/>
    <x v="0"/>
    <x v="2"/>
    <n v="8"/>
    <n v="35"/>
    <n v="13.48"/>
  </r>
  <r>
    <x v="1"/>
    <x v="3"/>
    <x v="2"/>
    <x v="3"/>
    <n v="1"/>
    <n v="6"/>
    <n v="13.53"/>
  </r>
  <r>
    <x v="0"/>
    <x v="4"/>
    <x v="0"/>
    <x v="4"/>
    <n v="3"/>
    <n v="2"/>
    <n v="12"/>
  </r>
  <r>
    <x v="1"/>
    <x v="1"/>
    <x v="1"/>
    <x v="0"/>
    <n v="8"/>
    <n v="75"/>
    <n v="64"/>
  </r>
  <r>
    <x v="0"/>
    <x v="5"/>
    <x v="3"/>
    <x v="1"/>
    <n v="35"/>
    <n v="3"/>
    <n v="32"/>
  </r>
  <r>
    <x v="1"/>
    <x v="0"/>
    <x v="2"/>
    <x v="2"/>
    <n v="12"/>
    <n v="8"/>
    <n v="94"/>
  </r>
  <r>
    <x v="0"/>
    <x v="6"/>
    <x v="0"/>
    <x v="3"/>
    <n v="2"/>
    <n v="35"/>
    <n v="65"/>
  </r>
  <r>
    <x v="1"/>
    <x v="7"/>
    <x v="1"/>
    <x v="4"/>
    <n v="36"/>
    <n v="6"/>
    <n v="14.16"/>
  </r>
  <r>
    <x v="0"/>
    <x v="5"/>
    <x v="3"/>
    <x v="5"/>
    <n v="94"/>
    <n v="2"/>
    <n v="3"/>
  </r>
  <r>
    <x v="1"/>
    <x v="8"/>
    <x v="2"/>
    <x v="0"/>
    <n v="65"/>
    <n v="75"/>
    <n v="8"/>
  </r>
  <r>
    <x v="0"/>
    <x v="2"/>
    <x v="0"/>
    <x v="1"/>
    <n v="3"/>
    <n v="3"/>
    <n v="35"/>
  </r>
  <r>
    <x v="1"/>
    <x v="6"/>
    <x v="1"/>
    <x v="2"/>
    <n v="8"/>
    <n v="8"/>
    <n v="6"/>
  </r>
  <r>
    <x v="0"/>
    <x v="9"/>
    <x v="3"/>
    <x v="3"/>
    <n v="35"/>
    <n v="35"/>
    <n v="3"/>
  </r>
  <r>
    <x v="1"/>
    <x v="10"/>
    <x v="2"/>
    <x v="4"/>
    <n v="6"/>
    <n v="6"/>
    <n v="8"/>
  </r>
  <r>
    <x v="0"/>
    <x v="11"/>
    <x v="0"/>
    <x v="0"/>
    <n v="2"/>
    <n v="2"/>
    <n v="12"/>
  </r>
  <r>
    <x v="1"/>
    <x v="12"/>
    <x v="1"/>
    <x v="1"/>
    <n v="11.27"/>
    <n v="14"/>
    <n v="6"/>
  </r>
  <r>
    <x v="0"/>
    <x v="13"/>
    <x v="3"/>
    <x v="0"/>
    <n v="12"/>
    <n v="14.19"/>
    <n v="2"/>
  </r>
  <r>
    <x v="1"/>
    <x v="14"/>
    <x v="2"/>
    <x v="3"/>
    <n v="64"/>
    <n v="12"/>
    <n v="35"/>
  </r>
  <r>
    <x v="0"/>
    <x v="15"/>
    <x v="0"/>
    <x v="4"/>
    <n v="32"/>
    <n v="35"/>
    <n v="6"/>
  </r>
  <r>
    <x v="1"/>
    <x v="0"/>
    <x v="1"/>
    <x v="0"/>
    <n v="94"/>
    <n v="64"/>
    <n v="2"/>
  </r>
  <r>
    <x v="0"/>
    <x v="16"/>
    <x v="3"/>
    <x v="1"/>
    <n v="65"/>
    <n v="75"/>
    <n v="35"/>
  </r>
  <r>
    <x v="1"/>
    <x v="1"/>
    <x v="2"/>
    <x v="2"/>
    <n v="45"/>
    <n v="15"/>
    <n v="64"/>
  </r>
  <r>
    <x v="0"/>
    <x v="17"/>
    <x v="4"/>
    <x v="3"/>
    <n v="12"/>
    <n v="13"/>
    <n v="75"/>
  </r>
  <r>
    <x v="1"/>
    <x v="11"/>
    <x v="0"/>
    <x v="4"/>
    <n v="89"/>
    <n v="4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36463E-F2F6-2C47-B1B2-72BAF92FCFBD}" name="Сводная таблица1" cacheId="1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1:O14" firstHeaderRow="0" firstDataRow="1" firstDataCol="1" rowPageCount="6" colPageCount="1"/>
  <pivotFields count="7">
    <pivotField axis="axisRow" showAll="0">
      <items count="3">
        <item x="0"/>
        <item x="1"/>
        <item t="default"/>
      </items>
    </pivotField>
    <pivotField axis="axisPage" dataField="1" numFmtId="164" showAll="0" sortType="ascending">
      <items count="19">
        <item x="3"/>
        <item x="6"/>
        <item x="5"/>
        <item x="2"/>
        <item x="11"/>
        <item x="14"/>
        <item x="12"/>
        <item x="7"/>
        <item x="15"/>
        <item x="16"/>
        <item x="8"/>
        <item x="9"/>
        <item x="4"/>
        <item x="13"/>
        <item x="1"/>
        <item x="10"/>
        <item x="17"/>
        <item x="0"/>
        <item t="default"/>
      </items>
    </pivotField>
    <pivotField axis="axisPage" dataField="1" numFmtId="164" showAll="0">
      <items count="6">
        <item x="0"/>
        <item x="1"/>
        <item x="4"/>
        <item x="3"/>
        <item x="2"/>
        <item t="default"/>
      </items>
    </pivotField>
    <pivotField axis="axisPage" dataField="1" numFmtId="164" showAll="0">
      <items count="7">
        <item x="0"/>
        <item x="2"/>
        <item x="1"/>
        <item x="4"/>
        <item x="5"/>
        <item x="3"/>
        <item t="default"/>
      </items>
    </pivotField>
    <pivotField axis="axisPage" dataField="1" numFmtId="164" showAll="0">
      <items count="17">
        <item x="3"/>
        <item x="7"/>
        <item x="4"/>
        <item x="1"/>
        <item x="0"/>
        <item x="2"/>
        <item x="11"/>
        <item x="6"/>
        <item x="13"/>
        <item x="5"/>
        <item x="8"/>
        <item x="14"/>
        <item x="12"/>
        <item x="10"/>
        <item x="15"/>
        <item x="9"/>
        <item t="default"/>
      </items>
    </pivotField>
    <pivotField axis="axisPage" dataField="1" numFmtId="164" showAll="0">
      <items count="14">
        <item x="4"/>
        <item x="0"/>
        <item x="12"/>
        <item x="3"/>
        <item x="1"/>
        <item x="8"/>
        <item x="11"/>
        <item x="6"/>
        <item x="7"/>
        <item x="10"/>
        <item x="2"/>
        <item x="9"/>
        <item x="5"/>
        <item t="default"/>
      </items>
    </pivotField>
    <pivotField axis="axisPage" dataField="1" numFmtId="164" showAll="0">
      <items count="16">
        <item x="13"/>
        <item x="9"/>
        <item x="12"/>
        <item x="10"/>
        <item x="0"/>
        <item x="1"/>
        <item x="2"/>
        <item x="3"/>
        <item x="8"/>
        <item x="5"/>
        <item x="11"/>
        <item x="4"/>
        <item x="7"/>
        <item x="14"/>
        <item x="6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6">
    <pageField fld="1" hier="-1"/>
    <pageField fld="2" hier="-1"/>
    <pageField fld="3" hier="-1"/>
    <pageField fld="4" hier="-1"/>
    <pageField fld="5" hier="-1"/>
    <pageField fld="6" hier="-1"/>
  </pageFields>
  <dataFields count="6">
    <dataField name="Сумма по полю Март" fld="3" baseField="0" baseItem="0"/>
    <dataField name="Сумма по полю Февраль" fld="2" baseField="0" baseItem="0"/>
    <dataField name="Сумма по полю Январь" fld="1" baseField="0" baseItem="0"/>
    <dataField name="Сумма по полю Июнь" fld="6" baseField="0" baseItem="0"/>
    <dataField name="Сумма по полю Май" fld="5" baseField="0" baseItem="0"/>
    <dataField name="Сумма по полю Апрель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379DD4-64AB-7A4B-A555-79106CDCA0C9}" name="Сводная таблица3" cacheId="1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J6:P9" firstHeaderRow="0" firstDataRow="1" firstDataCol="1"/>
  <pivotFields count="7">
    <pivotField axis="axisRow" showAll="0">
      <items count="3">
        <item x="0"/>
        <item x="1"/>
        <item t="default"/>
      </items>
    </pivotField>
    <pivotField dataField="1" numFmtId="164" showAll="0">
      <items count="19">
        <item x="3"/>
        <item x="6"/>
        <item x="5"/>
        <item x="2"/>
        <item x="11"/>
        <item x="14"/>
        <item x="12"/>
        <item x="7"/>
        <item x="15"/>
        <item x="16"/>
        <item x="8"/>
        <item x="9"/>
        <item x="4"/>
        <item x="13"/>
        <item x="1"/>
        <item x="10"/>
        <item x="17"/>
        <item x="0"/>
        <item t="default"/>
      </items>
    </pivotField>
    <pivotField dataField="1" numFmtId="164" showAll="0">
      <items count="6">
        <item x="0"/>
        <item x="1"/>
        <item x="4"/>
        <item x="3"/>
        <item x="2"/>
        <item t="default"/>
      </items>
    </pivotField>
    <pivotField dataField="1" numFmtId="164" showAll="0">
      <items count="7">
        <item x="0"/>
        <item x="2"/>
        <item x="1"/>
        <item x="4"/>
        <item x="5"/>
        <item x="3"/>
        <item t="default"/>
      </items>
    </pivotField>
    <pivotField dataField="1" numFmtId="164" showAll="0"/>
    <pivotField dataField="1" numFmtId="164" showAll="0"/>
    <pivotField dataField="1" numFmtId="164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Сумма по полю Январь" fld="1" baseField="0" baseItem="0"/>
    <dataField name="Сумма по полю Февраль" fld="2" baseField="0" baseItem="0"/>
    <dataField name="Сумма по полю Март" fld="3" baseField="0" baseItem="0"/>
    <dataField name="Сумма по полю Апрель" fld="4" baseField="0" baseItem="0"/>
    <dataField name="Сумма по полю Май" fld="5" baseField="0" baseItem="0"/>
    <dataField name="Сумма по полю Июнь" fld="6" baseField="0" baseItem="0"/>
  </dataFields>
  <chartFormats count="12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showGridLines="0" workbookViewId="0">
      <pane ySplit="1" topLeftCell="A2" activePane="bottomLeft" state="frozen"/>
      <selection pane="bottomLeft" activeCell="K15" sqref="K15"/>
    </sheetView>
  </sheetViews>
  <sheetFormatPr baseColWidth="10" defaultColWidth="9" defaultRowHeight="16"/>
  <cols>
    <col min="1" max="1" width="11.19921875" style="12" bestFit="1" customWidth="1"/>
    <col min="2" max="2" width="10" style="12" bestFit="1" customWidth="1"/>
    <col min="3" max="3" width="12.796875" style="12" bestFit="1" customWidth="1"/>
  </cols>
  <sheetData>
    <row r="1" spans="1:6">
      <c r="A1" s="1" t="s">
        <v>0</v>
      </c>
      <c r="B1" s="1" t="s">
        <v>1</v>
      </c>
      <c r="C1" s="2" t="s">
        <v>2</v>
      </c>
    </row>
    <row r="2" spans="1:6">
      <c r="A2" s="3" t="s">
        <v>3</v>
      </c>
      <c r="B2" s="3" t="s">
        <v>4</v>
      </c>
      <c r="C2" s="3" t="str">
        <f>A2&amp;" "&amp;B2</f>
        <v>A1 B1</v>
      </c>
      <c r="F2" s="4" t="s">
        <v>5</v>
      </c>
    </row>
    <row r="3" spans="1:6">
      <c r="A3" s="3" t="s">
        <v>6</v>
      </c>
      <c r="B3" s="3" t="s">
        <v>7</v>
      </c>
      <c r="C3" s="3" t="str">
        <f t="shared" ref="C3:C35" si="0">A3&amp;" "&amp;B3</f>
        <v>A2 B2</v>
      </c>
    </row>
    <row r="4" spans="1:6">
      <c r="A4" s="3" t="s">
        <v>8</v>
      </c>
      <c r="B4" s="3" t="s">
        <v>9</v>
      </c>
      <c r="C4" s="3" t="str">
        <f t="shared" si="0"/>
        <v>A3 B3</v>
      </c>
      <c r="F4" t="s">
        <v>10</v>
      </c>
    </row>
    <row r="5" spans="1:6">
      <c r="A5" s="3" t="s">
        <v>11</v>
      </c>
      <c r="B5" s="3" t="s">
        <v>12</v>
      </c>
      <c r="C5" s="3" t="str">
        <f t="shared" si="0"/>
        <v>A4 B4</v>
      </c>
      <c r="F5" t="s">
        <v>13</v>
      </c>
    </row>
    <row r="6" spans="1:6">
      <c r="A6" s="3" t="s">
        <v>14</v>
      </c>
      <c r="B6" s="3" t="s">
        <v>15</v>
      </c>
      <c r="C6" s="3" t="str">
        <f t="shared" si="0"/>
        <v>A5 B5</v>
      </c>
      <c r="F6" t="s">
        <v>16</v>
      </c>
    </row>
    <row r="7" spans="1:6">
      <c r="A7" s="3" t="s">
        <v>17</v>
      </c>
      <c r="B7" s="3" t="s">
        <v>18</v>
      </c>
      <c r="C7" s="3" t="str">
        <f t="shared" si="0"/>
        <v>A6 B6</v>
      </c>
    </row>
    <row r="8" spans="1:6">
      <c r="A8" s="3" t="s">
        <v>19</v>
      </c>
      <c r="B8" s="3" t="s">
        <v>20</v>
      </c>
      <c r="C8" s="3" t="str">
        <f t="shared" si="0"/>
        <v>A7 B7</v>
      </c>
      <c r="F8" t="s">
        <v>21</v>
      </c>
    </row>
    <row r="9" spans="1:6">
      <c r="A9" s="3" t="s">
        <v>22</v>
      </c>
      <c r="B9" s="3" t="s">
        <v>23</v>
      </c>
      <c r="C9" s="3" t="str">
        <f t="shared" si="0"/>
        <v>A8 B8</v>
      </c>
      <c r="F9" t="s">
        <v>24</v>
      </c>
    </row>
    <row r="10" spans="1:6">
      <c r="A10" s="3" t="s">
        <v>25</v>
      </c>
      <c r="B10" s="3" t="s">
        <v>26</v>
      </c>
      <c r="C10" s="3" t="str">
        <f t="shared" si="0"/>
        <v>A9 B9</v>
      </c>
    </row>
    <row r="11" spans="1:6">
      <c r="A11" s="3" t="s">
        <v>27</v>
      </c>
      <c r="B11" s="3" t="s">
        <v>28</v>
      </c>
      <c r="C11" s="3" t="str">
        <f t="shared" si="0"/>
        <v>A10 B10</v>
      </c>
    </row>
    <row r="12" spans="1:6">
      <c r="A12" s="3" t="s">
        <v>29</v>
      </c>
      <c r="B12" s="3" t="s">
        <v>30</v>
      </c>
      <c r="C12" s="3" t="str">
        <f t="shared" si="0"/>
        <v>A11 B11</v>
      </c>
    </row>
    <row r="13" spans="1:6">
      <c r="A13" s="3" t="s">
        <v>31</v>
      </c>
      <c r="B13" s="3" t="s">
        <v>32</v>
      </c>
      <c r="C13" s="3" t="str">
        <f t="shared" si="0"/>
        <v>A12 B12</v>
      </c>
    </row>
    <row r="14" spans="1:6">
      <c r="A14" s="3" t="s">
        <v>33</v>
      </c>
      <c r="B14" s="3" t="s">
        <v>34</v>
      </c>
      <c r="C14" s="3" t="str">
        <f t="shared" si="0"/>
        <v>A13 B13</v>
      </c>
    </row>
    <row r="15" spans="1:6">
      <c r="A15" s="3" t="s">
        <v>35</v>
      </c>
      <c r="B15" s="3" t="s">
        <v>36</v>
      </c>
      <c r="C15" s="3" t="str">
        <f t="shared" si="0"/>
        <v>A14 B14</v>
      </c>
    </row>
    <row r="16" spans="1:6">
      <c r="A16" s="3" t="s">
        <v>37</v>
      </c>
      <c r="B16" s="3" t="s">
        <v>38</v>
      </c>
      <c r="C16" s="3" t="str">
        <f t="shared" si="0"/>
        <v>A15 B15</v>
      </c>
    </row>
    <row r="17" spans="1:3">
      <c r="A17" s="3" t="s">
        <v>39</v>
      </c>
      <c r="B17" s="3" t="s">
        <v>40</v>
      </c>
      <c r="C17" s="3" t="str">
        <f t="shared" si="0"/>
        <v>A16 B16</v>
      </c>
    </row>
    <row r="18" spans="1:3">
      <c r="A18" s="3" t="s">
        <v>41</v>
      </c>
      <c r="B18" s="3" t="s">
        <v>42</v>
      </c>
      <c r="C18" s="3" t="str">
        <f t="shared" si="0"/>
        <v>A17 B17</v>
      </c>
    </row>
    <row r="19" spans="1:3">
      <c r="A19" s="3" t="s">
        <v>43</v>
      </c>
      <c r="B19" s="3" t="s">
        <v>44</v>
      </c>
      <c r="C19" s="3" t="str">
        <f t="shared" si="0"/>
        <v>A18 B18</v>
      </c>
    </row>
    <row r="20" spans="1:3">
      <c r="A20" s="3" t="s">
        <v>45</v>
      </c>
      <c r="B20" s="3" t="s">
        <v>46</v>
      </c>
      <c r="C20" s="3" t="str">
        <f t="shared" si="0"/>
        <v>A19 B19</v>
      </c>
    </row>
    <row r="21" spans="1:3">
      <c r="A21" s="3" t="s">
        <v>47</v>
      </c>
      <c r="B21" s="3" t="s">
        <v>48</v>
      </c>
      <c r="C21" s="3" t="str">
        <f t="shared" si="0"/>
        <v>A20 B20</v>
      </c>
    </row>
    <row r="22" spans="1:3">
      <c r="A22" s="3" t="s">
        <v>49</v>
      </c>
      <c r="B22" s="3" t="s">
        <v>50</v>
      </c>
      <c r="C22" s="3" t="str">
        <f t="shared" si="0"/>
        <v>A21 B21</v>
      </c>
    </row>
    <row r="23" spans="1:3">
      <c r="A23" s="3" t="s">
        <v>51</v>
      </c>
      <c r="B23" s="3" t="s">
        <v>52</v>
      </c>
      <c r="C23" s="3" t="str">
        <f t="shared" si="0"/>
        <v>A22 B22</v>
      </c>
    </row>
    <row r="24" spans="1:3">
      <c r="A24" s="3" t="s">
        <v>53</v>
      </c>
      <c r="B24" s="3" t="s">
        <v>54</v>
      </c>
      <c r="C24" s="3" t="str">
        <f t="shared" si="0"/>
        <v>A23 B23</v>
      </c>
    </row>
    <row r="25" spans="1:3">
      <c r="A25" s="3" t="s">
        <v>55</v>
      </c>
      <c r="B25" s="3" t="s">
        <v>56</v>
      </c>
      <c r="C25" s="3" t="str">
        <f t="shared" si="0"/>
        <v>A24 B24</v>
      </c>
    </row>
    <row r="26" spans="1:3">
      <c r="A26" s="3" t="s">
        <v>57</v>
      </c>
      <c r="B26" s="3" t="s">
        <v>58</v>
      </c>
      <c r="C26" s="3" t="str">
        <f t="shared" si="0"/>
        <v>A25 B25</v>
      </c>
    </row>
    <row r="27" spans="1:3">
      <c r="A27" s="3" t="s">
        <v>59</v>
      </c>
      <c r="B27" s="3" t="s">
        <v>60</v>
      </c>
      <c r="C27" s="3" t="str">
        <f t="shared" si="0"/>
        <v>A26 B26</v>
      </c>
    </row>
    <row r="28" spans="1:3">
      <c r="A28" s="3" t="s">
        <v>61</v>
      </c>
      <c r="B28" s="3" t="s">
        <v>62</v>
      </c>
      <c r="C28" s="3" t="str">
        <f t="shared" si="0"/>
        <v>A27 B27</v>
      </c>
    </row>
    <row r="29" spans="1:3">
      <c r="A29" s="3" t="s">
        <v>63</v>
      </c>
      <c r="B29" s="3" t="s">
        <v>64</v>
      </c>
      <c r="C29" s="3" t="str">
        <f t="shared" si="0"/>
        <v>A28 B28</v>
      </c>
    </row>
    <row r="30" spans="1:3">
      <c r="A30" s="3" t="s">
        <v>65</v>
      </c>
      <c r="B30" s="3" t="s">
        <v>66</v>
      </c>
      <c r="C30" s="3" t="str">
        <f t="shared" si="0"/>
        <v>A29 B29</v>
      </c>
    </row>
    <row r="31" spans="1:3">
      <c r="A31" s="3" t="s">
        <v>67</v>
      </c>
      <c r="B31" s="3" t="s">
        <v>68</v>
      </c>
      <c r="C31" s="3" t="str">
        <f t="shared" si="0"/>
        <v>A30 B30</v>
      </c>
    </row>
    <row r="32" spans="1:3">
      <c r="A32" s="3" t="s">
        <v>69</v>
      </c>
      <c r="B32" s="3" t="s">
        <v>70</v>
      </c>
      <c r="C32" s="3" t="str">
        <f t="shared" si="0"/>
        <v>A31 B31</v>
      </c>
    </row>
    <row r="33" spans="1:3">
      <c r="A33" s="3" t="s">
        <v>71</v>
      </c>
      <c r="B33" s="3" t="s">
        <v>72</v>
      </c>
      <c r="C33" s="3" t="str">
        <f t="shared" si="0"/>
        <v>A32 B32</v>
      </c>
    </row>
    <row r="34" spans="1:3">
      <c r="A34" s="3" t="s">
        <v>73</v>
      </c>
      <c r="B34" s="3" t="s">
        <v>74</v>
      </c>
      <c r="C34" s="3" t="str">
        <f t="shared" si="0"/>
        <v>A33 B33</v>
      </c>
    </row>
    <row r="35" spans="1:3">
      <c r="A35" s="3"/>
      <c r="B35" s="3"/>
      <c r="C35" s="3" t="str">
        <f t="shared" si="0"/>
        <v xml:space="preserve"> 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2"/>
  <sheetViews>
    <sheetView showGridLines="0" workbookViewId="0">
      <pane ySplit="1" topLeftCell="A2" activePane="bottomLeft" state="frozen"/>
      <selection pane="bottomLeft" activeCell="G24" sqref="G24"/>
    </sheetView>
  </sheetViews>
  <sheetFormatPr baseColWidth="10" defaultColWidth="9" defaultRowHeight="16"/>
  <sheetData>
    <row r="1" spans="1:1">
      <c r="A1" t="s">
        <v>137</v>
      </c>
    </row>
    <row r="2" spans="1:1">
      <c r="A2" t="s">
        <v>152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2"/>
  <sheetViews>
    <sheetView showGridLines="0" workbookViewId="0">
      <pane ySplit="1" topLeftCell="A2" activePane="bottomLeft" state="frozen"/>
      <selection pane="bottomLeft" activeCell="H20" sqref="H20"/>
    </sheetView>
  </sheetViews>
  <sheetFormatPr baseColWidth="10" defaultColWidth="9" defaultRowHeight="16"/>
  <sheetData>
    <row r="1" spans="1:1">
      <c r="A1" t="s">
        <v>138</v>
      </c>
    </row>
    <row r="2" spans="1:1">
      <c r="A2" t="s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"/>
  <sheetViews>
    <sheetView showGridLines="0" workbookViewId="0">
      <pane ySplit="1" topLeftCell="A2" activePane="bottomLeft" state="frozen"/>
      <selection pane="bottomLeft" activeCell="H30" sqref="H30"/>
    </sheetView>
  </sheetViews>
  <sheetFormatPr baseColWidth="10" defaultColWidth="9" defaultRowHeight="16"/>
  <cols>
    <col min="1" max="1" width="14.59765625" style="12" customWidth="1"/>
    <col min="9" max="9" width="17.59765625" bestFit="1" customWidth="1"/>
    <col min="10" max="10" width="20" bestFit="1" customWidth="1"/>
    <col min="11" max="11" width="23" bestFit="1" customWidth="1"/>
    <col min="12" max="12" width="21.796875" bestFit="1" customWidth="1"/>
    <col min="13" max="13" width="20.19921875" bestFit="1" customWidth="1"/>
    <col min="14" max="14" width="19.19921875" bestFit="1" customWidth="1"/>
    <col min="15" max="15" width="22" bestFit="1" customWidth="1"/>
    <col min="16" max="16" width="20" bestFit="1" customWidth="1"/>
    <col min="17" max="17" width="23" bestFit="1" customWidth="1"/>
    <col min="18" max="18" width="20" bestFit="1" customWidth="1"/>
    <col min="19" max="19" width="23" bestFit="1" customWidth="1"/>
    <col min="20" max="20" width="20" bestFit="1" customWidth="1"/>
    <col min="21" max="21" width="23" bestFit="1" customWidth="1"/>
    <col min="22" max="22" width="20" bestFit="1" customWidth="1"/>
    <col min="23" max="23" width="23" bestFit="1" customWidth="1"/>
    <col min="24" max="24" width="20" bestFit="1" customWidth="1"/>
    <col min="25" max="25" width="23" bestFit="1" customWidth="1"/>
    <col min="26" max="26" width="20" bestFit="1" customWidth="1"/>
    <col min="27" max="27" width="23" bestFit="1" customWidth="1"/>
    <col min="28" max="28" width="20" bestFit="1" customWidth="1"/>
    <col min="29" max="29" width="23" bestFit="1" customWidth="1"/>
    <col min="30" max="30" width="20" bestFit="1" customWidth="1"/>
    <col min="31" max="31" width="23" bestFit="1" customWidth="1"/>
    <col min="32" max="32" width="20" bestFit="1" customWidth="1"/>
    <col min="33" max="33" width="23" bestFit="1" customWidth="1"/>
    <col min="34" max="34" width="20" bestFit="1" customWidth="1"/>
    <col min="35" max="35" width="23" bestFit="1" customWidth="1"/>
    <col min="36" max="36" width="20" bestFit="1" customWidth="1"/>
    <col min="37" max="37" width="23" bestFit="1" customWidth="1"/>
    <col min="38" max="38" width="20" bestFit="1" customWidth="1"/>
    <col min="39" max="39" width="23" bestFit="1" customWidth="1"/>
    <col min="40" max="40" width="20" bestFit="1" customWidth="1"/>
    <col min="41" max="41" width="23" bestFit="1" customWidth="1"/>
    <col min="42" max="42" width="20" bestFit="1" customWidth="1"/>
    <col min="43" max="43" width="23" bestFit="1" customWidth="1"/>
    <col min="44" max="44" width="20" bestFit="1" customWidth="1"/>
    <col min="45" max="45" width="23" bestFit="1" customWidth="1"/>
    <col min="46" max="46" width="24.59765625" bestFit="1" customWidth="1"/>
    <col min="47" max="47" width="27.59765625" bestFit="1" customWidth="1"/>
    <col min="48" max="48" width="4.796875" bestFit="1" customWidth="1"/>
    <col min="49" max="49" width="9.3984375" bestFit="1" customWidth="1"/>
    <col min="50" max="50" width="11.59765625" bestFit="1" customWidth="1"/>
    <col min="51" max="51" width="7.3984375" bestFit="1" customWidth="1"/>
    <col min="52" max="52" width="8.3984375" bestFit="1" customWidth="1"/>
    <col min="53" max="53" width="9.3984375" bestFit="1" customWidth="1"/>
    <col min="54" max="54" width="7.3984375" bestFit="1" customWidth="1"/>
    <col min="55" max="55" width="8.3984375" bestFit="1" customWidth="1"/>
    <col min="56" max="56" width="7.3984375" bestFit="1" customWidth="1"/>
    <col min="57" max="57" width="9.3984375" bestFit="1" customWidth="1"/>
    <col min="58" max="58" width="7.3984375" bestFit="1" customWidth="1"/>
    <col min="59" max="60" width="9.3984375" bestFit="1" customWidth="1"/>
    <col min="61" max="61" width="7.3984375" bestFit="1" customWidth="1"/>
    <col min="62" max="62" width="9.3984375" bestFit="1" customWidth="1"/>
    <col min="63" max="63" width="7.3984375" bestFit="1" customWidth="1"/>
    <col min="64" max="65" width="9.3984375" bestFit="1" customWidth="1"/>
    <col min="66" max="66" width="7.3984375" bestFit="1" customWidth="1"/>
    <col min="67" max="68" width="9.3984375" bestFit="1" customWidth="1"/>
    <col min="69" max="69" width="7.3984375" bestFit="1" customWidth="1"/>
    <col min="70" max="71" width="9.3984375" bestFit="1" customWidth="1"/>
    <col min="72" max="72" width="7.3984375" bestFit="1" customWidth="1"/>
    <col min="73" max="73" width="8.3984375" bestFit="1" customWidth="1"/>
    <col min="74" max="74" width="9.3984375" bestFit="1" customWidth="1"/>
    <col min="75" max="75" width="11.59765625" bestFit="1" customWidth="1"/>
    <col min="76" max="77" width="9.3984375" bestFit="1" customWidth="1"/>
    <col min="78" max="78" width="4.796875" bestFit="1" customWidth="1"/>
    <col min="79" max="81" width="9.3984375" bestFit="1" customWidth="1"/>
    <col min="82" max="82" width="4.796875" bestFit="1" customWidth="1"/>
    <col min="83" max="84" width="9.3984375" bestFit="1" customWidth="1"/>
    <col min="85" max="85" width="4.796875" bestFit="1" customWidth="1"/>
    <col min="86" max="86" width="8.3984375" bestFit="1" customWidth="1"/>
    <col min="87" max="88" width="9.3984375" bestFit="1" customWidth="1"/>
    <col min="89" max="89" width="4.796875" bestFit="1" customWidth="1"/>
    <col min="90" max="90" width="8.3984375" bestFit="1" customWidth="1"/>
    <col min="91" max="92" width="9.3984375" bestFit="1" customWidth="1"/>
    <col min="93" max="93" width="4.796875" bestFit="1" customWidth="1"/>
    <col min="94" max="96" width="9.3984375" bestFit="1" customWidth="1"/>
    <col min="97" max="97" width="4.796875" bestFit="1" customWidth="1"/>
    <col min="98" max="98" width="9.3984375" bestFit="1" customWidth="1"/>
    <col min="99" max="99" width="8.3984375" bestFit="1" customWidth="1"/>
    <col min="100" max="100" width="9.3984375" bestFit="1" customWidth="1"/>
    <col min="101" max="102" width="11.59765625" bestFit="1" customWidth="1"/>
    <col min="103" max="103" width="9.3984375" bestFit="1" customWidth="1"/>
    <col min="104" max="104" width="4.796875" bestFit="1" customWidth="1"/>
    <col min="105" max="107" width="9.3984375" bestFit="1" customWidth="1"/>
    <col min="108" max="108" width="4.796875" bestFit="1" customWidth="1"/>
    <col min="109" max="109" width="9.3984375" bestFit="1" customWidth="1"/>
    <col min="110" max="110" width="8.3984375" bestFit="1" customWidth="1"/>
    <col min="111" max="112" width="9.3984375" bestFit="1" customWidth="1"/>
    <col min="113" max="113" width="4.796875" bestFit="1" customWidth="1"/>
    <col min="114" max="115" width="8.3984375" bestFit="1" customWidth="1"/>
    <col min="116" max="117" width="9.3984375" bestFit="1" customWidth="1"/>
    <col min="118" max="118" width="4.796875" bestFit="1" customWidth="1"/>
    <col min="119" max="122" width="9.3984375" bestFit="1" customWidth="1"/>
    <col min="123" max="123" width="4.796875" bestFit="1" customWidth="1"/>
    <col min="124" max="125" width="9.3984375" bestFit="1" customWidth="1"/>
    <col min="126" max="126" width="8.3984375" bestFit="1" customWidth="1"/>
    <col min="127" max="127" width="9.3984375" bestFit="1" customWidth="1"/>
    <col min="128" max="128" width="11.59765625" bestFit="1" customWidth="1"/>
    <col min="129" max="129" width="4.796875" bestFit="1" customWidth="1"/>
    <col min="130" max="131" width="9.3984375" bestFit="1" customWidth="1"/>
    <col min="132" max="132" width="8.3984375" bestFit="1" customWidth="1"/>
    <col min="133" max="134" width="9.3984375" bestFit="1" customWidth="1"/>
    <col min="135" max="135" width="4.796875" bestFit="1" customWidth="1"/>
    <col min="136" max="136" width="9.3984375" bestFit="1" customWidth="1"/>
    <col min="137" max="138" width="8.3984375" bestFit="1" customWidth="1"/>
    <col min="139" max="140" width="9.3984375" bestFit="1" customWidth="1"/>
    <col min="141" max="141" width="4.796875" bestFit="1" customWidth="1"/>
    <col min="142" max="146" width="9.3984375" bestFit="1" customWidth="1"/>
    <col min="147" max="147" width="4.796875" bestFit="1" customWidth="1"/>
    <col min="148" max="150" width="9.3984375" bestFit="1" customWidth="1"/>
    <col min="151" max="151" width="8.3984375" bestFit="1" customWidth="1"/>
    <col min="152" max="152" width="9.3984375" bestFit="1" customWidth="1"/>
    <col min="153" max="153" width="11.59765625" bestFit="1" customWidth="1"/>
  </cols>
  <sheetData>
    <row r="1" spans="1:15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</row>
    <row r="2" spans="1:15">
      <c r="A2" s="3" t="s">
        <v>82</v>
      </c>
      <c r="B2" s="6">
        <v>95</v>
      </c>
      <c r="C2" s="6">
        <v>12</v>
      </c>
      <c r="D2" s="6">
        <v>12</v>
      </c>
      <c r="E2" s="6">
        <v>6</v>
      </c>
      <c r="F2" s="6">
        <v>3</v>
      </c>
      <c r="G2" s="6">
        <v>12</v>
      </c>
      <c r="I2" s="4" t="s">
        <v>83</v>
      </c>
    </row>
    <row r="3" spans="1:15">
      <c r="A3" s="3" t="s">
        <v>82</v>
      </c>
      <c r="B3" s="6">
        <v>65</v>
      </c>
      <c r="C3" s="6">
        <v>35</v>
      </c>
      <c r="D3" s="6">
        <v>64</v>
      </c>
      <c r="E3" s="6">
        <v>4</v>
      </c>
      <c r="F3" s="6">
        <v>8</v>
      </c>
      <c r="G3" s="6">
        <v>13.43</v>
      </c>
    </row>
    <row r="4" spans="1:15">
      <c r="A4" s="3" t="s">
        <v>82</v>
      </c>
      <c r="B4" s="6">
        <v>12</v>
      </c>
      <c r="C4" s="6">
        <v>12</v>
      </c>
      <c r="D4" s="6">
        <v>32</v>
      </c>
      <c r="E4" s="6">
        <v>8</v>
      </c>
      <c r="F4" s="6">
        <v>35</v>
      </c>
      <c r="G4" s="6">
        <v>13.48</v>
      </c>
      <c r="I4" s="14" t="s">
        <v>76</v>
      </c>
      <c r="J4" s="12" t="s">
        <v>148</v>
      </c>
    </row>
    <row r="5" spans="1:15">
      <c r="A5" s="3" t="s">
        <v>82</v>
      </c>
      <c r="B5" s="6">
        <v>0.35</v>
      </c>
      <c r="C5" s="6">
        <v>75</v>
      </c>
      <c r="D5" s="6">
        <v>94</v>
      </c>
      <c r="E5" s="6">
        <v>1</v>
      </c>
      <c r="F5" s="6">
        <v>6</v>
      </c>
      <c r="G5" s="6">
        <v>13.53</v>
      </c>
      <c r="I5" s="14" t="s">
        <v>77</v>
      </c>
      <c r="J5" s="12" t="s">
        <v>148</v>
      </c>
    </row>
    <row r="6" spans="1:15">
      <c r="A6" s="3" t="s">
        <v>82</v>
      </c>
      <c r="B6" s="6">
        <v>49</v>
      </c>
      <c r="C6" s="6">
        <v>12</v>
      </c>
      <c r="D6" s="6">
        <v>65</v>
      </c>
      <c r="E6" s="6">
        <v>3</v>
      </c>
      <c r="F6" s="6">
        <v>2</v>
      </c>
      <c r="G6" s="6">
        <v>12</v>
      </c>
      <c r="I6" s="14" t="s">
        <v>78</v>
      </c>
      <c r="J6" s="12" t="s">
        <v>148</v>
      </c>
    </row>
    <row r="7" spans="1:15">
      <c r="A7" s="3" t="s">
        <v>82</v>
      </c>
      <c r="B7" s="6">
        <v>65</v>
      </c>
      <c r="C7" s="6">
        <v>35</v>
      </c>
      <c r="D7" s="6">
        <v>12</v>
      </c>
      <c r="E7" s="6">
        <v>8</v>
      </c>
      <c r="F7" s="6">
        <v>75</v>
      </c>
      <c r="G7" s="6">
        <v>64</v>
      </c>
      <c r="I7" s="14" t="s">
        <v>79</v>
      </c>
      <c r="J7" s="12" t="s">
        <v>148</v>
      </c>
    </row>
    <row r="8" spans="1:15">
      <c r="A8" s="3" t="s">
        <v>82</v>
      </c>
      <c r="B8" s="6">
        <v>5</v>
      </c>
      <c r="C8" s="6">
        <v>64</v>
      </c>
      <c r="D8" s="6">
        <v>64</v>
      </c>
      <c r="E8" s="6">
        <v>35</v>
      </c>
      <c r="F8" s="6">
        <v>3</v>
      </c>
      <c r="G8" s="6">
        <v>32</v>
      </c>
      <c r="I8" s="14" t="s">
        <v>80</v>
      </c>
      <c r="J8" s="12" t="s">
        <v>148</v>
      </c>
    </row>
    <row r="9" spans="1:15">
      <c r="A9" s="3" t="s">
        <v>82</v>
      </c>
      <c r="B9" s="6">
        <v>95</v>
      </c>
      <c r="C9" s="6">
        <v>75</v>
      </c>
      <c r="D9" s="6">
        <v>32</v>
      </c>
      <c r="E9" s="6">
        <v>12</v>
      </c>
      <c r="F9" s="6">
        <v>8</v>
      </c>
      <c r="G9" s="6">
        <v>94</v>
      </c>
      <c r="I9" s="14" t="s">
        <v>81</v>
      </c>
      <c r="J9" s="12" t="s">
        <v>148</v>
      </c>
    </row>
    <row r="10" spans="1:15">
      <c r="A10" s="3" t="s">
        <v>82</v>
      </c>
      <c r="B10" s="6">
        <v>1</v>
      </c>
      <c r="C10" s="6">
        <v>12</v>
      </c>
      <c r="D10" s="6">
        <v>94</v>
      </c>
      <c r="E10" s="6">
        <v>2</v>
      </c>
      <c r="F10" s="6">
        <v>35</v>
      </c>
      <c r="G10" s="6">
        <v>65</v>
      </c>
    </row>
    <row r="11" spans="1:15">
      <c r="A11" s="3" t="s">
        <v>82</v>
      </c>
      <c r="B11" s="6">
        <v>23</v>
      </c>
      <c r="C11" s="6">
        <v>35</v>
      </c>
      <c r="D11" s="6">
        <v>65</v>
      </c>
      <c r="E11" s="6">
        <v>36</v>
      </c>
      <c r="F11" s="6">
        <v>6</v>
      </c>
      <c r="G11" s="6">
        <v>14.16</v>
      </c>
      <c r="I11" s="14" t="s">
        <v>140</v>
      </c>
      <c r="J11" s="12" t="s">
        <v>143</v>
      </c>
      <c r="K11" s="12" t="s">
        <v>142</v>
      </c>
      <c r="L11" s="12" t="s">
        <v>147</v>
      </c>
      <c r="M11" s="12" t="s">
        <v>146</v>
      </c>
      <c r="N11" s="12" t="s">
        <v>145</v>
      </c>
      <c r="O11" s="12" t="s">
        <v>144</v>
      </c>
    </row>
    <row r="12" spans="1:15">
      <c r="A12" s="3" t="s">
        <v>82</v>
      </c>
      <c r="B12" s="6">
        <v>5</v>
      </c>
      <c r="C12" s="6">
        <v>64</v>
      </c>
      <c r="D12" s="6">
        <v>75</v>
      </c>
      <c r="E12" s="6">
        <v>94</v>
      </c>
      <c r="F12" s="6">
        <v>2</v>
      </c>
      <c r="G12" s="6">
        <v>3</v>
      </c>
      <c r="I12" s="16" t="s">
        <v>82</v>
      </c>
      <c r="J12" s="13">
        <v>609</v>
      </c>
      <c r="K12" s="13">
        <v>431</v>
      </c>
      <c r="L12" s="13">
        <v>415.35</v>
      </c>
      <c r="M12" s="13">
        <v>336.6</v>
      </c>
      <c r="N12" s="13">
        <v>183</v>
      </c>
      <c r="O12" s="13">
        <v>209</v>
      </c>
    </row>
    <row r="13" spans="1:15">
      <c r="A13" s="3" t="s">
        <v>84</v>
      </c>
      <c r="B13" s="6">
        <v>35</v>
      </c>
      <c r="C13" s="6">
        <v>75</v>
      </c>
      <c r="D13" s="6">
        <v>12</v>
      </c>
      <c r="E13" s="6">
        <v>65</v>
      </c>
      <c r="F13" s="6">
        <v>75</v>
      </c>
      <c r="G13" s="6">
        <v>8</v>
      </c>
      <c r="I13" s="16" t="s">
        <v>84</v>
      </c>
      <c r="J13" s="13">
        <v>781</v>
      </c>
      <c r="K13" s="13">
        <v>693</v>
      </c>
      <c r="L13" s="13">
        <v>570</v>
      </c>
      <c r="M13" s="13">
        <v>309</v>
      </c>
      <c r="N13" s="13">
        <v>375.19</v>
      </c>
      <c r="O13" s="13">
        <v>543.27</v>
      </c>
    </row>
    <row r="14" spans="1:15">
      <c r="A14" s="3" t="s">
        <v>84</v>
      </c>
      <c r="B14" s="6">
        <v>12</v>
      </c>
      <c r="C14" s="6">
        <v>12</v>
      </c>
      <c r="D14" s="6">
        <v>64</v>
      </c>
      <c r="E14" s="6">
        <v>3</v>
      </c>
      <c r="F14" s="6">
        <v>3</v>
      </c>
      <c r="G14" s="6">
        <v>35</v>
      </c>
      <c r="I14" s="16" t="s">
        <v>141</v>
      </c>
      <c r="J14" s="13">
        <v>1390</v>
      </c>
      <c r="K14" s="13">
        <v>1124</v>
      </c>
      <c r="L14" s="13">
        <v>985.35</v>
      </c>
      <c r="M14" s="13">
        <v>645.6</v>
      </c>
      <c r="N14" s="13">
        <v>558.19000000000005</v>
      </c>
      <c r="O14" s="13">
        <v>752.27</v>
      </c>
    </row>
    <row r="15" spans="1:15">
      <c r="A15" s="3" t="s">
        <v>84</v>
      </c>
      <c r="B15" s="6">
        <v>1</v>
      </c>
      <c r="C15" s="6">
        <v>35</v>
      </c>
      <c r="D15" s="6">
        <v>32</v>
      </c>
      <c r="E15" s="6">
        <v>8</v>
      </c>
      <c r="F15" s="6">
        <v>8</v>
      </c>
      <c r="G15" s="6">
        <v>6</v>
      </c>
    </row>
    <row r="16" spans="1:15">
      <c r="A16" s="3" t="s">
        <v>84</v>
      </c>
      <c r="B16" s="6">
        <v>45</v>
      </c>
      <c r="C16" s="6">
        <v>64</v>
      </c>
      <c r="D16" s="6">
        <v>94</v>
      </c>
      <c r="E16" s="6">
        <v>35</v>
      </c>
      <c r="F16" s="6">
        <v>35</v>
      </c>
      <c r="G16" s="6">
        <v>3</v>
      </c>
    </row>
    <row r="17" spans="1:7">
      <c r="A17" s="3" t="s">
        <v>84</v>
      </c>
      <c r="B17" s="6">
        <v>68</v>
      </c>
      <c r="C17" s="6">
        <v>75</v>
      </c>
      <c r="D17" s="6">
        <v>65</v>
      </c>
      <c r="E17" s="6">
        <v>6</v>
      </c>
      <c r="F17" s="6">
        <v>6</v>
      </c>
      <c r="G17" s="6">
        <v>8</v>
      </c>
    </row>
    <row r="18" spans="1:7">
      <c r="A18" s="3" t="s">
        <v>84</v>
      </c>
      <c r="B18" s="6">
        <v>13</v>
      </c>
      <c r="C18" s="6">
        <v>12</v>
      </c>
      <c r="D18" s="6">
        <v>12</v>
      </c>
      <c r="E18" s="6">
        <v>2</v>
      </c>
      <c r="F18" s="6">
        <v>2</v>
      </c>
      <c r="G18" s="6">
        <v>12</v>
      </c>
    </row>
    <row r="19" spans="1:7">
      <c r="A19" s="3" t="s">
        <v>84</v>
      </c>
      <c r="B19" s="6">
        <v>21</v>
      </c>
      <c r="C19" s="6">
        <v>35</v>
      </c>
      <c r="D19" s="6">
        <v>64</v>
      </c>
      <c r="E19" s="6">
        <v>11.27</v>
      </c>
      <c r="F19" s="6">
        <v>14</v>
      </c>
      <c r="G19" s="6">
        <v>6</v>
      </c>
    </row>
    <row r="20" spans="1:7">
      <c r="A20" s="3" t="s">
        <v>84</v>
      </c>
      <c r="B20" s="6">
        <v>56</v>
      </c>
      <c r="C20" s="6">
        <v>64</v>
      </c>
      <c r="D20" s="6">
        <v>12</v>
      </c>
      <c r="E20" s="6">
        <v>12</v>
      </c>
      <c r="F20" s="6">
        <v>14.19</v>
      </c>
      <c r="G20" s="6">
        <v>2</v>
      </c>
    </row>
    <row r="21" spans="1:7">
      <c r="A21" s="3" t="s">
        <v>84</v>
      </c>
      <c r="B21" s="6">
        <v>14</v>
      </c>
      <c r="C21" s="6">
        <v>75</v>
      </c>
      <c r="D21" s="6">
        <v>94</v>
      </c>
      <c r="E21" s="6">
        <v>64</v>
      </c>
      <c r="F21" s="6">
        <v>12</v>
      </c>
      <c r="G21" s="6">
        <v>35</v>
      </c>
    </row>
    <row r="22" spans="1:7">
      <c r="A22" s="3" t="s">
        <v>84</v>
      </c>
      <c r="B22" s="6">
        <v>25</v>
      </c>
      <c r="C22" s="6">
        <v>12</v>
      </c>
      <c r="D22" s="6">
        <v>65</v>
      </c>
      <c r="E22" s="6">
        <v>32</v>
      </c>
      <c r="F22" s="6">
        <v>35</v>
      </c>
      <c r="G22" s="6">
        <v>6</v>
      </c>
    </row>
    <row r="23" spans="1:7">
      <c r="A23" s="3" t="s">
        <v>84</v>
      </c>
      <c r="B23" s="6">
        <v>95</v>
      </c>
      <c r="C23" s="6">
        <v>35</v>
      </c>
      <c r="D23" s="6">
        <v>12</v>
      </c>
      <c r="E23" s="6">
        <v>94</v>
      </c>
      <c r="F23" s="6">
        <v>64</v>
      </c>
      <c r="G23" s="6">
        <v>2</v>
      </c>
    </row>
    <row r="24" spans="1:7">
      <c r="A24" s="3" t="s">
        <v>84</v>
      </c>
      <c r="B24" s="6">
        <v>32</v>
      </c>
      <c r="C24" s="6">
        <v>64</v>
      </c>
      <c r="D24" s="6">
        <v>64</v>
      </c>
      <c r="E24" s="6">
        <v>65</v>
      </c>
      <c r="F24" s="6">
        <v>75</v>
      </c>
      <c r="G24" s="6">
        <v>35</v>
      </c>
    </row>
    <row r="25" spans="1:7">
      <c r="A25" s="3" t="s">
        <v>84</v>
      </c>
      <c r="B25" s="6">
        <v>65</v>
      </c>
      <c r="C25" s="6">
        <v>75</v>
      </c>
      <c r="D25" s="6">
        <v>32</v>
      </c>
      <c r="E25" s="6">
        <v>45</v>
      </c>
      <c r="F25" s="6">
        <v>15</v>
      </c>
      <c r="G25" s="6">
        <v>64</v>
      </c>
    </row>
    <row r="26" spans="1:7">
      <c r="A26" s="3" t="s">
        <v>84</v>
      </c>
      <c r="B26" s="6">
        <v>75</v>
      </c>
      <c r="C26" s="6">
        <v>48</v>
      </c>
      <c r="D26" s="6">
        <v>94</v>
      </c>
      <c r="E26" s="6">
        <v>12</v>
      </c>
      <c r="F26" s="6">
        <v>13</v>
      </c>
      <c r="G26" s="6">
        <v>75</v>
      </c>
    </row>
    <row r="27" spans="1:7">
      <c r="A27" s="3" t="s">
        <v>84</v>
      </c>
      <c r="B27" s="6">
        <v>13</v>
      </c>
      <c r="C27" s="6">
        <v>12</v>
      </c>
      <c r="D27" s="6">
        <v>65</v>
      </c>
      <c r="E27" s="6">
        <v>89</v>
      </c>
      <c r="F27" s="6">
        <v>4</v>
      </c>
      <c r="G27" s="6">
        <v>12</v>
      </c>
    </row>
    <row r="28" spans="1:7">
      <c r="B2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2"/>
  <sheetViews>
    <sheetView showGridLines="0" workbookViewId="0">
      <pane ySplit="1" topLeftCell="A2" activePane="bottomLeft" state="frozen"/>
      <selection pane="bottomLeft" activeCell="C3" sqref="C3"/>
    </sheetView>
  </sheetViews>
  <sheetFormatPr baseColWidth="10" defaultColWidth="9" defaultRowHeight="16"/>
  <sheetData>
    <row r="1" spans="1:5">
      <c r="A1" s="1" t="s">
        <v>85</v>
      </c>
      <c r="B1" s="1" t="s">
        <v>86</v>
      </c>
    </row>
    <row r="2" spans="1:5">
      <c r="A2" s="3" t="s">
        <v>87</v>
      </c>
      <c r="B2" s="3">
        <v>1545.51</v>
      </c>
      <c r="C2">
        <f>SUMIF(A2:A52,  "20.02.01", B2:B52)</f>
        <v>14064.35</v>
      </c>
      <c r="E2" s="4" t="s">
        <v>88</v>
      </c>
    </row>
    <row r="3" spans="1:5">
      <c r="A3" s="3" t="s">
        <v>89</v>
      </c>
      <c r="B3" s="3">
        <v>591.5</v>
      </c>
      <c r="C3">
        <f>COUNTIFS(A2:A52, "20.02.01")</f>
        <v>22</v>
      </c>
    </row>
    <row r="4" spans="1:5">
      <c r="A4" s="3" t="s">
        <v>89</v>
      </c>
      <c r="B4" s="3">
        <v>199.19</v>
      </c>
      <c r="E4" t="s">
        <v>90</v>
      </c>
    </row>
    <row r="5" spans="1:5">
      <c r="A5" s="3" t="s">
        <v>89</v>
      </c>
      <c r="B5" s="3">
        <v>235.62</v>
      </c>
      <c r="E5" t="s">
        <v>91</v>
      </c>
    </row>
    <row r="6" spans="1:5">
      <c r="A6" s="3" t="s">
        <v>89</v>
      </c>
      <c r="B6" s="3">
        <v>227.14</v>
      </c>
    </row>
    <row r="7" spans="1:5">
      <c r="A7" s="3" t="s">
        <v>89</v>
      </c>
      <c r="B7" s="3">
        <v>585.78</v>
      </c>
    </row>
    <row r="8" spans="1:5">
      <c r="A8" s="3" t="s">
        <v>89</v>
      </c>
      <c r="B8" s="3">
        <v>632.89</v>
      </c>
    </row>
    <row r="9" spans="1:5">
      <c r="A9" s="3" t="s">
        <v>87</v>
      </c>
      <c r="B9" s="3">
        <v>-126.23</v>
      </c>
      <c r="E9" s="7"/>
    </row>
    <row r="10" spans="1:5">
      <c r="A10" s="3" t="s">
        <v>89</v>
      </c>
      <c r="B10" s="3">
        <v>368.66</v>
      </c>
      <c r="E10" s="7"/>
    </row>
    <row r="11" spans="1:5">
      <c r="A11" s="3" t="s">
        <v>89</v>
      </c>
      <c r="B11" s="3">
        <v>564.02</v>
      </c>
    </row>
    <row r="12" spans="1:5">
      <c r="A12" s="3" t="s">
        <v>87</v>
      </c>
      <c r="B12" s="3">
        <v>279.10000000000002</v>
      </c>
    </row>
    <row r="13" spans="1:5">
      <c r="A13" s="3" t="s">
        <v>89</v>
      </c>
      <c r="B13" s="3">
        <v>570.72</v>
      </c>
    </row>
    <row r="14" spans="1:5">
      <c r="A14" s="3" t="s">
        <v>89</v>
      </c>
      <c r="B14" s="3">
        <v>679.32</v>
      </c>
    </row>
    <row r="15" spans="1:5">
      <c r="A15" s="3" t="s">
        <v>87</v>
      </c>
      <c r="B15" s="3">
        <v>1462.53</v>
      </c>
    </row>
    <row r="16" spans="1:5">
      <c r="A16" s="3" t="s">
        <v>87</v>
      </c>
      <c r="B16" s="3">
        <v>-213.84</v>
      </c>
    </row>
    <row r="17" spans="1:2">
      <c r="A17" s="3" t="s">
        <v>89</v>
      </c>
      <c r="B17" s="3">
        <v>539.35</v>
      </c>
    </row>
    <row r="18" spans="1:2">
      <c r="A18" s="3" t="s">
        <v>87</v>
      </c>
      <c r="B18" s="3">
        <v>1315.75</v>
      </c>
    </row>
    <row r="19" spans="1:2">
      <c r="A19" s="3" t="s">
        <v>87</v>
      </c>
      <c r="B19" s="3">
        <v>698.5</v>
      </c>
    </row>
    <row r="20" spans="1:2">
      <c r="A20" s="3" t="s">
        <v>89</v>
      </c>
      <c r="B20" s="3">
        <v>667.18</v>
      </c>
    </row>
    <row r="21" spans="1:2">
      <c r="A21" s="3" t="s">
        <v>87</v>
      </c>
      <c r="B21" s="3">
        <v>187.39</v>
      </c>
    </row>
    <row r="22" spans="1:2">
      <c r="A22" s="3" t="s">
        <v>87</v>
      </c>
      <c r="B22" s="3">
        <v>286.62</v>
      </c>
    </row>
    <row r="23" spans="1:2">
      <c r="A23" s="3" t="s">
        <v>87</v>
      </c>
      <c r="B23" s="3">
        <v>624.45000000000005</v>
      </c>
    </row>
    <row r="24" spans="1:2">
      <c r="A24" s="3" t="s">
        <v>89</v>
      </c>
      <c r="B24" s="3">
        <v>1116.8699999999999</v>
      </c>
    </row>
    <row r="25" spans="1:2">
      <c r="A25" s="3" t="s">
        <v>87</v>
      </c>
      <c r="B25" s="3">
        <v>792.35</v>
      </c>
    </row>
    <row r="26" spans="1:2">
      <c r="A26" s="3" t="s">
        <v>87</v>
      </c>
      <c r="B26" s="3">
        <v>1243.07</v>
      </c>
    </row>
    <row r="27" spans="1:2">
      <c r="A27" s="3" t="s">
        <v>87</v>
      </c>
      <c r="B27" s="3">
        <v>226.16</v>
      </c>
    </row>
    <row r="28" spans="1:2">
      <c r="A28" s="3" t="s">
        <v>89</v>
      </c>
      <c r="B28" s="3">
        <v>515.16</v>
      </c>
    </row>
    <row r="29" spans="1:2">
      <c r="A29" s="3" t="s">
        <v>89</v>
      </c>
      <c r="B29" s="3">
        <v>715.19</v>
      </c>
    </row>
    <row r="30" spans="1:2">
      <c r="A30" s="3" t="s">
        <v>89</v>
      </c>
      <c r="B30" s="3">
        <v>833.47</v>
      </c>
    </row>
    <row r="31" spans="1:2">
      <c r="A31" s="3" t="s">
        <v>87</v>
      </c>
      <c r="B31" s="3">
        <v>191.04</v>
      </c>
    </row>
    <row r="32" spans="1:2">
      <c r="A32" s="3" t="s">
        <v>89</v>
      </c>
      <c r="B32" s="3">
        <v>1015.18</v>
      </c>
    </row>
    <row r="33" spans="1:2">
      <c r="A33" s="3" t="s">
        <v>89</v>
      </c>
      <c r="B33" s="3">
        <v>1259.8699999999999</v>
      </c>
    </row>
    <row r="34" spans="1:2">
      <c r="A34" s="3" t="s">
        <v>89</v>
      </c>
      <c r="B34" s="3">
        <v>579.17999999999995</v>
      </c>
    </row>
    <row r="35" spans="1:2">
      <c r="A35" s="3" t="s">
        <v>89</v>
      </c>
      <c r="B35" s="3">
        <v>1133</v>
      </c>
    </row>
    <row r="36" spans="1:2">
      <c r="A36" s="3" t="s">
        <v>89</v>
      </c>
      <c r="B36" s="3">
        <v>300.64</v>
      </c>
    </row>
    <row r="37" spans="1:2">
      <c r="A37" s="3" t="s">
        <v>87</v>
      </c>
      <c r="B37" s="3">
        <v>719.08</v>
      </c>
    </row>
    <row r="38" spans="1:2">
      <c r="A38" s="3" t="s">
        <v>87</v>
      </c>
      <c r="B38" s="3">
        <v>725.95</v>
      </c>
    </row>
    <row r="39" spans="1:2">
      <c r="A39" s="3" t="s">
        <v>89</v>
      </c>
      <c r="B39" s="3">
        <v>299.33999999999997</v>
      </c>
    </row>
    <row r="40" spans="1:2">
      <c r="A40" s="3" t="s">
        <v>87</v>
      </c>
      <c r="B40" s="3">
        <v>566.07000000000005</v>
      </c>
    </row>
    <row r="41" spans="1:2">
      <c r="A41" s="3" t="s">
        <v>89</v>
      </c>
      <c r="B41" s="3">
        <v>562.70000000000005</v>
      </c>
    </row>
    <row r="42" spans="1:2">
      <c r="A42" s="3" t="s">
        <v>89</v>
      </c>
      <c r="B42" s="3">
        <v>218.43</v>
      </c>
    </row>
    <row r="43" spans="1:2">
      <c r="A43" s="3" t="s">
        <v>87</v>
      </c>
      <c r="B43" s="3">
        <v>908.22</v>
      </c>
    </row>
    <row r="44" spans="1:2">
      <c r="A44" s="3" t="s">
        <v>89</v>
      </c>
      <c r="B44" s="3">
        <v>259.82</v>
      </c>
    </row>
    <row r="45" spans="1:2">
      <c r="A45" s="3" t="s">
        <v>87</v>
      </c>
      <c r="B45" s="3">
        <v>869.65</v>
      </c>
    </row>
    <row r="46" spans="1:2">
      <c r="A46" s="3" t="s">
        <v>87</v>
      </c>
      <c r="B46" s="3">
        <v>533.47</v>
      </c>
    </row>
    <row r="47" spans="1:2">
      <c r="A47" s="3" t="s">
        <v>89</v>
      </c>
      <c r="B47" s="3">
        <v>506.2</v>
      </c>
    </row>
    <row r="48" spans="1:2">
      <c r="A48" s="3" t="s">
        <v>87</v>
      </c>
      <c r="B48" s="3">
        <v>527.77</v>
      </c>
    </row>
    <row r="49" spans="1:2">
      <c r="A49" s="3" t="s">
        <v>89</v>
      </c>
      <c r="B49" s="3">
        <v>818.15</v>
      </c>
    </row>
    <row r="50" spans="1:2">
      <c r="A50" s="3" t="s">
        <v>89</v>
      </c>
      <c r="B50" s="3">
        <v>1249.98</v>
      </c>
    </row>
    <row r="51" spans="1:2">
      <c r="A51" s="3" t="s">
        <v>87</v>
      </c>
      <c r="B51" s="3">
        <v>701.74</v>
      </c>
    </row>
    <row r="52" spans="1:2">
      <c r="A52" s="3" t="s">
        <v>89</v>
      </c>
      <c r="B52" s="3">
        <v>31308.900000000009</v>
      </c>
    </row>
  </sheetData>
  <autoFilter ref="A1:B5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7"/>
  <sheetViews>
    <sheetView showGridLines="0" workbookViewId="0">
      <pane ySplit="1" topLeftCell="A2" activePane="bottomLeft" state="frozen"/>
      <selection pane="bottomLeft" activeCell="M18" sqref="M18"/>
    </sheetView>
  </sheetViews>
  <sheetFormatPr baseColWidth="10" defaultColWidth="9" defaultRowHeight="16"/>
  <cols>
    <col min="1" max="1" width="12.19921875" style="12" customWidth="1"/>
    <col min="10" max="10" width="17.59765625" bestFit="1" customWidth="1"/>
    <col min="11" max="11" width="23" bestFit="1" customWidth="1"/>
    <col min="12" max="12" width="40.59765625" bestFit="1" customWidth="1"/>
    <col min="16" max="16" width="17.59765625" bestFit="1" customWidth="1"/>
    <col min="17" max="17" width="21.796875" bestFit="1" customWidth="1"/>
    <col min="18" max="18" width="23" bestFit="1" customWidth="1"/>
    <col min="19" max="19" width="20" bestFit="1" customWidth="1"/>
    <col min="20" max="20" width="22" bestFit="1" customWidth="1"/>
    <col min="21" max="21" width="19.19921875" bestFit="1" customWidth="1"/>
    <col min="22" max="22" width="20.19921875" bestFit="1" customWidth="1"/>
    <col min="23" max="27" width="23" bestFit="1" customWidth="1"/>
    <col min="28" max="28" width="26.19921875" bestFit="1" customWidth="1"/>
    <col min="29" max="29" width="27.59765625" bestFit="1" customWidth="1"/>
    <col min="30" max="30" width="24.59765625" bestFit="1" customWidth="1"/>
    <col min="31" max="31" width="26.19921875" bestFit="1" customWidth="1"/>
    <col min="32" max="32" width="23.796875" bestFit="1" customWidth="1"/>
    <col min="33" max="33" width="24.796875" bestFit="1" customWidth="1"/>
  </cols>
  <sheetData>
    <row r="1" spans="1:16">
      <c r="A1" s="1" t="s">
        <v>92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</row>
    <row r="2" spans="1:16">
      <c r="A2" s="3" t="s">
        <v>82</v>
      </c>
      <c r="B2" s="6">
        <v>95</v>
      </c>
      <c r="C2" s="6">
        <v>12</v>
      </c>
      <c r="D2" s="6">
        <v>12</v>
      </c>
      <c r="E2" s="6">
        <v>6</v>
      </c>
      <c r="F2" s="6">
        <v>3</v>
      </c>
      <c r="G2" s="6">
        <v>12</v>
      </c>
      <c r="J2" s="4" t="s">
        <v>93</v>
      </c>
    </row>
    <row r="3" spans="1:16">
      <c r="A3" s="3" t="s">
        <v>84</v>
      </c>
      <c r="B3" s="6">
        <v>65</v>
      </c>
      <c r="C3" s="6">
        <v>35</v>
      </c>
      <c r="D3" s="6">
        <v>64</v>
      </c>
      <c r="E3" s="6">
        <v>4</v>
      </c>
      <c r="F3" s="6">
        <v>8</v>
      </c>
      <c r="G3" s="6">
        <v>13.43</v>
      </c>
    </row>
    <row r="4" spans="1:16">
      <c r="A4" s="3" t="s">
        <v>82</v>
      </c>
      <c r="B4" s="6">
        <v>12</v>
      </c>
      <c r="C4" s="6">
        <v>12</v>
      </c>
      <c r="D4" s="6">
        <v>32</v>
      </c>
      <c r="E4" s="6">
        <v>8</v>
      </c>
      <c r="F4" s="6">
        <v>35</v>
      </c>
      <c r="G4" s="6">
        <v>13.48</v>
      </c>
      <c r="J4" t="s">
        <v>94</v>
      </c>
    </row>
    <row r="5" spans="1:16">
      <c r="A5" s="3" t="s">
        <v>84</v>
      </c>
      <c r="B5" s="6">
        <v>0.35</v>
      </c>
      <c r="C5" s="6">
        <v>75</v>
      </c>
      <c r="D5" s="6">
        <v>94</v>
      </c>
      <c r="E5" s="6">
        <v>1</v>
      </c>
      <c r="F5" s="6">
        <v>6</v>
      </c>
      <c r="G5" s="6">
        <v>13.53</v>
      </c>
    </row>
    <row r="6" spans="1:16">
      <c r="A6" s="3" t="s">
        <v>82</v>
      </c>
      <c r="B6" s="6">
        <v>49</v>
      </c>
      <c r="C6" s="6">
        <v>12</v>
      </c>
      <c r="D6" s="6">
        <v>65</v>
      </c>
      <c r="E6" s="6">
        <v>3</v>
      </c>
      <c r="F6" s="6">
        <v>2</v>
      </c>
      <c r="G6" s="6">
        <v>12</v>
      </c>
      <c r="J6" s="14" t="s">
        <v>140</v>
      </c>
      <c r="K6" s="12" t="s">
        <v>147</v>
      </c>
      <c r="L6" s="12" t="s">
        <v>142</v>
      </c>
      <c r="M6" s="12" t="s">
        <v>143</v>
      </c>
      <c r="N6" s="12" t="s">
        <v>144</v>
      </c>
      <c r="O6" s="12" t="s">
        <v>145</v>
      </c>
      <c r="P6" s="12" t="s">
        <v>146</v>
      </c>
    </row>
    <row r="7" spans="1:16">
      <c r="A7" s="3" t="s">
        <v>84</v>
      </c>
      <c r="B7" s="6">
        <v>65</v>
      </c>
      <c r="C7" s="6">
        <v>35</v>
      </c>
      <c r="D7" s="6">
        <v>12</v>
      </c>
      <c r="E7" s="6">
        <v>8</v>
      </c>
      <c r="F7" s="6">
        <v>75</v>
      </c>
      <c r="G7" s="6">
        <v>64</v>
      </c>
      <c r="J7" s="16" t="s">
        <v>82</v>
      </c>
      <c r="K7" s="13">
        <v>425</v>
      </c>
      <c r="L7" s="13">
        <v>452</v>
      </c>
      <c r="M7" s="13">
        <v>747</v>
      </c>
      <c r="N7" s="13">
        <v>309</v>
      </c>
      <c r="O7" s="13">
        <v>257.19</v>
      </c>
      <c r="P7" s="13">
        <v>305.48</v>
      </c>
    </row>
    <row r="8" spans="1:16">
      <c r="A8" s="3" t="s">
        <v>82</v>
      </c>
      <c r="B8" s="6">
        <v>5</v>
      </c>
      <c r="C8" s="6">
        <v>64</v>
      </c>
      <c r="D8" s="6">
        <v>64</v>
      </c>
      <c r="E8" s="6">
        <v>35</v>
      </c>
      <c r="F8" s="6">
        <v>3</v>
      </c>
      <c r="G8" s="6">
        <v>32</v>
      </c>
      <c r="J8" s="16" t="s">
        <v>84</v>
      </c>
      <c r="K8" s="13">
        <v>560.35</v>
      </c>
      <c r="L8" s="13">
        <v>672</v>
      </c>
      <c r="M8" s="13">
        <v>643</v>
      </c>
      <c r="N8" s="13">
        <v>443.27</v>
      </c>
      <c r="O8" s="13">
        <v>301</v>
      </c>
      <c r="P8" s="13">
        <v>340.12</v>
      </c>
    </row>
    <row r="9" spans="1:16">
      <c r="A9" s="3" t="s">
        <v>84</v>
      </c>
      <c r="B9" s="6">
        <v>95</v>
      </c>
      <c r="C9" s="6">
        <v>75</v>
      </c>
      <c r="D9" s="6">
        <v>32</v>
      </c>
      <c r="E9" s="6">
        <v>12</v>
      </c>
      <c r="F9" s="6">
        <v>8</v>
      </c>
      <c r="G9" s="6">
        <v>94</v>
      </c>
      <c r="J9" s="16" t="s">
        <v>141</v>
      </c>
      <c r="K9" s="13">
        <v>985.35</v>
      </c>
      <c r="L9" s="13">
        <v>1124</v>
      </c>
      <c r="M9" s="13">
        <v>1390</v>
      </c>
      <c r="N9" s="13">
        <v>752.27</v>
      </c>
      <c r="O9" s="13">
        <v>558.19000000000005</v>
      </c>
      <c r="P9" s="13">
        <v>645.6</v>
      </c>
    </row>
    <row r="10" spans="1:16">
      <c r="A10" s="3" t="s">
        <v>82</v>
      </c>
      <c r="B10" s="6">
        <v>1</v>
      </c>
      <c r="C10" s="6">
        <v>12</v>
      </c>
      <c r="D10" s="6">
        <v>94</v>
      </c>
      <c r="E10" s="6">
        <v>2</v>
      </c>
      <c r="F10" s="6">
        <v>35</v>
      </c>
      <c r="G10" s="6">
        <v>65</v>
      </c>
    </row>
    <row r="11" spans="1:16">
      <c r="A11" s="3" t="s">
        <v>84</v>
      </c>
      <c r="B11" s="6">
        <v>23</v>
      </c>
      <c r="C11" s="6">
        <v>35</v>
      </c>
      <c r="D11" s="6">
        <v>65</v>
      </c>
      <c r="E11" s="6">
        <v>36</v>
      </c>
      <c r="F11" s="6">
        <v>6</v>
      </c>
      <c r="G11" s="6">
        <v>14.16</v>
      </c>
    </row>
    <row r="12" spans="1:16">
      <c r="A12" s="3" t="s">
        <v>82</v>
      </c>
      <c r="B12" s="6">
        <v>5</v>
      </c>
      <c r="C12" s="6">
        <v>64</v>
      </c>
      <c r="D12" s="6">
        <v>75</v>
      </c>
      <c r="E12" s="6">
        <v>94</v>
      </c>
      <c r="F12" s="6">
        <v>2</v>
      </c>
      <c r="G12" s="6">
        <v>3</v>
      </c>
    </row>
    <row r="13" spans="1:16">
      <c r="A13" s="3" t="s">
        <v>84</v>
      </c>
      <c r="B13" s="6">
        <v>35</v>
      </c>
      <c r="C13" s="6">
        <v>75</v>
      </c>
      <c r="D13" s="6">
        <v>12</v>
      </c>
      <c r="E13" s="6">
        <v>65</v>
      </c>
      <c r="F13" s="6">
        <v>75</v>
      </c>
      <c r="G13" s="6">
        <v>8</v>
      </c>
    </row>
    <row r="14" spans="1:16">
      <c r="A14" s="3" t="s">
        <v>82</v>
      </c>
      <c r="B14" s="6">
        <v>12</v>
      </c>
      <c r="C14" s="6">
        <v>12</v>
      </c>
      <c r="D14" s="6">
        <v>64</v>
      </c>
      <c r="E14" s="6">
        <v>3</v>
      </c>
      <c r="F14" s="6">
        <v>3</v>
      </c>
      <c r="G14" s="6">
        <v>35</v>
      </c>
    </row>
    <row r="15" spans="1:16">
      <c r="A15" s="3" t="s">
        <v>84</v>
      </c>
      <c r="B15" s="6">
        <v>1</v>
      </c>
      <c r="C15" s="6">
        <v>35</v>
      </c>
      <c r="D15" s="6">
        <v>32</v>
      </c>
      <c r="E15" s="6">
        <v>8</v>
      </c>
      <c r="F15" s="6">
        <v>8</v>
      </c>
      <c r="G15" s="6">
        <v>6</v>
      </c>
    </row>
    <row r="16" spans="1:16">
      <c r="A16" s="3" t="s">
        <v>82</v>
      </c>
      <c r="B16" s="6">
        <v>45</v>
      </c>
      <c r="C16" s="6">
        <v>64</v>
      </c>
      <c r="D16" s="6">
        <v>94</v>
      </c>
      <c r="E16" s="6">
        <v>35</v>
      </c>
      <c r="F16" s="6">
        <v>35</v>
      </c>
      <c r="G16" s="6">
        <v>3</v>
      </c>
    </row>
    <row r="17" spans="1:7">
      <c r="A17" s="3" t="s">
        <v>84</v>
      </c>
      <c r="B17" s="6">
        <v>68</v>
      </c>
      <c r="C17" s="6">
        <v>75</v>
      </c>
      <c r="D17" s="6">
        <v>65</v>
      </c>
      <c r="E17" s="6">
        <v>6</v>
      </c>
      <c r="F17" s="6">
        <v>6</v>
      </c>
      <c r="G17" s="6">
        <v>8</v>
      </c>
    </row>
    <row r="18" spans="1:7">
      <c r="A18" s="3" t="s">
        <v>82</v>
      </c>
      <c r="B18" s="6">
        <v>13</v>
      </c>
      <c r="C18" s="6">
        <v>12</v>
      </c>
      <c r="D18" s="6">
        <v>12</v>
      </c>
      <c r="E18" s="6">
        <v>2</v>
      </c>
      <c r="F18" s="6">
        <v>2</v>
      </c>
      <c r="G18" s="6">
        <v>12</v>
      </c>
    </row>
    <row r="19" spans="1:7">
      <c r="A19" s="3" t="s">
        <v>84</v>
      </c>
      <c r="B19" s="6">
        <v>21</v>
      </c>
      <c r="C19" s="6">
        <v>35</v>
      </c>
      <c r="D19" s="6">
        <v>64</v>
      </c>
      <c r="E19" s="6">
        <v>11.27</v>
      </c>
      <c r="F19" s="6">
        <v>14</v>
      </c>
      <c r="G19" s="6">
        <v>6</v>
      </c>
    </row>
    <row r="20" spans="1:7">
      <c r="A20" s="3" t="s">
        <v>82</v>
      </c>
      <c r="B20" s="6">
        <v>56</v>
      </c>
      <c r="C20" s="6">
        <v>64</v>
      </c>
      <c r="D20" s="6">
        <v>12</v>
      </c>
      <c r="E20" s="6">
        <v>12</v>
      </c>
      <c r="F20" s="6">
        <v>14.19</v>
      </c>
      <c r="G20" s="6">
        <v>2</v>
      </c>
    </row>
    <row r="21" spans="1:7">
      <c r="A21" s="3" t="s">
        <v>84</v>
      </c>
      <c r="B21" s="6">
        <v>14</v>
      </c>
      <c r="C21" s="6">
        <v>75</v>
      </c>
      <c r="D21" s="6">
        <v>94</v>
      </c>
      <c r="E21" s="6">
        <v>64</v>
      </c>
      <c r="F21" s="6">
        <v>12</v>
      </c>
      <c r="G21" s="6">
        <v>35</v>
      </c>
    </row>
    <row r="22" spans="1:7">
      <c r="A22" s="3" t="s">
        <v>82</v>
      </c>
      <c r="B22" s="6">
        <v>25</v>
      </c>
      <c r="C22" s="6">
        <v>12</v>
      </c>
      <c r="D22" s="6">
        <v>65</v>
      </c>
      <c r="E22" s="6">
        <v>32</v>
      </c>
      <c r="F22" s="6">
        <v>35</v>
      </c>
      <c r="G22" s="6">
        <v>6</v>
      </c>
    </row>
    <row r="23" spans="1:7">
      <c r="A23" s="3" t="s">
        <v>84</v>
      </c>
      <c r="B23" s="6">
        <v>95</v>
      </c>
      <c r="C23" s="6">
        <v>35</v>
      </c>
      <c r="D23" s="6">
        <v>12</v>
      </c>
      <c r="E23" s="6">
        <v>94</v>
      </c>
      <c r="F23" s="6">
        <v>64</v>
      </c>
      <c r="G23" s="6">
        <v>2</v>
      </c>
    </row>
    <row r="24" spans="1:7">
      <c r="A24" s="3" t="s">
        <v>82</v>
      </c>
      <c r="B24" s="6">
        <v>32</v>
      </c>
      <c r="C24" s="6">
        <v>64</v>
      </c>
      <c r="D24" s="6">
        <v>64</v>
      </c>
      <c r="E24" s="6">
        <v>65</v>
      </c>
      <c r="F24" s="6">
        <v>75</v>
      </c>
      <c r="G24" s="6">
        <v>35</v>
      </c>
    </row>
    <row r="25" spans="1:7">
      <c r="A25" s="3" t="s">
        <v>84</v>
      </c>
      <c r="B25" s="6">
        <v>65</v>
      </c>
      <c r="C25" s="6">
        <v>75</v>
      </c>
      <c r="D25" s="6">
        <v>32</v>
      </c>
      <c r="E25" s="6">
        <v>45</v>
      </c>
      <c r="F25" s="6">
        <v>15</v>
      </c>
      <c r="G25" s="6">
        <v>64</v>
      </c>
    </row>
    <row r="26" spans="1:7">
      <c r="A26" s="3" t="s">
        <v>82</v>
      </c>
      <c r="B26" s="6">
        <v>75</v>
      </c>
      <c r="C26" s="6">
        <v>48</v>
      </c>
      <c r="D26" s="6">
        <v>94</v>
      </c>
      <c r="E26" s="6">
        <v>12</v>
      </c>
      <c r="F26" s="6">
        <v>13</v>
      </c>
      <c r="G26" s="6">
        <v>75</v>
      </c>
    </row>
    <row r="27" spans="1:7">
      <c r="A27" s="3" t="s">
        <v>84</v>
      </c>
      <c r="B27" s="6">
        <v>13</v>
      </c>
      <c r="C27" s="6">
        <v>12</v>
      </c>
      <c r="D27" s="6">
        <v>65</v>
      </c>
      <c r="E27" s="6">
        <v>89</v>
      </c>
      <c r="F27" s="6">
        <v>4</v>
      </c>
      <c r="G27" s="6">
        <v>12</v>
      </c>
    </row>
  </sheetData>
  <autoFilter ref="A1:G28" xr:uid="{00000000-0009-0000-0000-000003000000}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showGridLines="0" workbookViewId="0">
      <pane ySplit="1" topLeftCell="A2" activePane="bottomLeft" state="frozen"/>
      <selection pane="bottomLeft" activeCell="H18" sqref="H18"/>
    </sheetView>
  </sheetViews>
  <sheetFormatPr baseColWidth="10" defaultColWidth="9" defaultRowHeight="16"/>
  <cols>
    <col min="1" max="1" width="21.19921875" style="12" bestFit="1" customWidth="1"/>
    <col min="3" max="3" width="10.19921875" bestFit="1" customWidth="1"/>
  </cols>
  <sheetData>
    <row r="1" spans="1:7">
      <c r="A1" t="s">
        <v>95</v>
      </c>
    </row>
    <row r="2" spans="1:7">
      <c r="A2" s="1" t="s">
        <v>92</v>
      </c>
      <c r="B2" s="1" t="s">
        <v>96</v>
      </c>
      <c r="C2" s="2" t="s">
        <v>97</v>
      </c>
      <c r="G2" s="4" t="s">
        <v>98</v>
      </c>
    </row>
    <row r="3" spans="1:7">
      <c r="A3" s="3" t="s">
        <v>82</v>
      </c>
      <c r="B3" s="3">
        <v>95</v>
      </c>
      <c r="C3" s="3">
        <f>VLOOKUP(A3,A9:B11,2,0)</f>
        <v>100</v>
      </c>
    </row>
    <row r="4" spans="1:7">
      <c r="A4" s="3" t="s">
        <v>84</v>
      </c>
      <c r="B4" s="3">
        <v>65</v>
      </c>
      <c r="C4" s="3">
        <f ca="1">VLOOKUP(A4,A10:B12,2,IFERROR(C3:C5, 0))</f>
        <v>0</v>
      </c>
      <c r="G4" t="s">
        <v>99</v>
      </c>
    </row>
    <row r="5" spans="1:7">
      <c r="A5" s="3" t="s">
        <v>100</v>
      </c>
      <c r="B5" s="3">
        <v>12</v>
      </c>
      <c r="C5" s="3">
        <f>VLOOKUP(A5,A11:B13,2,0)</f>
        <v>150</v>
      </c>
      <c r="G5" t="s">
        <v>101</v>
      </c>
    </row>
    <row r="8" spans="1:7">
      <c r="A8" t="s">
        <v>102</v>
      </c>
    </row>
    <row r="9" spans="1:7">
      <c r="A9" s="1" t="s">
        <v>92</v>
      </c>
      <c r="B9" s="2" t="s">
        <v>97</v>
      </c>
    </row>
    <row r="10" spans="1:7">
      <c r="A10" s="3" t="s">
        <v>82</v>
      </c>
      <c r="B10" s="3">
        <v>100</v>
      </c>
    </row>
    <row r="11" spans="1:7">
      <c r="A11" s="3" t="s">
        <v>100</v>
      </c>
      <c r="B11" s="3"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5"/>
  <sheetViews>
    <sheetView showGridLines="0" topLeftCell="A2" workbookViewId="0">
      <selection activeCell="C7" sqref="C7"/>
    </sheetView>
  </sheetViews>
  <sheetFormatPr baseColWidth="10" defaultColWidth="9" defaultRowHeight="16"/>
  <cols>
    <col min="1" max="1" width="7.19921875" style="12" bestFit="1" customWidth="1"/>
    <col min="2" max="2" width="10.19921875" style="12" bestFit="1" customWidth="1"/>
    <col min="3" max="3" width="13.59765625" style="12" bestFit="1" customWidth="1"/>
    <col min="4" max="4" width="4.19921875" style="12" customWidth="1"/>
    <col min="5" max="5" width="22.59765625" style="12" bestFit="1" customWidth="1"/>
    <col min="7" max="8" width="13.59765625" style="12" bestFit="1" customWidth="1"/>
    <col min="9" max="9" width="19" style="12" bestFit="1" customWidth="1"/>
  </cols>
  <sheetData>
    <row r="1" spans="1:9" ht="15" customHeight="1" thickBot="1">
      <c r="A1" s="10" t="s">
        <v>103</v>
      </c>
      <c r="B1" s="10"/>
      <c r="C1" s="10"/>
      <c r="D1" s="10"/>
      <c r="E1" s="10"/>
      <c r="F1" s="10"/>
      <c r="G1" s="10"/>
      <c r="H1" s="10"/>
      <c r="I1" s="10"/>
    </row>
    <row r="2" spans="1:9" ht="15" customHeight="1" thickTop="1"/>
    <row r="3" spans="1:9">
      <c r="A3" s="5" t="s">
        <v>104</v>
      </c>
      <c r="E3" s="5" t="s">
        <v>105</v>
      </c>
    </row>
    <row r="4" spans="1:9">
      <c r="A4" s="1" t="s">
        <v>106</v>
      </c>
      <c r="B4" s="1" t="s">
        <v>107</v>
      </c>
      <c r="C4" s="1" t="s">
        <v>108</v>
      </c>
      <c r="E4" s="1" t="s">
        <v>109</v>
      </c>
      <c r="F4" s="1" t="s">
        <v>106</v>
      </c>
      <c r="G4" s="1" t="s">
        <v>110</v>
      </c>
      <c r="H4" s="1" t="s">
        <v>111</v>
      </c>
      <c r="I4" s="1" t="s">
        <v>112</v>
      </c>
    </row>
    <row r="5" spans="1:9">
      <c r="A5" s="3">
        <v>1</v>
      </c>
      <c r="B5" s="8">
        <v>41640</v>
      </c>
      <c r="C5" s="8">
        <v>2958465</v>
      </c>
      <c r="E5" s="3" t="s">
        <v>113</v>
      </c>
      <c r="F5" s="3">
        <v>1</v>
      </c>
      <c r="G5" s="8">
        <v>41880</v>
      </c>
      <c r="H5" s="8">
        <v>929179</v>
      </c>
      <c r="I5" s="11" t="s">
        <v>114</v>
      </c>
    </row>
    <row r="6" spans="1:9">
      <c r="A6" s="3">
        <v>2</v>
      </c>
      <c r="B6" s="8">
        <v>42036</v>
      </c>
      <c r="C6" s="8">
        <v>2958465</v>
      </c>
      <c r="E6" s="3" t="s">
        <v>113</v>
      </c>
      <c r="F6" s="3">
        <v>1</v>
      </c>
      <c r="G6" s="8">
        <v>42171</v>
      </c>
      <c r="H6" s="8">
        <v>929179</v>
      </c>
      <c r="I6" s="11" t="s">
        <v>115</v>
      </c>
    </row>
    <row r="7" spans="1:9">
      <c r="A7" s="3">
        <v>3</v>
      </c>
      <c r="B7" s="8">
        <v>42036</v>
      </c>
      <c r="C7" s="8">
        <v>42370</v>
      </c>
      <c r="E7" s="3" t="s">
        <v>113</v>
      </c>
      <c r="F7" s="3">
        <v>2</v>
      </c>
      <c r="G7" s="8">
        <v>41702</v>
      </c>
      <c r="H7" s="8">
        <v>41751</v>
      </c>
      <c r="I7" s="11" t="s">
        <v>114</v>
      </c>
    </row>
    <row r="8" spans="1:9">
      <c r="E8" s="3" t="s">
        <v>116</v>
      </c>
      <c r="F8" s="3">
        <v>1</v>
      </c>
      <c r="G8" s="8">
        <v>41696</v>
      </c>
      <c r="H8" s="8">
        <v>929179</v>
      </c>
      <c r="I8" s="11" t="s">
        <v>115</v>
      </c>
    </row>
    <row r="9" spans="1:9">
      <c r="E9" s="3" t="s">
        <v>116</v>
      </c>
      <c r="F9" s="3">
        <v>3</v>
      </c>
      <c r="G9" s="8">
        <v>41984</v>
      </c>
      <c r="H9" s="8">
        <v>42370</v>
      </c>
      <c r="I9" s="11" t="s">
        <v>117</v>
      </c>
    </row>
    <row r="10" spans="1:9">
      <c r="E10" s="3" t="s">
        <v>116</v>
      </c>
      <c r="F10" s="3">
        <v>1</v>
      </c>
      <c r="G10" s="8">
        <v>42227</v>
      </c>
      <c r="H10" s="8">
        <v>42319</v>
      </c>
      <c r="I10" s="11" t="s">
        <v>114</v>
      </c>
    </row>
    <row r="11" spans="1:9">
      <c r="E11" s="3" t="s">
        <v>116</v>
      </c>
      <c r="F11" s="3">
        <v>2</v>
      </c>
      <c r="G11" s="8">
        <v>41880</v>
      </c>
      <c r="H11" s="8">
        <v>41933</v>
      </c>
      <c r="I11" s="11" t="s">
        <v>118</v>
      </c>
    </row>
    <row r="12" spans="1:9">
      <c r="E12" s="3" t="s">
        <v>119</v>
      </c>
      <c r="F12" s="3">
        <v>1</v>
      </c>
      <c r="G12" s="8">
        <v>41843</v>
      </c>
      <c r="H12" s="8">
        <v>929179</v>
      </c>
      <c r="I12" s="11" t="s">
        <v>120</v>
      </c>
    </row>
    <row r="13" spans="1:9">
      <c r="E13" s="3" t="s">
        <v>121</v>
      </c>
      <c r="F13" s="3">
        <v>3</v>
      </c>
      <c r="G13" s="8">
        <v>41701</v>
      </c>
      <c r="H13" s="8">
        <v>929179</v>
      </c>
      <c r="I13" s="11" t="s">
        <v>114</v>
      </c>
    </row>
    <row r="14" spans="1:9">
      <c r="E14" s="3" t="s">
        <v>122</v>
      </c>
      <c r="F14" s="3">
        <v>2</v>
      </c>
      <c r="G14" s="8">
        <v>41702</v>
      </c>
      <c r="H14" s="8">
        <v>929179</v>
      </c>
      <c r="I14" s="11" t="s">
        <v>117</v>
      </c>
    </row>
    <row r="15" spans="1:9">
      <c r="E15" s="3" t="s">
        <v>123</v>
      </c>
      <c r="F15" s="3">
        <v>1</v>
      </c>
      <c r="G15" s="8">
        <v>41989</v>
      </c>
      <c r="H15" s="8">
        <v>42115</v>
      </c>
      <c r="I15" s="11" t="s">
        <v>114</v>
      </c>
    </row>
    <row r="18" spans="1:9" ht="15" customHeight="1" thickBot="1">
      <c r="A18" s="10" t="s">
        <v>124</v>
      </c>
      <c r="B18" s="10"/>
      <c r="C18" s="10"/>
      <c r="D18" s="10"/>
      <c r="E18" s="10"/>
      <c r="F18" s="10"/>
      <c r="G18" s="10"/>
      <c r="H18" s="10"/>
      <c r="I18" s="10"/>
    </row>
    <row r="19" spans="1:9" ht="15" customHeight="1" thickTop="1">
      <c r="A19" s="7" t="s">
        <v>125</v>
      </c>
    </row>
    <row r="20" spans="1:9">
      <c r="A20" s="9" t="s">
        <v>126</v>
      </c>
    </row>
    <row r="21" spans="1:9">
      <c r="A21" s="9" t="s">
        <v>127</v>
      </c>
    </row>
    <row r="23" spans="1:9">
      <c r="A23" s="7" t="s">
        <v>128</v>
      </c>
    </row>
    <row r="24" spans="1:9">
      <c r="A24" s="9" t="s">
        <v>129</v>
      </c>
    </row>
    <row r="25" spans="1:9">
      <c r="A25" s="9" t="s">
        <v>130</v>
      </c>
    </row>
    <row r="26" spans="1:9">
      <c r="A26" s="9" t="s">
        <v>131</v>
      </c>
    </row>
    <row r="27" spans="1:9">
      <c r="A27" s="9" t="s">
        <v>132</v>
      </c>
    </row>
    <row r="29" spans="1:9" ht="15" customHeight="1" thickBot="1">
      <c r="A29" s="10" t="s">
        <v>133</v>
      </c>
      <c r="B29" s="10"/>
      <c r="C29" s="10"/>
      <c r="D29" s="10"/>
      <c r="E29" s="10"/>
      <c r="F29" s="10"/>
      <c r="G29" s="10"/>
      <c r="H29" s="10"/>
      <c r="I29" s="10"/>
    </row>
    <row r="30" spans="1:9" ht="15" customHeight="1" thickTop="1"/>
    <row r="31" spans="1:9">
      <c r="A31" t="s">
        <v>134</v>
      </c>
    </row>
    <row r="32" spans="1:9">
      <c r="A32" t="s">
        <v>135</v>
      </c>
    </row>
    <row r="33" spans="1:1">
      <c r="A33" t="s">
        <v>136</v>
      </c>
    </row>
    <row r="34" spans="1:1">
      <c r="A34" t="s">
        <v>137</v>
      </c>
    </row>
    <row r="35" spans="1:1">
      <c r="A35" t="s">
        <v>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baseColWidth="10" defaultColWidth="9" defaultRowHeight="16"/>
  <sheetData>
    <row r="1" spans="1:1">
      <c r="A1" t="s">
        <v>139</v>
      </c>
    </row>
    <row r="2" spans="1:1">
      <c r="A2" t="s">
        <v>149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5"/>
  <sheetViews>
    <sheetView showGridLines="0" workbookViewId="0">
      <pane ySplit="1" topLeftCell="A2" activePane="bottomLeft" state="frozen"/>
      <selection pane="bottomLeft" activeCell="A3" sqref="A3"/>
    </sheetView>
  </sheetViews>
  <sheetFormatPr baseColWidth="10" defaultColWidth="9" defaultRowHeight="16"/>
  <sheetData>
    <row r="1" spans="1:1">
      <c r="A1" t="s">
        <v>135</v>
      </c>
    </row>
    <row r="2" spans="1:1">
      <c r="A2" t="s">
        <v>150</v>
      </c>
    </row>
    <row r="4" spans="1:1">
      <c r="A4" s="17"/>
    </row>
    <row r="5" spans="1:1">
      <c r="A5" s="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showGridLines="0" workbookViewId="0">
      <pane ySplit="1" topLeftCell="A2" activePane="bottomLeft" state="frozen"/>
      <selection pane="bottomLeft" activeCell="F10" sqref="F10"/>
    </sheetView>
  </sheetViews>
  <sheetFormatPr baseColWidth="10" defaultColWidth="9" defaultRowHeight="16"/>
  <sheetData>
    <row r="1" spans="1:1">
      <c r="A1" t="s">
        <v>136</v>
      </c>
    </row>
    <row r="2" spans="1:1">
      <c r="A2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E_1</vt:lpstr>
      <vt:lpstr>E_2</vt:lpstr>
      <vt:lpstr>E_3</vt:lpstr>
      <vt:lpstr>E_4</vt:lpstr>
      <vt:lpstr>E_5</vt:lpstr>
      <vt:lpstr>BD</vt:lpstr>
      <vt:lpstr>S_1</vt:lpstr>
      <vt:lpstr>S_2</vt:lpstr>
      <vt:lpstr>S_3</vt:lpstr>
      <vt:lpstr>S_4</vt:lpstr>
      <vt:lpstr>S_5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zaytsevda</dc:creator>
  <cp:lastModifiedBy>.</cp:lastModifiedBy>
  <dcterms:created xsi:type="dcterms:W3CDTF">2016-02-12T09:15:35Z</dcterms:created>
  <dcterms:modified xsi:type="dcterms:W3CDTF">2020-07-30T08:04:51Z</dcterms:modified>
</cp:coreProperties>
</file>