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ny-Skirmish-Online\Assets\_iLYuSha Wakaka Setting\"/>
    </mc:Choice>
  </mc:AlternateContent>
  <xr:revisionPtr revIDLastSave="0" documentId="13_ncr:1_{FEE9DD1A-34E3-4BBF-9070-FFF6B72F274C}" xr6:coauthVersionLast="40" xr6:coauthVersionMax="40" xr10:uidLastSave="{00000000-0000-0000-0000-000000000000}"/>
  <bookViews>
    <workbookView xWindow="0" yWindow="0" windowWidth="28800" windowHeight="12765" xr2:uid="{31C724A4-68AD-44B9-AAD0-D887B58A345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E44" i="1" s="1"/>
  <c r="F44" i="1" s="1"/>
  <c r="C43" i="1"/>
  <c r="E43" i="1" s="1"/>
  <c r="F43" i="1" s="1"/>
  <c r="C42" i="1"/>
  <c r="E42" i="1" s="1"/>
  <c r="F42" i="1" s="1"/>
  <c r="C41" i="1"/>
  <c r="E41" i="1" s="1"/>
  <c r="F41" i="1" s="1"/>
  <c r="C40" i="1"/>
  <c r="E40" i="1" s="1"/>
  <c r="F40" i="1" s="1"/>
  <c r="C39" i="1"/>
  <c r="E39" i="1" s="1"/>
  <c r="F39" i="1" s="1"/>
  <c r="C35" i="1"/>
  <c r="E35" i="1" s="1"/>
  <c r="F35" i="1" s="1"/>
  <c r="C34" i="1"/>
  <c r="E34" i="1" s="1"/>
  <c r="F34" i="1" s="1"/>
  <c r="C33" i="1"/>
  <c r="E33" i="1" s="1"/>
  <c r="F33" i="1" s="1"/>
  <c r="C32" i="1"/>
  <c r="E32" i="1" s="1"/>
  <c r="F32" i="1" s="1"/>
  <c r="C31" i="1"/>
  <c r="E31" i="1" s="1"/>
  <c r="F31" i="1" s="1"/>
  <c r="C30" i="1"/>
  <c r="E30" i="1" s="1"/>
  <c r="F30" i="1" s="1"/>
  <c r="C26" i="1"/>
  <c r="E26" i="1" s="1"/>
  <c r="F26" i="1" s="1"/>
  <c r="C25" i="1"/>
  <c r="E25" i="1" s="1"/>
  <c r="F25" i="1" s="1"/>
  <c r="C24" i="1"/>
  <c r="E24" i="1" s="1"/>
  <c r="F24" i="1" s="1"/>
  <c r="C23" i="1"/>
  <c r="E23" i="1" s="1"/>
  <c r="F23" i="1" s="1"/>
  <c r="C22" i="1"/>
  <c r="E22" i="1" s="1"/>
  <c r="F22" i="1" s="1"/>
  <c r="C21" i="1"/>
  <c r="E21" i="1" s="1"/>
  <c r="F21" i="1" s="1"/>
  <c r="C17" i="1"/>
  <c r="E17" i="1" s="1"/>
  <c r="F17" i="1" s="1"/>
  <c r="C16" i="1"/>
  <c r="E16" i="1" s="1"/>
  <c r="F16" i="1" s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3" i="1"/>
  <c r="E3" i="1" s="1"/>
  <c r="F3" i="1" s="1"/>
</calcChain>
</file>

<file path=xl/sharedStrings.xml><?xml version="1.0" encoding="utf-8"?>
<sst xmlns="http://schemas.openxmlformats.org/spreadsheetml/2006/main" count="310" uniqueCount="66">
  <si>
    <t>巨型宇航机</t>
  </si>
  <si>
    <t>✔</t>
  </si>
  <si>
    <t>机甲</t>
    <phoneticPr fontId="3" type="noConversion"/>
  </si>
  <si>
    <t>北极星特快</t>
    <phoneticPr fontId="3" type="noConversion"/>
  </si>
  <si>
    <t>6x</t>
    <phoneticPr fontId="3" type="noConversion"/>
  </si>
  <si>
    <t>4x</t>
    <phoneticPr fontId="3" type="noConversion"/>
  </si>
  <si>
    <t>2x</t>
    <phoneticPr fontId="3" type="noConversion"/>
  </si>
  <si>
    <t>蝎红</t>
    <phoneticPr fontId="3" type="noConversion"/>
  </si>
  <si>
    <t>恩威迪亚</t>
    <phoneticPr fontId="3" type="noConversion"/>
  </si>
  <si>
    <t>咕咕鸡</t>
    <phoneticPr fontId="3" type="noConversion"/>
  </si>
  <si>
    <t>南瓜魅影</t>
    <phoneticPr fontId="3" type="noConversion"/>
  </si>
  <si>
    <t>护盾</t>
    <phoneticPr fontId="3" type="noConversion"/>
  </si>
  <si>
    <t>✔</t>
    <phoneticPr fontId="3" type="noConversion"/>
  </si>
  <si>
    <t>✘</t>
  </si>
  <si>
    <t>武装</t>
    <phoneticPr fontId="3" type="noConversion"/>
  </si>
  <si>
    <t>7★</t>
    <phoneticPr fontId="3" type="noConversion"/>
  </si>
  <si>
    <t>6★</t>
    <phoneticPr fontId="3" type="noConversion"/>
  </si>
  <si>
    <t>1★</t>
    <phoneticPr fontId="3" type="noConversion"/>
  </si>
  <si>
    <t>3★</t>
  </si>
  <si>
    <t>3★</t>
    <phoneticPr fontId="3" type="noConversion"/>
  </si>
  <si>
    <t>5★</t>
  </si>
  <si>
    <t>4★</t>
  </si>
  <si>
    <t>2★</t>
  </si>
  <si>
    <t>星级</t>
    <phoneticPr fontId="3" type="noConversion"/>
  </si>
  <si>
    <t>最低临界值</t>
    <phoneticPr fontId="3" type="noConversion"/>
  </si>
  <si>
    <t>最小值</t>
    <phoneticPr fontId="3" type="noConversion"/>
  </si>
  <si>
    <t>最大值</t>
    <phoneticPr fontId="3" type="noConversion"/>
  </si>
  <si>
    <t>差值</t>
    <phoneticPr fontId="3" type="noConversion"/>
  </si>
  <si>
    <t>比例</t>
    <phoneticPr fontId="3" type="noConversion"/>
  </si>
  <si>
    <t>5★</t>
    <phoneticPr fontId="3" type="noConversion"/>
  </si>
  <si>
    <t>2★</t>
    <phoneticPr fontId="3" type="noConversion"/>
  </si>
  <si>
    <t>能量</t>
    <phoneticPr fontId="3" type="noConversion"/>
  </si>
  <si>
    <t>巡航</t>
    <phoneticPr fontId="3" type="noConversion"/>
  </si>
  <si>
    <t>後燃器</t>
    <phoneticPr fontId="3" type="noConversion"/>
  </si>
  <si>
    <t>4★</t>
    <phoneticPr fontId="3" type="noConversion"/>
  </si>
  <si>
    <t>重型宇航机</t>
    <phoneticPr fontId="3" type="noConversion"/>
  </si>
  <si>
    <t>驯鹿空运</t>
  </si>
  <si>
    <t>赏金猎人</t>
    <phoneticPr fontId="3" type="noConversion"/>
  </si>
  <si>
    <t>远古飞鱼</t>
    <phoneticPr fontId="3" type="noConversion"/>
  </si>
  <si>
    <t>玩具独角兽</t>
    <phoneticPr fontId="3" type="noConversion"/>
  </si>
  <si>
    <t>机库</t>
    <phoneticPr fontId="3" type="noConversion"/>
  </si>
  <si>
    <t>纸飞机</t>
  </si>
  <si>
    <t>神偷机兵</t>
  </si>
  <si>
    <t>快餐侠</t>
    <phoneticPr fontId="3" type="noConversion"/>
  </si>
  <si>
    <t>炮弹比尔</t>
  </si>
  <si>
    <t>普鲸</t>
  </si>
  <si>
    <t>红牛能量</t>
    <phoneticPr fontId="3" type="noConversion"/>
  </si>
  <si>
    <t>RCS</t>
    <phoneticPr fontId="3" type="noConversion"/>
  </si>
  <si>
    <t>王牌狗屋</t>
  </si>
  <si>
    <t>卡比之星</t>
    <phoneticPr fontId="3" type="noConversion"/>
  </si>
  <si>
    <t>时光机</t>
    <phoneticPr fontId="3" type="noConversion"/>
  </si>
  <si>
    <t>04</t>
    <phoneticPr fontId="3" type="noConversion"/>
  </si>
  <si>
    <t>09</t>
    <phoneticPr fontId="3" type="noConversion"/>
  </si>
  <si>
    <t>06</t>
    <phoneticPr fontId="3" type="noConversion"/>
  </si>
  <si>
    <t>08</t>
    <phoneticPr fontId="3" type="noConversion"/>
  </si>
  <si>
    <t>07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</si>
  <si>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</si>
  <si>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</si>
  <si>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</si>
  <si>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05</t>
    <phoneticPr fontId="3" type="noConversion"/>
  </si>
  <si>
    <t>11</t>
    <phoneticPr fontId="3" type="noConversion"/>
  </si>
  <si>
    <t>00</t>
    <phoneticPr fontId="3" type="noConversion"/>
  </si>
  <si>
    <t>轻型宇航机</t>
    <phoneticPr fontId="3" type="noConversion"/>
  </si>
  <si>
    <t>微型宇航机</t>
    <phoneticPr fontId="3" type="noConversion"/>
  </si>
  <si>
    <t>后燃器</t>
    <phoneticPr fontId="3" type="noConversion"/>
  </si>
  <si>
    <t>中型宇航机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</si>
</sst>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9C5700"/>
      <name val="微軟正黑體"/>
      <family val="2"/>
      <charset val="136"/>
    </font>
    <font>
      <b/>
      <sz val="12"/>
      <color rgb="FF006100"/>
      <name val="微軟正黑體"/>
      <family val="2"/>
      <charset val="136"/>
    </font>
    <font>
      <b/>
      <sz val="12"/>
      <color rgb="FF7030A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5" tint="-0.249977111117893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12"/>
      <color rgb="FF008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6" fillId="3" borderId="1" xfId="2" applyFont="1" applyBorder="1">
      <alignment vertical="center"/>
    </xf>
    <xf numFmtId="0" fontId="8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49" fontId="9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8" fillId="0" borderId="0" xfId="0" applyFont="1">
      <alignment vertical="center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19AF-B56F-48A8-942D-AA4A28475538}">
  <dimension ref="A1:AB44"/>
  <sheetViews>
    <sheetView tabSelected="1" zoomScale="130" zoomScaleNormal="130" workbookViewId="0">
      <selection activeCell="J14" sqref="J14"/>
    </sheetView>
  </sheetViews>
  <sheetFormatPr defaultRowHeight="16.5" x14ac:dyDescent="0.25"/>
  <cols>
    <col min="1" max="5" width="9" style="1"/>
    <col min="6" max="6" width="10.875" style="1" customWidth="1"/>
    <col min="7" max="7" width="2.5" style="1" customWidth="1"/>
    <col min="8" max="8" width="2.25" style="1" customWidth="1"/>
    <col min="9" max="9" width="5.75" style="1" bestFit="1" customWidth="1"/>
    <col min="10" max="10" width="11.875" style="1" bestFit="1" customWidth="1"/>
    <col min="11" max="11" width="5.625" style="2" bestFit="1" customWidth="1"/>
    <col min="12" max="13" width="4.625" style="1" bestFit="1" customWidth="1"/>
    <col min="14" max="14" width="8" style="1" bestFit="1" customWidth="1"/>
    <col min="15" max="16" width="4.625" style="2" customWidth="1"/>
    <col min="17" max="17" width="8" style="2" bestFit="1" customWidth="1"/>
    <col min="18" max="18" width="4.625" style="2" bestFit="1" customWidth="1"/>
    <col min="19" max="19" width="4.625" style="2" customWidth="1"/>
    <col min="20" max="20" width="6.75" style="2" bestFit="1" customWidth="1"/>
    <col min="21" max="21" width="4.625" style="2" bestFit="1" customWidth="1"/>
    <col min="22" max="22" width="4.625" style="2" customWidth="1"/>
    <col min="23" max="23" width="4.25" style="2" bestFit="1" customWidth="1"/>
    <col min="24" max="24" width="4.625" style="2" bestFit="1" customWidth="1"/>
    <col min="25" max="25" width="4.625" style="2" customWidth="1"/>
    <col min="26" max="26" width="5.5" style="2" bestFit="1" customWidth="1"/>
    <col min="27" max="27" width="5.75" style="2" bestFit="1" customWidth="1"/>
    <col min="28" max="28" width="6.75" style="1" bestFit="1" customWidth="1"/>
    <col min="29" max="16384" width="9" style="1"/>
  </cols>
  <sheetData>
    <row r="1" spans="1:28" x14ac:dyDescent="0.25">
      <c r="A1" s="2" t="s">
        <v>2</v>
      </c>
    </row>
    <row r="2" spans="1:28" x14ac:dyDescent="0.25">
      <c r="A2" s="2" t="s">
        <v>25</v>
      </c>
      <c r="B2" s="2" t="s">
        <v>26</v>
      </c>
      <c r="C2" s="2" t="s">
        <v>27</v>
      </c>
      <c r="D2" s="2" t="s">
        <v>23</v>
      </c>
      <c r="E2" s="2" t="s">
        <v>28</v>
      </c>
      <c r="F2" s="2" t="s">
        <v>24</v>
      </c>
      <c r="I2" s="9" t="s">
        <v>40</v>
      </c>
      <c r="J2" s="4" t="s">
        <v>0</v>
      </c>
      <c r="K2" s="9" t="s">
        <v>47</v>
      </c>
      <c r="L2" s="5" t="s">
        <v>2</v>
      </c>
      <c r="M2" s="5"/>
      <c r="N2" s="5"/>
      <c r="O2" s="5" t="s">
        <v>11</v>
      </c>
      <c r="P2" s="5"/>
      <c r="Q2" s="5"/>
      <c r="R2" s="5" t="s">
        <v>31</v>
      </c>
      <c r="S2" s="5"/>
      <c r="T2" s="5"/>
      <c r="U2" s="5" t="s">
        <v>32</v>
      </c>
      <c r="V2" s="5"/>
      <c r="W2" s="5"/>
      <c r="X2" s="5" t="s">
        <v>33</v>
      </c>
      <c r="Y2" s="5"/>
      <c r="Z2" s="5"/>
      <c r="AA2" s="4" t="s">
        <v>14</v>
      </c>
    </row>
    <row r="3" spans="1:28" x14ac:dyDescent="0.25">
      <c r="A3" s="1">
        <v>3000</v>
      </c>
      <c r="B3" s="1">
        <v>20000</v>
      </c>
      <c r="C3" s="1">
        <f>B3-A3</f>
        <v>17000</v>
      </c>
      <c r="D3" s="3" t="s">
        <v>15</v>
      </c>
      <c r="E3" s="1">
        <f>$C3*6/7</f>
        <v>14571.428571428571</v>
      </c>
      <c r="F3" s="18">
        <f>E3+A3</f>
        <v>17571.428571428572</v>
      </c>
      <c r="I3" s="16">
        <v>13</v>
      </c>
      <c r="J3" s="6" t="s">
        <v>3</v>
      </c>
      <c r="K3" s="7" t="s">
        <v>17</v>
      </c>
      <c r="L3" s="10"/>
      <c r="M3" s="10" t="s">
        <v>15</v>
      </c>
      <c r="N3" s="10">
        <v>17732</v>
      </c>
      <c r="O3" s="11" t="s">
        <v>13</v>
      </c>
      <c r="P3" s="11" t="s">
        <v>17</v>
      </c>
      <c r="Q3" s="11">
        <v>3999</v>
      </c>
      <c r="R3" s="10" t="s">
        <v>12</v>
      </c>
      <c r="S3" s="10" t="s">
        <v>29</v>
      </c>
      <c r="T3" s="10">
        <v>2498</v>
      </c>
      <c r="U3" s="11"/>
      <c r="V3" s="11" t="s">
        <v>34</v>
      </c>
      <c r="W3" s="11">
        <v>38</v>
      </c>
      <c r="X3" s="10" t="s">
        <v>12</v>
      </c>
      <c r="Y3" s="10" t="s">
        <v>29</v>
      </c>
      <c r="Z3" s="10">
        <v>107</v>
      </c>
      <c r="AA3" s="8" t="s">
        <v>4</v>
      </c>
      <c r="AB3" s="1">
        <v>15</v>
      </c>
    </row>
    <row r="4" spans="1:28" x14ac:dyDescent="0.25">
      <c r="A4" s="1">
        <v>3000</v>
      </c>
      <c r="B4" s="1">
        <v>20000</v>
      </c>
      <c r="C4" s="1">
        <f t="shared" ref="C4:C8" si="0">B4-A4</f>
        <v>17000</v>
      </c>
      <c r="D4" s="3" t="s">
        <v>16</v>
      </c>
      <c r="E4" s="1">
        <f>$C4*5/7</f>
        <v>12142.857142857143</v>
      </c>
      <c r="F4" s="18">
        <f t="shared" ref="F4:F8" si="1">E4+A4</f>
        <v>15142.857142857143</v>
      </c>
      <c r="I4" s="16">
        <v>16</v>
      </c>
      <c r="J4" s="6" t="s">
        <v>10</v>
      </c>
      <c r="K4" s="7" t="s">
        <v>17</v>
      </c>
      <c r="L4" s="10" t="s">
        <v>1</v>
      </c>
      <c r="M4" s="10" t="s">
        <v>15</v>
      </c>
      <c r="N4" s="10">
        <v>19973</v>
      </c>
      <c r="O4" s="11" t="s">
        <v>1</v>
      </c>
      <c r="P4" s="11" t="s">
        <v>16</v>
      </c>
      <c r="Q4" s="11">
        <v>19242</v>
      </c>
      <c r="R4" s="10"/>
      <c r="S4" s="10" t="s">
        <v>19</v>
      </c>
      <c r="T4" s="10">
        <v>1729</v>
      </c>
      <c r="U4" s="11"/>
      <c r="V4" s="11" t="s">
        <v>19</v>
      </c>
      <c r="W4" s="11">
        <v>36</v>
      </c>
      <c r="X4" s="10" t="s">
        <v>13</v>
      </c>
      <c r="Y4" s="10" t="s">
        <v>30</v>
      </c>
      <c r="Z4" s="10">
        <v>86</v>
      </c>
      <c r="AA4" s="8" t="s">
        <v>5</v>
      </c>
      <c r="AB4" s="1">
        <v>14</v>
      </c>
    </row>
    <row r="5" spans="1:28" x14ac:dyDescent="0.25">
      <c r="A5" s="1">
        <v>3000</v>
      </c>
      <c r="B5" s="1">
        <v>20000</v>
      </c>
      <c r="C5" s="1">
        <f t="shared" si="0"/>
        <v>17000</v>
      </c>
      <c r="D5" s="3" t="s">
        <v>20</v>
      </c>
      <c r="E5" s="1">
        <f>$C5*4/7</f>
        <v>9714.2857142857138</v>
      </c>
      <c r="F5" s="18">
        <f t="shared" si="1"/>
        <v>12714.285714285714</v>
      </c>
      <c r="I5" s="16" t="s">
        <v>51</v>
      </c>
      <c r="J5" s="6" t="s">
        <v>9</v>
      </c>
      <c r="K5" s="7" t="s">
        <v>17</v>
      </c>
      <c r="L5" s="10"/>
      <c r="M5" s="10" t="s">
        <v>16</v>
      </c>
      <c r="N5" s="10">
        <v>16838</v>
      </c>
      <c r="O5" s="11" t="s">
        <v>1</v>
      </c>
      <c r="P5" s="11" t="s">
        <v>29</v>
      </c>
      <c r="Q5" s="11">
        <v>17801</v>
      </c>
      <c r="R5" s="10" t="s">
        <v>1</v>
      </c>
      <c r="S5" s="10" t="s">
        <v>29</v>
      </c>
      <c r="T5" s="10">
        <v>2620</v>
      </c>
      <c r="U5" s="11"/>
      <c r="V5" s="11" t="s">
        <v>19</v>
      </c>
      <c r="W5" s="11">
        <v>37</v>
      </c>
      <c r="X5" s="10" t="s">
        <v>13</v>
      </c>
      <c r="Y5" s="10" t="s">
        <v>30</v>
      </c>
      <c r="Z5" s="10">
        <v>84</v>
      </c>
      <c r="AA5" s="8" t="s">
        <v>4</v>
      </c>
      <c r="AB5" s="1">
        <v>15</v>
      </c>
    </row>
    <row r="6" spans="1:28" x14ac:dyDescent="0.25">
      <c r="A6" s="1">
        <v>3000</v>
      </c>
      <c r="B6" s="1">
        <v>20000</v>
      </c>
      <c r="C6" s="1">
        <f t="shared" si="0"/>
        <v>17000</v>
      </c>
      <c r="D6" s="3" t="s">
        <v>21</v>
      </c>
      <c r="E6" s="1">
        <f>$C6*3/7</f>
        <v>7285.7142857142853</v>
      </c>
      <c r="F6" s="18">
        <f t="shared" si="1"/>
        <v>10285.714285714286</v>
      </c>
      <c r="I6" s="16">
        <v>10</v>
      </c>
      <c r="J6" s="6" t="s">
        <v>8</v>
      </c>
      <c r="K6" s="7" t="s">
        <v>17</v>
      </c>
      <c r="L6" s="10" t="s">
        <v>1</v>
      </c>
      <c r="M6" s="10" t="s">
        <v>15</v>
      </c>
      <c r="N6" s="10">
        <v>18291</v>
      </c>
      <c r="O6" s="11"/>
      <c r="P6" s="11" t="s">
        <v>19</v>
      </c>
      <c r="Q6" s="11">
        <v>10773</v>
      </c>
      <c r="R6" s="10"/>
      <c r="S6" s="10" t="s">
        <v>19</v>
      </c>
      <c r="T6" s="10">
        <v>1638</v>
      </c>
      <c r="U6" s="11" t="s">
        <v>1</v>
      </c>
      <c r="V6" s="11" t="s">
        <v>29</v>
      </c>
      <c r="W6" s="11">
        <v>47</v>
      </c>
      <c r="X6" s="10"/>
      <c r="Y6" s="10" t="s">
        <v>19</v>
      </c>
      <c r="Z6" s="10">
        <v>94</v>
      </c>
      <c r="AA6" s="8" t="s">
        <v>5</v>
      </c>
      <c r="AB6" s="1">
        <v>14</v>
      </c>
    </row>
    <row r="7" spans="1:28" x14ac:dyDescent="0.25">
      <c r="A7" s="1">
        <v>3000</v>
      </c>
      <c r="B7" s="1">
        <v>20000</v>
      </c>
      <c r="C7" s="1">
        <f t="shared" si="0"/>
        <v>17000</v>
      </c>
      <c r="D7" s="3" t="s">
        <v>18</v>
      </c>
      <c r="E7" s="1">
        <f>$C7*2/7</f>
        <v>4857.1428571428569</v>
      </c>
      <c r="F7" s="18">
        <f t="shared" si="1"/>
        <v>7857.1428571428569</v>
      </c>
      <c r="I7" s="16" t="s">
        <v>52</v>
      </c>
      <c r="J7" s="6" t="s">
        <v>7</v>
      </c>
      <c r="K7" s="7" t="s">
        <v>17</v>
      </c>
      <c r="L7" s="10"/>
      <c r="M7" s="10" t="s">
        <v>16</v>
      </c>
      <c r="N7" s="10">
        <v>15499</v>
      </c>
      <c r="O7" s="11"/>
      <c r="P7" s="11" t="s">
        <v>34</v>
      </c>
      <c r="Q7" s="11">
        <v>13915</v>
      </c>
      <c r="R7" s="10" t="s">
        <v>1</v>
      </c>
      <c r="S7" s="10" t="s">
        <v>15</v>
      </c>
      <c r="T7" s="10">
        <v>3392</v>
      </c>
      <c r="U7" s="11" t="s">
        <v>13</v>
      </c>
      <c r="V7" s="11" t="s">
        <v>30</v>
      </c>
      <c r="W7" s="11">
        <v>29</v>
      </c>
      <c r="X7" s="10" t="s">
        <v>1</v>
      </c>
      <c r="Y7" s="10" t="s">
        <v>16</v>
      </c>
      <c r="Z7" s="10">
        <v>119</v>
      </c>
      <c r="AA7" s="8" t="s">
        <v>6</v>
      </c>
      <c r="AB7" s="1">
        <v>19</v>
      </c>
    </row>
    <row r="8" spans="1:28" x14ac:dyDescent="0.25">
      <c r="A8" s="1">
        <v>3000</v>
      </c>
      <c r="B8" s="1">
        <v>20000</v>
      </c>
      <c r="C8" s="1">
        <f t="shared" si="0"/>
        <v>17000</v>
      </c>
      <c r="D8" s="3" t="s">
        <v>22</v>
      </c>
      <c r="E8" s="1">
        <f>$C8*1/7</f>
        <v>2428.5714285714284</v>
      </c>
      <c r="F8" s="18">
        <f t="shared" si="1"/>
        <v>5428.5714285714284</v>
      </c>
      <c r="I8" s="16"/>
      <c r="J8" s="4" t="s">
        <v>35</v>
      </c>
      <c r="K8" s="9"/>
      <c r="L8" s="5" t="s">
        <v>2</v>
      </c>
      <c r="M8" s="5"/>
      <c r="N8" s="5"/>
      <c r="O8" s="5" t="s">
        <v>11</v>
      </c>
      <c r="P8" s="5"/>
      <c r="Q8" s="5"/>
      <c r="R8" s="5" t="s">
        <v>31</v>
      </c>
      <c r="S8" s="5"/>
      <c r="T8" s="5"/>
      <c r="U8" s="5" t="s">
        <v>32</v>
      </c>
      <c r="V8" s="5"/>
      <c r="W8" s="5"/>
      <c r="X8" s="5" t="s">
        <v>33</v>
      </c>
      <c r="Y8" s="5"/>
      <c r="Z8" s="5"/>
      <c r="AA8" s="4" t="s">
        <v>14</v>
      </c>
    </row>
    <row r="9" spans="1:28" x14ac:dyDescent="0.25">
      <c r="I9" s="16">
        <v>12</v>
      </c>
      <c r="J9" s="13" t="s">
        <v>36</v>
      </c>
      <c r="K9" s="7" t="s">
        <v>22</v>
      </c>
      <c r="L9" s="12"/>
      <c r="M9" s="10" t="s">
        <v>29</v>
      </c>
      <c r="N9" s="10">
        <v>13726</v>
      </c>
      <c r="O9" s="11" t="s">
        <v>13</v>
      </c>
      <c r="P9" s="11" t="s">
        <v>30</v>
      </c>
      <c r="Q9" s="11">
        <v>8409</v>
      </c>
      <c r="R9" s="10" t="s">
        <v>1</v>
      </c>
      <c r="S9" s="10" t="s">
        <v>16</v>
      </c>
      <c r="T9" s="10">
        <v>3131</v>
      </c>
      <c r="U9" s="11" t="s">
        <v>1</v>
      </c>
      <c r="V9" s="11" t="s">
        <v>29</v>
      </c>
      <c r="W9" s="11">
        <v>47</v>
      </c>
      <c r="X9" s="10" t="s">
        <v>1</v>
      </c>
      <c r="Y9" s="10" t="s">
        <v>16</v>
      </c>
      <c r="Z9" s="10">
        <v>117</v>
      </c>
      <c r="AA9" s="8" t="s">
        <v>6</v>
      </c>
      <c r="AB9" s="1">
        <v>19</v>
      </c>
    </row>
    <row r="10" spans="1:28" x14ac:dyDescent="0.25">
      <c r="A10" s="2" t="s">
        <v>11</v>
      </c>
      <c r="I10" s="16">
        <v>17</v>
      </c>
      <c r="J10" s="13" t="s">
        <v>37</v>
      </c>
      <c r="K10" s="7" t="s">
        <v>22</v>
      </c>
      <c r="L10" s="10" t="s">
        <v>1</v>
      </c>
      <c r="M10" s="10" t="s">
        <v>16</v>
      </c>
      <c r="N10" s="10">
        <v>16375</v>
      </c>
      <c r="O10" s="11"/>
      <c r="P10" s="11" t="s">
        <v>19</v>
      </c>
      <c r="Q10" s="11">
        <v>11507</v>
      </c>
      <c r="R10" s="10"/>
      <c r="S10" s="10" t="s">
        <v>19</v>
      </c>
      <c r="T10" s="10">
        <v>1553</v>
      </c>
      <c r="U10" s="11" t="s">
        <v>13</v>
      </c>
      <c r="V10" s="11" t="s">
        <v>17</v>
      </c>
      <c r="W10" s="11">
        <v>22</v>
      </c>
      <c r="X10" s="10" t="s">
        <v>1</v>
      </c>
      <c r="Y10" s="10" t="s">
        <v>29</v>
      </c>
      <c r="Z10" s="10">
        <v>110</v>
      </c>
      <c r="AA10" s="8" t="s">
        <v>4</v>
      </c>
      <c r="AB10" s="1">
        <v>12</v>
      </c>
    </row>
    <row r="11" spans="1:28" x14ac:dyDescent="0.25">
      <c r="A11" s="2" t="s">
        <v>25</v>
      </c>
      <c r="B11" s="2" t="s">
        <v>26</v>
      </c>
      <c r="C11" s="2" t="s">
        <v>27</v>
      </c>
      <c r="D11" s="2" t="s">
        <v>23</v>
      </c>
      <c r="E11" s="2" t="s">
        <v>28</v>
      </c>
      <c r="F11" s="2" t="s">
        <v>24</v>
      </c>
      <c r="I11" s="16">
        <v>14</v>
      </c>
      <c r="J11" s="13" t="s">
        <v>38</v>
      </c>
      <c r="K11" s="7" t="s">
        <v>18</v>
      </c>
      <c r="L11" s="12"/>
      <c r="M11" s="10" t="s">
        <v>34</v>
      </c>
      <c r="N11" s="10">
        <v>12528</v>
      </c>
      <c r="O11" s="11" t="s">
        <v>1</v>
      </c>
      <c r="P11" s="11" t="s">
        <v>16</v>
      </c>
      <c r="Q11" s="11">
        <v>20884</v>
      </c>
      <c r="R11" s="10"/>
      <c r="S11" s="10" t="s">
        <v>19</v>
      </c>
      <c r="T11" s="10">
        <v>1699</v>
      </c>
      <c r="U11" s="11" t="s">
        <v>1</v>
      </c>
      <c r="V11" s="11" t="s">
        <v>16</v>
      </c>
      <c r="W11" s="11">
        <v>49</v>
      </c>
      <c r="X11" s="10"/>
      <c r="Y11" s="10" t="s">
        <v>34</v>
      </c>
      <c r="Z11" s="10">
        <v>103</v>
      </c>
      <c r="AA11" s="8" t="s">
        <v>6</v>
      </c>
      <c r="AB11" s="1">
        <v>19</v>
      </c>
    </row>
    <row r="12" spans="1:28" x14ac:dyDescent="0.25">
      <c r="A12" s="1">
        <v>3000</v>
      </c>
      <c r="B12" s="1">
        <v>24000</v>
      </c>
      <c r="C12" s="1">
        <f>B12-A12</f>
        <v>21000</v>
      </c>
      <c r="D12" s="3" t="s">
        <v>15</v>
      </c>
      <c r="E12" s="1">
        <f>$C12*6/7</f>
        <v>18000</v>
      </c>
      <c r="F12" s="18">
        <f>E12+A12</f>
        <v>21000</v>
      </c>
      <c r="I12" s="16">
        <v>15</v>
      </c>
      <c r="J12" s="13" t="s">
        <v>39</v>
      </c>
      <c r="K12" s="7" t="s">
        <v>18</v>
      </c>
      <c r="L12" s="10" t="s">
        <v>1</v>
      </c>
      <c r="M12" s="10" t="s">
        <v>29</v>
      </c>
      <c r="N12" s="10">
        <v>15097</v>
      </c>
      <c r="O12" s="11" t="s">
        <v>1</v>
      </c>
      <c r="P12" s="11" t="s">
        <v>15</v>
      </c>
      <c r="Q12" s="11">
        <v>22058</v>
      </c>
      <c r="R12" s="10"/>
      <c r="S12" s="10" t="s">
        <v>34</v>
      </c>
      <c r="T12" s="10">
        <v>2284</v>
      </c>
      <c r="U12" s="11"/>
      <c r="V12" s="11" t="s">
        <v>34</v>
      </c>
      <c r="W12" s="11">
        <v>40</v>
      </c>
      <c r="X12" s="10" t="s">
        <v>13</v>
      </c>
      <c r="Y12" s="10" t="s">
        <v>17</v>
      </c>
      <c r="Z12" s="10">
        <v>77</v>
      </c>
      <c r="AA12" s="8" t="s">
        <v>6</v>
      </c>
      <c r="AB12" s="1">
        <v>16</v>
      </c>
    </row>
    <row r="13" spans="1:28" x14ac:dyDescent="0.25">
      <c r="A13" s="1">
        <v>3000</v>
      </c>
      <c r="B13" s="1">
        <v>24000</v>
      </c>
      <c r="C13" s="1">
        <f t="shared" ref="C13:C17" si="2">B13-A13</f>
        <v>21000</v>
      </c>
      <c r="D13" s="3" t="s">
        <v>16</v>
      </c>
      <c r="E13" s="1">
        <f>$C13*5/7</f>
        <v>15000</v>
      </c>
      <c r="F13" s="18">
        <f t="shared" ref="F13:F17" si="3">E13+A13</f>
        <v>18000</v>
      </c>
      <c r="I13" s="16"/>
      <c r="J13" s="4" t="s">
        <v>65</v>
      </c>
      <c r="K13" s="9"/>
      <c r="L13" s="5" t="s">
        <v>2</v>
      </c>
      <c r="M13" s="5"/>
      <c r="N13" s="5"/>
      <c r="O13" s="5" t="s">
        <v>11</v>
      </c>
      <c r="P13" s="5"/>
      <c r="Q13" s="5"/>
      <c r="R13" s="5" t="s">
        <v>31</v>
      </c>
      <c r="S13" s="5"/>
      <c r="T13" s="5"/>
      <c r="U13" s="5" t="s">
        <v>32</v>
      </c>
      <c r="V13" s="5"/>
      <c r="W13" s="5"/>
      <c r="X13" s="5" t="s">
        <v>33</v>
      </c>
      <c r="Y13" s="5"/>
      <c r="Z13" s="5"/>
      <c r="AA13" s="4" t="s">
        <v>14</v>
      </c>
    </row>
    <row r="14" spans="1:28" x14ac:dyDescent="0.25">
      <c r="A14" s="1">
        <v>3000</v>
      </c>
      <c r="B14" s="1">
        <v>24000</v>
      </c>
      <c r="C14" s="1">
        <f t="shared" si="2"/>
        <v>21000</v>
      </c>
      <c r="D14" s="3" t="s">
        <v>20</v>
      </c>
      <c r="E14" s="1">
        <f>$C14*4/7</f>
        <v>12000</v>
      </c>
      <c r="F14" s="18">
        <f t="shared" si="3"/>
        <v>15000</v>
      </c>
      <c r="I14" s="16" t="s">
        <v>58</v>
      </c>
      <c r="J14" s="14" t="s">
        <v>41</v>
      </c>
      <c r="K14" s="7" t="s">
        <v>29</v>
      </c>
      <c r="L14" s="12"/>
      <c r="M14" s="10" t="s">
        <v>19</v>
      </c>
      <c r="N14" s="10">
        <v>9126</v>
      </c>
      <c r="O14" s="11" t="s">
        <v>1</v>
      </c>
      <c r="P14" s="11" t="s">
        <v>16</v>
      </c>
      <c r="Q14" s="11">
        <v>20741</v>
      </c>
      <c r="R14" s="10"/>
      <c r="S14" s="10" t="s">
        <v>19</v>
      </c>
      <c r="T14" s="10">
        <v>1597</v>
      </c>
      <c r="U14" s="11" t="s">
        <v>1</v>
      </c>
      <c r="V14" s="11" t="s">
        <v>15</v>
      </c>
      <c r="W14" s="11">
        <v>59</v>
      </c>
      <c r="X14" s="10" t="s">
        <v>13</v>
      </c>
      <c r="Y14" s="10" t="s">
        <v>17</v>
      </c>
      <c r="Z14" s="10">
        <v>73</v>
      </c>
      <c r="AA14" s="8" t="s">
        <v>5</v>
      </c>
      <c r="AB14" s="1">
        <v>17</v>
      </c>
    </row>
    <row r="15" spans="1:28" x14ac:dyDescent="0.25">
      <c r="A15" s="1">
        <v>3000</v>
      </c>
      <c r="B15" s="1">
        <v>24000</v>
      </c>
      <c r="C15" s="1">
        <f t="shared" si="2"/>
        <v>21000</v>
      </c>
      <c r="D15" s="3" t="s">
        <v>21</v>
      </c>
      <c r="E15" s="1">
        <f>$C15*3/7</f>
        <v>9000</v>
      </c>
      <c r="F15" s="18">
        <f t="shared" si="3"/>
        <v>12000</v>
      </c>
      <c r="I15" s="16" t="s">
        <v>60</v>
      </c>
      <c r="J15" s="14" t="s">
        <v>43</v>
      </c>
      <c r="K15" s="7" t="s">
        <v>34</v>
      </c>
      <c r="L15" s="12"/>
      <c r="M15" s="10" t="s">
        <v>19</v>
      </c>
      <c r="N15" s="10">
        <v>9354</v>
      </c>
      <c r="O15" s="11" t="s">
        <v>13</v>
      </c>
      <c r="P15" s="11" t="s">
        <v>30</v>
      </c>
      <c r="Q15" s="11">
        <v>7945</v>
      </c>
      <c r="R15" s="10" t="s">
        <v>1</v>
      </c>
      <c r="S15" s="10" t="s">
        <v>16</v>
      </c>
      <c r="T15" s="10">
        <v>3154</v>
      </c>
      <c r="U15" s="11"/>
      <c r="V15" s="11" t="s">
        <v>34</v>
      </c>
      <c r="W15" s="11">
        <v>39</v>
      </c>
      <c r="X15" s="10" t="s">
        <v>1</v>
      </c>
      <c r="Y15" s="10" t="s">
        <v>15</v>
      </c>
      <c r="Z15" s="10">
        <v>128</v>
      </c>
      <c r="AA15" s="8" t="s">
        <v>6</v>
      </c>
      <c r="AB15" s="1">
        <v>19</v>
      </c>
    </row>
    <row r="16" spans="1:28" x14ac:dyDescent="0.25">
      <c r="A16" s="1">
        <v>3000</v>
      </c>
      <c r="B16" s="1">
        <v>24000</v>
      </c>
      <c r="C16" s="1">
        <f t="shared" si="2"/>
        <v>21000</v>
      </c>
      <c r="D16" s="3" t="s">
        <v>18</v>
      </c>
      <c r="E16" s="1">
        <f>$C16*2/7</f>
        <v>6000</v>
      </c>
      <c r="F16" s="18">
        <f t="shared" si="3"/>
        <v>9000</v>
      </c>
      <c r="I16" s="16" t="s">
        <v>61</v>
      </c>
      <c r="J16" s="14" t="s">
        <v>42</v>
      </c>
      <c r="K16" s="7" t="s">
        <v>34</v>
      </c>
      <c r="L16" s="10" t="s">
        <v>1</v>
      </c>
      <c r="M16" s="10" t="s">
        <v>34</v>
      </c>
      <c r="N16" s="10">
        <v>11795</v>
      </c>
      <c r="O16" s="11"/>
      <c r="P16" s="11" t="s">
        <v>34</v>
      </c>
      <c r="Q16" s="11">
        <v>13580</v>
      </c>
      <c r="R16" s="10" t="s">
        <v>13</v>
      </c>
      <c r="S16" s="10" t="s">
        <v>30</v>
      </c>
      <c r="T16" s="10">
        <v>1192</v>
      </c>
      <c r="U16" s="11" t="s">
        <v>1</v>
      </c>
      <c r="V16" s="11" t="s">
        <v>16</v>
      </c>
      <c r="W16" s="11">
        <v>53</v>
      </c>
      <c r="X16" s="10"/>
      <c r="Y16" s="10" t="s">
        <v>34</v>
      </c>
      <c r="Z16" s="10">
        <v>97</v>
      </c>
      <c r="AA16" s="8" t="s">
        <v>6</v>
      </c>
      <c r="AB16" s="1">
        <v>16</v>
      </c>
    </row>
    <row r="17" spans="1:28" x14ac:dyDescent="0.25">
      <c r="A17" s="1">
        <v>3000</v>
      </c>
      <c r="B17" s="1">
        <v>24000</v>
      </c>
      <c r="C17" s="1">
        <f t="shared" si="2"/>
        <v>21000</v>
      </c>
      <c r="D17" s="3" t="s">
        <v>22</v>
      </c>
      <c r="E17" s="1">
        <f>$C17*1/7</f>
        <v>3000</v>
      </c>
      <c r="F17" s="18">
        <f t="shared" si="3"/>
        <v>6000</v>
      </c>
      <c r="I17" s="16"/>
      <c r="J17" s="4" t="s">
        <v>62</v>
      </c>
      <c r="K17" s="9"/>
      <c r="L17" s="5" t="s">
        <v>2</v>
      </c>
      <c r="M17" s="5"/>
      <c r="N17" s="5"/>
      <c r="O17" s="5" t="s">
        <v>11</v>
      </c>
      <c r="P17" s="5"/>
      <c r="Q17" s="5"/>
      <c r="R17" s="5" t="s">
        <v>31</v>
      </c>
      <c r="S17" s="5"/>
      <c r="T17" s="5"/>
      <c r="U17" s="5" t="s">
        <v>32</v>
      </c>
      <c r="V17" s="5"/>
      <c r="W17" s="5"/>
      <c r="X17" s="5" t="s">
        <v>33</v>
      </c>
      <c r="Y17" s="5"/>
      <c r="Z17" s="5"/>
      <c r="AA17" s="4" t="s">
        <v>14</v>
      </c>
    </row>
    <row r="18" spans="1:28" x14ac:dyDescent="0.25">
      <c r="I18" s="16" t="s">
        <v>59</v>
      </c>
      <c r="J18" s="15" t="s">
        <v>44</v>
      </c>
      <c r="K18" s="7" t="s">
        <v>29</v>
      </c>
      <c r="L18" s="10" t="s">
        <v>1</v>
      </c>
      <c r="M18" s="10" t="s">
        <v>34</v>
      </c>
      <c r="N18" s="10">
        <v>10955</v>
      </c>
      <c r="O18" s="11" t="s">
        <v>13</v>
      </c>
      <c r="P18" s="11" t="s">
        <v>17</v>
      </c>
      <c r="Q18" s="11">
        <v>5229</v>
      </c>
      <c r="R18" s="10"/>
      <c r="S18" s="10" t="s">
        <v>34</v>
      </c>
      <c r="T18" s="10">
        <v>2075</v>
      </c>
      <c r="U18" s="11"/>
      <c r="V18" s="11" t="s">
        <v>34</v>
      </c>
      <c r="W18" s="11">
        <v>41</v>
      </c>
      <c r="X18" s="10" t="s">
        <v>1</v>
      </c>
      <c r="Y18" s="10" t="s">
        <v>15</v>
      </c>
      <c r="Z18" s="10">
        <v>129</v>
      </c>
      <c r="AA18" s="8" t="s">
        <v>6</v>
      </c>
      <c r="AB18" s="1">
        <v>16</v>
      </c>
    </row>
    <row r="19" spans="1:28" x14ac:dyDescent="0.25">
      <c r="A19" s="2" t="s">
        <v>31</v>
      </c>
      <c r="I19" s="16" t="s">
        <v>57</v>
      </c>
      <c r="J19" s="15" t="s">
        <v>45</v>
      </c>
      <c r="K19" s="7" t="s">
        <v>16</v>
      </c>
      <c r="L19" s="12"/>
      <c r="M19" s="10" t="s">
        <v>19</v>
      </c>
      <c r="N19" s="10">
        <v>8740</v>
      </c>
      <c r="O19" s="11" t="s">
        <v>1</v>
      </c>
      <c r="P19" s="11" t="s">
        <v>29</v>
      </c>
      <c r="Q19" s="11">
        <v>16450</v>
      </c>
      <c r="R19" s="10"/>
      <c r="S19" s="10" t="s">
        <v>34</v>
      </c>
      <c r="T19" s="10">
        <v>2219</v>
      </c>
      <c r="U19" s="11" t="s">
        <v>13</v>
      </c>
      <c r="V19" s="11" t="s">
        <v>17</v>
      </c>
      <c r="W19" s="11">
        <v>23</v>
      </c>
      <c r="X19" s="10" t="s">
        <v>1</v>
      </c>
      <c r="Y19" s="10" t="s">
        <v>29</v>
      </c>
      <c r="Z19" s="10">
        <v>109</v>
      </c>
      <c r="AA19" s="8" t="s">
        <v>4</v>
      </c>
      <c r="AB19" s="1">
        <v>15</v>
      </c>
    </row>
    <row r="20" spans="1:28" x14ac:dyDescent="0.25">
      <c r="A20" s="2" t="s">
        <v>25</v>
      </c>
      <c r="B20" s="2" t="s">
        <v>26</v>
      </c>
      <c r="C20" s="2" t="s">
        <v>27</v>
      </c>
      <c r="D20" s="2" t="s">
        <v>23</v>
      </c>
      <c r="E20" s="2" t="s">
        <v>28</v>
      </c>
      <c r="F20" s="2" t="s">
        <v>24</v>
      </c>
      <c r="I20" s="16" t="s">
        <v>56</v>
      </c>
      <c r="J20" s="15" t="s">
        <v>46</v>
      </c>
      <c r="K20" s="7" t="s">
        <v>16</v>
      </c>
      <c r="L20" s="12"/>
      <c r="M20" s="10" t="s">
        <v>30</v>
      </c>
      <c r="N20" s="10">
        <v>7742</v>
      </c>
      <c r="O20" s="11"/>
      <c r="P20" s="11" t="s">
        <v>19</v>
      </c>
      <c r="Q20" s="11">
        <v>9974</v>
      </c>
      <c r="R20" s="10" t="s">
        <v>1</v>
      </c>
      <c r="S20" s="10" t="s">
        <v>15</v>
      </c>
      <c r="T20" s="10">
        <v>3690</v>
      </c>
      <c r="U20" s="11" t="s">
        <v>13</v>
      </c>
      <c r="V20" s="11" t="s">
        <v>30</v>
      </c>
      <c r="W20" s="11">
        <v>28</v>
      </c>
      <c r="X20" s="10" t="s">
        <v>1</v>
      </c>
      <c r="Y20" s="10" t="s">
        <v>29</v>
      </c>
      <c r="Z20" s="10">
        <v>106</v>
      </c>
      <c r="AA20" s="8" t="s">
        <v>5</v>
      </c>
      <c r="AB20" s="1">
        <v>17</v>
      </c>
    </row>
    <row r="21" spans="1:28" x14ac:dyDescent="0.25">
      <c r="A21" s="1">
        <v>500</v>
      </c>
      <c r="B21" s="1">
        <v>3700</v>
      </c>
      <c r="C21" s="1">
        <f>B21-A21</f>
        <v>3200</v>
      </c>
      <c r="D21" s="3" t="s">
        <v>15</v>
      </c>
      <c r="E21" s="1">
        <f>$C21*6/7</f>
        <v>2742.8571428571427</v>
      </c>
      <c r="F21" s="18">
        <f>E21+A21</f>
        <v>3242.8571428571427</v>
      </c>
      <c r="I21" s="16"/>
      <c r="J21" s="4" t="s">
        <v>63</v>
      </c>
      <c r="K21" s="9"/>
      <c r="L21" s="5" t="s">
        <v>2</v>
      </c>
      <c r="M21" s="5"/>
      <c r="N21" s="5"/>
      <c r="O21" s="5" t="s">
        <v>11</v>
      </c>
      <c r="P21" s="5"/>
      <c r="Q21" s="5"/>
      <c r="R21" s="5" t="s">
        <v>31</v>
      </c>
      <c r="S21" s="5"/>
      <c r="T21" s="5"/>
      <c r="U21" s="5" t="s">
        <v>32</v>
      </c>
      <c r="V21" s="5"/>
      <c r="W21" s="5"/>
      <c r="X21" s="5" t="s">
        <v>33</v>
      </c>
      <c r="Y21" s="5"/>
      <c r="Z21" s="5"/>
      <c r="AA21" s="4" t="s">
        <v>14</v>
      </c>
    </row>
    <row r="22" spans="1:28" x14ac:dyDescent="0.25">
      <c r="A22" s="1">
        <v>500</v>
      </c>
      <c r="B22" s="1">
        <v>3700</v>
      </c>
      <c r="C22" s="1">
        <f t="shared" ref="C22:C26" si="4">B22-A22</f>
        <v>3200</v>
      </c>
      <c r="D22" s="3" t="s">
        <v>16</v>
      </c>
      <c r="E22" s="1">
        <f>$C22*5/7</f>
        <v>2285.7142857142858</v>
      </c>
      <c r="F22" s="18">
        <f t="shared" ref="F22:F26" si="5">E22+A22</f>
        <v>2785.7142857142858</v>
      </c>
      <c r="I22" s="16" t="s">
        <v>55</v>
      </c>
      <c r="J22" s="17" t="s">
        <v>48</v>
      </c>
      <c r="K22" s="7" t="s">
        <v>15</v>
      </c>
      <c r="L22" s="10" t="s">
        <v>1</v>
      </c>
      <c r="M22" s="10" t="s">
        <v>30</v>
      </c>
      <c r="N22" s="10">
        <v>6635</v>
      </c>
      <c r="O22" s="11"/>
      <c r="P22" s="11" t="s">
        <v>34</v>
      </c>
      <c r="Q22" s="11">
        <v>14859</v>
      </c>
      <c r="R22" s="10"/>
      <c r="S22" s="10" t="s">
        <v>34</v>
      </c>
      <c r="T22" s="10">
        <v>2237</v>
      </c>
      <c r="U22" s="11" t="s">
        <v>1</v>
      </c>
      <c r="V22" s="11" t="s">
        <v>16</v>
      </c>
      <c r="W22" s="11">
        <v>54</v>
      </c>
      <c r="X22" s="10" t="s">
        <v>13</v>
      </c>
      <c r="Y22" s="10" t="s">
        <v>30</v>
      </c>
      <c r="Z22" s="10">
        <v>85</v>
      </c>
      <c r="AA22" s="8" t="s">
        <v>6</v>
      </c>
      <c r="AB22" s="1">
        <v>16</v>
      </c>
    </row>
    <row r="23" spans="1:28" x14ac:dyDescent="0.25">
      <c r="A23" s="1">
        <v>500</v>
      </c>
      <c r="B23" s="1">
        <v>3700</v>
      </c>
      <c r="C23" s="1">
        <f t="shared" si="4"/>
        <v>3200</v>
      </c>
      <c r="D23" s="3" t="s">
        <v>20</v>
      </c>
      <c r="E23" s="1">
        <f>$C23*4/7</f>
        <v>1828.5714285714287</v>
      </c>
      <c r="F23" s="18">
        <f t="shared" si="5"/>
        <v>2328.5714285714284</v>
      </c>
      <c r="I23" s="16" t="s">
        <v>54</v>
      </c>
      <c r="J23" s="17" t="s">
        <v>49</v>
      </c>
      <c r="K23" s="7" t="s">
        <v>15</v>
      </c>
      <c r="L23" s="12"/>
      <c r="M23" s="10" t="s">
        <v>17</v>
      </c>
      <c r="N23" s="10">
        <v>4298</v>
      </c>
      <c r="O23" s="11"/>
      <c r="P23" s="11" t="s">
        <v>19</v>
      </c>
      <c r="Q23" s="11">
        <v>10721</v>
      </c>
      <c r="R23" s="10" t="s">
        <v>13</v>
      </c>
      <c r="S23" s="10" t="s">
        <v>17</v>
      </c>
      <c r="T23" s="10">
        <v>888</v>
      </c>
      <c r="U23" s="11" t="s">
        <v>1</v>
      </c>
      <c r="V23" s="11" t="s">
        <v>15</v>
      </c>
      <c r="W23" s="11">
        <v>60</v>
      </c>
      <c r="X23" s="10" t="s">
        <v>1</v>
      </c>
      <c r="Y23" s="10" t="s">
        <v>16</v>
      </c>
      <c r="Z23" s="10">
        <v>120</v>
      </c>
      <c r="AA23" s="8" t="s">
        <v>5</v>
      </c>
      <c r="AB23" s="1">
        <v>17</v>
      </c>
    </row>
    <row r="24" spans="1:28" x14ac:dyDescent="0.25">
      <c r="A24" s="1">
        <v>500</v>
      </c>
      <c r="B24" s="1">
        <v>3700</v>
      </c>
      <c r="C24" s="1">
        <f t="shared" si="4"/>
        <v>3200</v>
      </c>
      <c r="D24" s="3" t="s">
        <v>21</v>
      </c>
      <c r="E24" s="1">
        <f>$C24*3/7</f>
        <v>1371.4285714285713</v>
      </c>
      <c r="F24" s="18">
        <f t="shared" si="5"/>
        <v>1871.4285714285713</v>
      </c>
      <c r="I24" s="16" t="s">
        <v>53</v>
      </c>
      <c r="J24" s="17" t="s">
        <v>50</v>
      </c>
      <c r="K24" s="7" t="s">
        <v>15</v>
      </c>
      <c r="L24" s="12"/>
      <c r="M24" s="10" t="s">
        <v>17</v>
      </c>
      <c r="N24" s="10">
        <v>3970</v>
      </c>
      <c r="O24" s="11" t="s">
        <v>1</v>
      </c>
      <c r="P24" s="11" t="s">
        <v>15</v>
      </c>
      <c r="Q24" s="11">
        <v>23740</v>
      </c>
      <c r="R24" s="10"/>
      <c r="S24" s="10" t="s">
        <v>34</v>
      </c>
      <c r="T24" s="10">
        <v>2112</v>
      </c>
      <c r="U24" s="11" t="s">
        <v>13</v>
      </c>
      <c r="V24" s="11" t="s">
        <v>17</v>
      </c>
      <c r="W24" s="11">
        <v>24</v>
      </c>
      <c r="X24" s="10" t="s">
        <v>1</v>
      </c>
      <c r="Y24" s="10" t="s">
        <v>15</v>
      </c>
      <c r="Z24" s="10">
        <v>127</v>
      </c>
      <c r="AA24" s="8" t="s">
        <v>6</v>
      </c>
      <c r="AB24" s="1">
        <v>19</v>
      </c>
    </row>
    <row r="25" spans="1:28" x14ac:dyDescent="0.25">
      <c r="A25" s="1">
        <v>500</v>
      </c>
      <c r="B25" s="1">
        <v>3700</v>
      </c>
      <c r="C25" s="1">
        <f t="shared" si="4"/>
        <v>3200</v>
      </c>
      <c r="D25" s="3" t="s">
        <v>18</v>
      </c>
      <c r="E25" s="1">
        <f>$C25*2/7</f>
        <v>914.28571428571433</v>
      </c>
      <c r="F25" s="18">
        <f t="shared" si="5"/>
        <v>1414.2857142857142</v>
      </c>
      <c r="I25" s="16"/>
      <c r="J25" s="4"/>
      <c r="K25" s="9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0"/>
      <c r="Y25" s="10"/>
      <c r="Z25" s="10"/>
      <c r="AA25" s="9"/>
    </row>
    <row r="26" spans="1:28" x14ac:dyDescent="0.25">
      <c r="A26" s="1">
        <v>500</v>
      </c>
      <c r="B26" s="1">
        <v>3700</v>
      </c>
      <c r="C26" s="1">
        <f t="shared" si="4"/>
        <v>3200</v>
      </c>
      <c r="D26" s="3" t="s">
        <v>22</v>
      </c>
      <c r="E26" s="1">
        <f>$C26*1/7</f>
        <v>457.14285714285717</v>
      </c>
      <c r="F26" s="18">
        <f t="shared" si="5"/>
        <v>957.14285714285711</v>
      </c>
      <c r="I26" s="16"/>
      <c r="J26" s="4"/>
      <c r="K26" s="9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0"/>
      <c r="Y26" s="10"/>
      <c r="Z26" s="10"/>
      <c r="AA26" s="9"/>
    </row>
    <row r="27" spans="1:28" x14ac:dyDescent="0.25">
      <c r="I27" s="16"/>
      <c r="J27" s="4"/>
      <c r="K27" s="9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0"/>
      <c r="Y27" s="10"/>
      <c r="Z27" s="10"/>
      <c r="AA27" s="9"/>
    </row>
    <row r="28" spans="1:28" x14ac:dyDescent="0.25">
      <c r="A28" s="2" t="s">
        <v>32</v>
      </c>
    </row>
    <row r="29" spans="1:28" x14ac:dyDescent="0.25">
      <c r="A29" s="2" t="s">
        <v>25</v>
      </c>
      <c r="B29" s="2" t="s">
        <v>26</v>
      </c>
      <c r="C29" s="2" t="s">
        <v>27</v>
      </c>
      <c r="D29" s="2" t="s">
        <v>23</v>
      </c>
      <c r="E29" s="2" t="s">
        <v>28</v>
      </c>
      <c r="F29" s="2" t="s">
        <v>24</v>
      </c>
    </row>
    <row r="30" spans="1:28" x14ac:dyDescent="0.25">
      <c r="A30" s="1">
        <v>20</v>
      </c>
      <c r="B30" s="1">
        <v>60</v>
      </c>
      <c r="C30" s="1">
        <f>B30-A30</f>
        <v>40</v>
      </c>
      <c r="D30" s="3" t="s">
        <v>15</v>
      </c>
      <c r="E30" s="1">
        <f>$C30*6/7</f>
        <v>34.285714285714285</v>
      </c>
      <c r="F30" s="18">
        <f>E30+A30</f>
        <v>54.285714285714285</v>
      </c>
    </row>
    <row r="31" spans="1:28" x14ac:dyDescent="0.25">
      <c r="A31" s="1">
        <v>20</v>
      </c>
      <c r="B31" s="1">
        <v>60</v>
      </c>
      <c r="C31" s="1">
        <f t="shared" ref="C31:C35" si="6">B31-A31</f>
        <v>40</v>
      </c>
      <c r="D31" s="3" t="s">
        <v>16</v>
      </c>
      <c r="E31" s="1">
        <f>$C31*5/7</f>
        <v>28.571428571428573</v>
      </c>
      <c r="F31" s="18">
        <f t="shared" ref="F31:F35" si="7">E31+A31</f>
        <v>48.571428571428569</v>
      </c>
    </row>
    <row r="32" spans="1:28" x14ac:dyDescent="0.25">
      <c r="A32" s="1">
        <v>20</v>
      </c>
      <c r="B32" s="1">
        <v>60</v>
      </c>
      <c r="C32" s="1">
        <f t="shared" si="6"/>
        <v>40</v>
      </c>
      <c r="D32" s="3" t="s">
        <v>20</v>
      </c>
      <c r="E32" s="1">
        <f>$C32*4/7</f>
        <v>22.857142857142858</v>
      </c>
      <c r="F32" s="18">
        <f t="shared" si="7"/>
        <v>42.857142857142861</v>
      </c>
    </row>
    <row r="33" spans="1:6" x14ac:dyDescent="0.25">
      <c r="A33" s="1">
        <v>20</v>
      </c>
      <c r="B33" s="1">
        <v>60</v>
      </c>
      <c r="C33" s="1">
        <f t="shared" si="6"/>
        <v>40</v>
      </c>
      <c r="D33" s="3" t="s">
        <v>21</v>
      </c>
      <c r="E33" s="1">
        <f>$C33*3/7</f>
        <v>17.142857142857142</v>
      </c>
      <c r="F33" s="18">
        <f t="shared" si="7"/>
        <v>37.142857142857139</v>
      </c>
    </row>
    <row r="34" spans="1:6" x14ac:dyDescent="0.25">
      <c r="A34" s="1">
        <v>20</v>
      </c>
      <c r="B34" s="1">
        <v>60</v>
      </c>
      <c r="C34" s="1">
        <f t="shared" si="6"/>
        <v>40</v>
      </c>
      <c r="D34" s="3" t="s">
        <v>18</v>
      </c>
      <c r="E34" s="1">
        <f>$C34*2/7</f>
        <v>11.428571428571429</v>
      </c>
      <c r="F34" s="18">
        <f t="shared" si="7"/>
        <v>31.428571428571431</v>
      </c>
    </row>
    <row r="35" spans="1:6" x14ac:dyDescent="0.25">
      <c r="A35" s="1">
        <v>20</v>
      </c>
      <c r="B35" s="1">
        <v>60</v>
      </c>
      <c r="C35" s="1">
        <f t="shared" si="6"/>
        <v>40</v>
      </c>
      <c r="D35" s="3" t="s">
        <v>22</v>
      </c>
      <c r="E35" s="1">
        <f>$C35*1/7</f>
        <v>5.7142857142857144</v>
      </c>
      <c r="F35" s="18">
        <f t="shared" si="7"/>
        <v>25.714285714285715</v>
      </c>
    </row>
    <row r="37" spans="1:6" x14ac:dyDescent="0.25">
      <c r="A37" s="2" t="s">
        <v>64</v>
      </c>
    </row>
    <row r="38" spans="1:6" x14ac:dyDescent="0.25">
      <c r="A38" s="2" t="s">
        <v>25</v>
      </c>
      <c r="B38" s="2" t="s">
        <v>26</v>
      </c>
      <c r="C38" s="2" t="s">
        <v>27</v>
      </c>
      <c r="D38" s="2" t="s">
        <v>23</v>
      </c>
      <c r="E38" s="2" t="s">
        <v>28</v>
      </c>
      <c r="F38" s="2" t="s">
        <v>24</v>
      </c>
    </row>
    <row r="39" spans="1:6" x14ac:dyDescent="0.25">
      <c r="A39" s="1">
        <v>70</v>
      </c>
      <c r="B39" s="1">
        <v>130</v>
      </c>
      <c r="C39" s="1">
        <f>B39-A39</f>
        <v>60</v>
      </c>
      <c r="D39" s="3" t="s">
        <v>15</v>
      </c>
      <c r="E39" s="1">
        <f>$C39*6/7</f>
        <v>51.428571428571431</v>
      </c>
      <c r="F39" s="18">
        <f>E39+A39</f>
        <v>121.42857142857143</v>
      </c>
    </row>
    <row r="40" spans="1:6" x14ac:dyDescent="0.25">
      <c r="A40" s="1">
        <v>70</v>
      </c>
      <c r="B40" s="1">
        <v>130</v>
      </c>
      <c r="C40" s="1">
        <f t="shared" ref="C40:C44" si="8">B40-A40</f>
        <v>60</v>
      </c>
      <c r="D40" s="3" t="s">
        <v>16</v>
      </c>
      <c r="E40" s="1">
        <f>$C40*5/7</f>
        <v>42.857142857142854</v>
      </c>
      <c r="F40" s="18">
        <f t="shared" ref="F40:F44" si="9">E40+A40</f>
        <v>112.85714285714286</v>
      </c>
    </row>
    <row r="41" spans="1:6" x14ac:dyDescent="0.25">
      <c r="A41" s="1">
        <v>70</v>
      </c>
      <c r="B41" s="1">
        <v>130</v>
      </c>
      <c r="C41" s="1">
        <f t="shared" si="8"/>
        <v>60</v>
      </c>
      <c r="D41" s="3" t="s">
        <v>20</v>
      </c>
      <c r="E41" s="1">
        <f>$C41*4/7</f>
        <v>34.285714285714285</v>
      </c>
      <c r="F41" s="18">
        <f t="shared" si="9"/>
        <v>104.28571428571428</v>
      </c>
    </row>
    <row r="42" spans="1:6" x14ac:dyDescent="0.25">
      <c r="A42" s="1">
        <v>70</v>
      </c>
      <c r="B42" s="1">
        <v>130</v>
      </c>
      <c r="C42" s="1">
        <f t="shared" si="8"/>
        <v>60</v>
      </c>
      <c r="D42" s="3" t="s">
        <v>21</v>
      </c>
      <c r="E42" s="1">
        <f>$C42*3/7</f>
        <v>25.714285714285715</v>
      </c>
      <c r="F42" s="18">
        <f t="shared" si="9"/>
        <v>95.714285714285722</v>
      </c>
    </row>
    <row r="43" spans="1:6" x14ac:dyDescent="0.25">
      <c r="A43" s="1">
        <v>70</v>
      </c>
      <c r="B43" s="1">
        <v>130</v>
      </c>
      <c r="C43" s="1">
        <f t="shared" si="8"/>
        <v>60</v>
      </c>
      <c r="D43" s="3" t="s">
        <v>18</v>
      </c>
      <c r="E43" s="1">
        <f>$C43*2/7</f>
        <v>17.142857142857142</v>
      </c>
      <c r="F43" s="18">
        <f t="shared" si="9"/>
        <v>87.142857142857139</v>
      </c>
    </row>
    <row r="44" spans="1:6" x14ac:dyDescent="0.25">
      <c r="A44" s="1">
        <v>70</v>
      </c>
      <c r="B44" s="1">
        <v>130</v>
      </c>
      <c r="C44" s="1">
        <f t="shared" si="8"/>
        <v>60</v>
      </c>
      <c r="D44" s="3" t="s">
        <v>22</v>
      </c>
      <c r="E44" s="1">
        <f>$C44*1/7</f>
        <v>8.5714285714285712</v>
      </c>
      <c r="F44" s="18">
        <f t="shared" si="9"/>
        <v>78.571428571428569</v>
      </c>
    </row>
  </sheetData>
  <mergeCells count="25">
    <mergeCell ref="L17:N17"/>
    <mergeCell ref="O17:Q17"/>
    <mergeCell ref="R17:T17"/>
    <mergeCell ref="U17:W17"/>
    <mergeCell ref="X17:Z17"/>
    <mergeCell ref="L21:N21"/>
    <mergeCell ref="O21:Q21"/>
    <mergeCell ref="R21:T21"/>
    <mergeCell ref="U21:W21"/>
    <mergeCell ref="X21:Z21"/>
    <mergeCell ref="L8:N8"/>
    <mergeCell ref="O8:Q8"/>
    <mergeCell ref="R8:T8"/>
    <mergeCell ref="U8:W8"/>
    <mergeCell ref="X8:Z8"/>
    <mergeCell ref="L13:N13"/>
    <mergeCell ref="O13:Q13"/>
    <mergeCell ref="R13:T13"/>
    <mergeCell ref="U13:W13"/>
    <mergeCell ref="X13:Z13"/>
    <mergeCell ref="L2:N2"/>
    <mergeCell ref="O2:Q2"/>
    <mergeCell ref="R2:T2"/>
    <mergeCell ref="U2:W2"/>
    <mergeCell ref="X2:Z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iLYuSha-Wakaka</dc:creator>
  <cp:lastModifiedBy>iLYuSha-Wakaka</cp:lastModifiedBy>
  <dcterms:created xsi:type="dcterms:W3CDTF">2018-12-13T16:08:12Z</dcterms:created>
  <dcterms:modified xsi:type="dcterms:W3CDTF">2018-12-13T19:12:24Z</dcterms:modified>
</cp:coreProperties>
</file>