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<sst xmlns="http://schemas.openxmlformats.org/spreadsheetml/2006/main" count="39" uniqueCount="36">
  <si>
    <t>RENTAL MOBIL "PCC"</t>
  </si>
  <si>
    <t>LAPORAN PEMINJAMAN</t>
  </si>
  <si>
    <t>TABEL TARIF</t>
  </si>
  <si>
    <t>KODE PINJAM</t>
  </si>
  <si>
    <t>NAMA PEMINJAM</t>
  </si>
  <si>
    <t>TARIF PINJAM</t>
  </si>
  <si>
    <t>LAMA PINJAM</t>
  </si>
  <si>
    <t>HARGA AWAL</t>
  </si>
  <si>
    <t>DISKON</t>
  </si>
  <si>
    <t>JUMLAH BAYAR</t>
  </si>
  <si>
    <t>Tipe</t>
  </si>
  <si>
    <t>Jenis Mobil</t>
  </si>
  <si>
    <t>S</t>
  </si>
  <si>
    <t>M</t>
  </si>
  <si>
    <t>B</t>
  </si>
  <si>
    <t>SA-234</t>
  </si>
  <si>
    <t>AMRAN</t>
  </si>
  <si>
    <t>A</t>
  </si>
  <si>
    <t>MB-345</t>
  </si>
  <si>
    <t>AMREN</t>
  </si>
  <si>
    <t>SB-456</t>
  </si>
  <si>
    <t>AMRIN</t>
  </si>
  <si>
    <t>C</t>
  </si>
  <si>
    <t>MC-678</t>
  </si>
  <si>
    <t>IMRAN</t>
  </si>
  <si>
    <t>BC-890</t>
  </si>
  <si>
    <t>IMRON</t>
  </si>
  <si>
    <t>J U M L A H</t>
  </si>
  <si>
    <t>TABEL DISKON</t>
  </si>
  <si>
    <t>Kode</t>
  </si>
  <si>
    <t>PETUNJUK:</t>
  </si>
  <si>
    <t>Diskon</t>
  </si>
  <si>
    <t xml:space="preserve">TARIF PINJAM diperoleh dari Huruf ke-1 dan Ke-2 KODE PINJAM, dengan mengacu pada TABEL TARIF </t>
  </si>
  <si>
    <t>HARGA AWAL diperoleh dari perkalian TARIF PINJAM dengan LAMA PINJAM</t>
  </si>
  <si>
    <t>DISKON berlaku hanya untuk mobil jenis SEDAN atau MINIBUS dengan lama peminjaman 3 hari atau lebih</t>
  </si>
  <si>
    <t>JUMLAH BAYAR adalah HARGA AWAL dikurangi DISKON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</si>
</sst>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p&quot;* #,##0_-;\-&quot;Rp&quot;* #,##0_-;_-&quot;Rp&quot;* &quot;-&quot;??_-;_-@"/>
  </numFmts>
  <fonts count="7">
    <font>
      <sz val="10.0"/>
      <color rgb="FF000000"/>
      <name val="Arial"/>
      <scheme val="minor"/>
    </font>
    <font>
      <b/>
      <sz val="16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/>
    <font>
      <b/>
      <u/>
      <sz val="10.0"/>
      <color theme="1"/>
      <name val="Calibri"/>
    </font>
    <font>
      <b/>
      <u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7">
    <border/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0" fillId="0" fontId="2" numFmtId="0" xfId="0" applyAlignment="1" applyFont="1">
      <alignment horizontal="center"/>
    </xf>
    <xf borderId="0" fillId="0" fontId="5" numFmtId="0" xfId="0" applyAlignment="1" applyFont="1">
      <alignment horizontal="left" vertical="center"/>
    </xf>
    <xf borderId="2" fillId="2" fontId="3" numFmtId="0" xfId="0" applyAlignment="1" applyBorder="1" applyFill="1" applyFont="1">
      <alignment horizontal="center" shrinkToFit="0" vertical="center" wrapText="1"/>
    </xf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3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left"/>
    </xf>
    <xf borderId="7" fillId="0" fontId="2" numFmtId="3" xfId="0" applyAlignment="1" applyBorder="1" applyFont="1" applyNumberFormat="1">
      <alignment horizontal="center"/>
    </xf>
    <xf quotePrefix="1" borderId="8" fillId="0" fontId="2" numFmtId="0" xfId="0" applyAlignment="1" applyBorder="1" applyFont="1">
      <alignment horizontal="center"/>
    </xf>
    <xf borderId="8" fillId="0" fontId="2" numFmtId="164" xfId="0" applyAlignment="1" applyBorder="1" applyFont="1" applyNumberFormat="1">
      <alignment horizontal="center"/>
    </xf>
    <xf borderId="8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center"/>
    </xf>
    <xf borderId="7" fillId="0" fontId="3" numFmtId="164" xfId="0" applyAlignment="1" applyBorder="1" applyFont="1" applyNumberFormat="1">
      <alignment horizontal="center"/>
    </xf>
    <xf borderId="8" fillId="0" fontId="3" numFmtId="164" xfId="0" applyAlignment="1" applyBorder="1" applyFont="1" applyNumberFormat="1">
      <alignment horizontal="center"/>
    </xf>
    <xf borderId="8" fillId="0" fontId="3" numFmtId="0" xfId="0" applyAlignment="1" applyBorder="1" applyFont="1">
      <alignment horizontal="center"/>
    </xf>
    <xf borderId="0" fillId="0" fontId="6" numFmtId="0" xfId="0" applyFont="1"/>
    <xf borderId="8" fillId="0" fontId="2" numFmtId="9" xfId="0" applyAlignment="1" applyBorder="1" applyFont="1" applyNumberFormat="1">
      <alignment horizontal="center"/>
    </xf>
    <xf borderId="9" fillId="0" fontId="2" numFmtId="0" xfId="0" applyAlignment="1" applyBorder="1" applyFont="1">
      <alignment horizontal="left"/>
    </xf>
    <xf borderId="10" fillId="0" fontId="4" numFmtId="0" xfId="0" applyBorder="1" applyFont="1"/>
    <xf borderId="11" fillId="0" fontId="4" numFmtId="0" xfId="0" applyBorder="1" applyFont="1"/>
    <xf borderId="12" fillId="0" fontId="2" numFmtId="0" xfId="0" applyAlignment="1" applyBorder="1" applyFont="1">
      <alignment horizontal="left"/>
    </xf>
    <xf borderId="13" fillId="0" fontId="4" numFmtId="0" xfId="0" applyBorder="1" applyFont="1"/>
    <xf borderId="14" fillId="0" fontId="2" numFmtId="0" xfId="0" applyAlignment="1" applyBorder="1" applyFont="1">
      <alignment horizontal="left"/>
    </xf>
    <xf borderId="15" fillId="0" fontId="4" numFmtId="0" xfId="0" applyBorder="1" applyFont="1"/>
    <xf borderId="16" fillId="0" fontId="4" numFmtId="0" xfId="0" applyBorder="1" applyFont="1"/>
    <xf borderId="0" fillId="0" fontId="2" numFmtId="16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0.38"/>
    <col customWidth="1" min="3" max="3" width="12.0"/>
    <col customWidth="1" min="4" max="4" width="8.88"/>
    <col customWidth="1" min="5" max="7" width="14.63"/>
    <col customWidth="1" min="8" max="8" width="5.63"/>
    <col customWidth="1" min="9" max="9" width="6.38"/>
    <col customWidth="1" min="10" max="12" width="13.13"/>
    <col customWidth="1" min="13" max="26" width="8.63"/>
  </cols>
  <sheetData>
    <row r="1" ht="12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5"/>
      <c r="B3" s="5"/>
      <c r="C3" s="5"/>
      <c r="D3" s="5"/>
      <c r="E3" s="5"/>
      <c r="F3" s="5"/>
      <c r="G3" s="5"/>
      <c r="H3" s="2"/>
      <c r="I3" s="6" t="s">
        <v>2</v>
      </c>
      <c r="J3" s="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2"/>
      <c r="I4" s="8" t="s">
        <v>10</v>
      </c>
      <c r="J4" s="9" t="s">
        <v>11</v>
      </c>
      <c r="K4" s="10"/>
      <c r="L4" s="1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12"/>
      <c r="B5" s="12"/>
      <c r="C5" s="12"/>
      <c r="D5" s="12"/>
      <c r="E5" s="12"/>
      <c r="F5" s="12"/>
      <c r="G5" s="12"/>
      <c r="H5" s="2"/>
      <c r="I5" s="13"/>
      <c r="J5" s="14" t="s">
        <v>12</v>
      </c>
      <c r="K5" s="14" t="s">
        <v>13</v>
      </c>
      <c r="L5" s="14" t="s">
        <v>14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5" t="s">
        <v>15</v>
      </c>
      <c r="B6" s="16" t="s">
        <v>16</v>
      </c>
      <c r="C6" s="17">
        <f t="shared" ref="C6:C10" si="1">XLOOKUP(LEFT(A6,1),$J$5:$L$5,XLOOKUP(MID(A6,2,1),$I$6:$I$8,$J$6:$L$8))</f>
        <v>500000</v>
      </c>
      <c r="D6" s="15">
        <v>2.0</v>
      </c>
      <c r="E6" s="17">
        <f t="shared" ref="E6:E10" si="2">C6*D6</f>
        <v>1000000</v>
      </c>
      <c r="F6" s="17">
        <f t="shared" ref="F6:F10" si="3">IF(D6&gt;=3,XLOOKUP(LEFT(A6,1),$J$12:$K$12,$J$13:$K$13,0)*E6,0)</f>
        <v>0</v>
      </c>
      <c r="G6" s="17">
        <f t="shared" ref="G6:G10" si="4">E6-F6</f>
        <v>1000000</v>
      </c>
      <c r="H6" s="2"/>
      <c r="I6" s="18" t="s">
        <v>17</v>
      </c>
      <c r="J6" s="19">
        <v>500000.0</v>
      </c>
      <c r="K6" s="19">
        <v>650000.0</v>
      </c>
      <c r="L6" s="19">
        <v>400000.0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0" t="s">
        <v>18</v>
      </c>
      <c r="B7" s="2" t="s">
        <v>19</v>
      </c>
      <c r="C7" s="17">
        <f t="shared" si="1"/>
        <v>500000</v>
      </c>
      <c r="D7" s="20">
        <v>4.0</v>
      </c>
      <c r="E7" s="17">
        <f t="shared" si="2"/>
        <v>2000000</v>
      </c>
      <c r="F7" s="17">
        <f t="shared" si="3"/>
        <v>100000</v>
      </c>
      <c r="G7" s="17">
        <f t="shared" si="4"/>
        <v>1900000</v>
      </c>
      <c r="H7" s="2"/>
      <c r="I7" s="18" t="s">
        <v>14</v>
      </c>
      <c r="J7" s="19">
        <v>400000.0</v>
      </c>
      <c r="K7" s="19">
        <v>500000.0</v>
      </c>
      <c r="L7" s="19">
        <v>300000.0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0" t="s">
        <v>20</v>
      </c>
      <c r="B8" s="21" t="s">
        <v>21</v>
      </c>
      <c r="C8" s="17">
        <f t="shared" si="1"/>
        <v>400000</v>
      </c>
      <c r="D8" s="20">
        <v>3.0</v>
      </c>
      <c r="E8" s="17">
        <f t="shared" si="2"/>
        <v>1200000</v>
      </c>
      <c r="F8" s="17">
        <f t="shared" si="3"/>
        <v>120000</v>
      </c>
      <c r="G8" s="17">
        <f t="shared" si="4"/>
        <v>1080000</v>
      </c>
      <c r="H8" s="2"/>
      <c r="I8" s="18" t="s">
        <v>22</v>
      </c>
      <c r="J8" s="19">
        <v>300000.0</v>
      </c>
      <c r="K8" s="19">
        <v>200000.0</v>
      </c>
      <c r="L8" s="19">
        <v>200000.0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0" t="s">
        <v>23</v>
      </c>
      <c r="B9" s="21" t="s">
        <v>24</v>
      </c>
      <c r="C9" s="17">
        <f t="shared" si="1"/>
        <v>200000</v>
      </c>
      <c r="D9" s="20">
        <v>1.0</v>
      </c>
      <c r="E9" s="17">
        <f t="shared" si="2"/>
        <v>200000</v>
      </c>
      <c r="F9" s="17">
        <f t="shared" si="3"/>
        <v>0</v>
      </c>
      <c r="G9" s="17">
        <f t="shared" si="4"/>
        <v>200000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2" t="s">
        <v>25</v>
      </c>
      <c r="B10" s="21" t="s">
        <v>26</v>
      </c>
      <c r="C10" s="17">
        <f t="shared" si="1"/>
        <v>200000</v>
      </c>
      <c r="D10" s="20">
        <v>5.0</v>
      </c>
      <c r="E10" s="17">
        <f t="shared" si="2"/>
        <v>1000000</v>
      </c>
      <c r="F10" s="17">
        <f t="shared" si="3"/>
        <v>0</v>
      </c>
      <c r="G10" s="17">
        <f t="shared" si="4"/>
        <v>1000000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9" t="s">
        <v>27</v>
      </c>
      <c r="B11" s="10"/>
      <c r="C11" s="10"/>
      <c r="D11" s="10"/>
      <c r="E11" s="11"/>
      <c r="F11" s="23"/>
      <c r="G11" s="24">
        <f>SUM(G6:G10)</f>
        <v>5180000</v>
      </c>
      <c r="H11" s="2"/>
      <c r="I11" s="6" t="s">
        <v>28</v>
      </c>
      <c r="J11" s="6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5" t="s">
        <v>29</v>
      </c>
      <c r="J12" s="20" t="s">
        <v>12</v>
      </c>
      <c r="K12" s="20" t="s">
        <v>13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6" t="s">
        <v>30</v>
      </c>
      <c r="B13" s="2"/>
      <c r="C13" s="2"/>
      <c r="D13" s="2"/>
      <c r="E13" s="2"/>
      <c r="F13" s="2"/>
      <c r="G13" s="2"/>
      <c r="H13" s="2"/>
      <c r="I13" s="25" t="s">
        <v>31</v>
      </c>
      <c r="J13" s="27">
        <v>0.1</v>
      </c>
      <c r="K13" s="27">
        <v>0.05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8" t="s">
        <v>32</v>
      </c>
      <c r="B14" s="29"/>
      <c r="C14" s="29"/>
      <c r="D14" s="29"/>
      <c r="E14" s="29"/>
      <c r="F14" s="29"/>
      <c r="G14" s="3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1" t="s">
        <v>33</v>
      </c>
      <c r="G15" s="3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1" t="s">
        <v>34</v>
      </c>
      <c r="G16" s="3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3" t="s">
        <v>35</v>
      </c>
      <c r="B17" s="34"/>
      <c r="C17" s="34"/>
      <c r="D17" s="34"/>
      <c r="E17" s="34"/>
      <c r="F17" s="34"/>
      <c r="G17" s="3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5"/>
      <c r="B19" s="36"/>
      <c r="C19" s="3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3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6">
    <mergeCell ref="F4:F5"/>
    <mergeCell ref="G4:G5"/>
    <mergeCell ref="I4:I5"/>
    <mergeCell ref="J4:L4"/>
    <mergeCell ref="A11:E11"/>
    <mergeCell ref="A14:G14"/>
    <mergeCell ref="A15:G15"/>
    <mergeCell ref="A16:G16"/>
    <mergeCell ref="A17:G17"/>
    <mergeCell ref="A1:G1"/>
    <mergeCell ref="A2:G2"/>
    <mergeCell ref="A4:A5"/>
    <mergeCell ref="B4:B5"/>
    <mergeCell ref="C4:C5"/>
    <mergeCell ref="D4:D5"/>
    <mergeCell ref="E4:E5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