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C6B159C-F5E6-422F-B063-091331538FE1}" xr6:coauthVersionLast="36" xr6:coauthVersionMax="36" xr10:uidLastSave="{00000000-0000-0000-0000-000000000000}"/>
  <bookViews>
    <workbookView xWindow="0" yWindow="0" windowWidth="20490" windowHeight="7545" xr2:uid="{91FE6565-7203-4238-BAE1-170D8864C437}"/>
  </bookViews>
  <sheets>
    <sheet name="Sheet1" sheetId="1" r:id="rId1"/>
  </sheets>
  <definedNames>
    <definedName name="_xlnm._FilterDatabase" localSheetId="0" hidden="1">Sheet1!$A$1:$O$24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I4" i="1"/>
  <c r="I3" i="1"/>
  <c r="I2" i="1"/>
  <c r="I27" i="1"/>
</calcChain>
</file>

<file path=xl/sharedStrings.xml><?xml version="1.0" encoding="utf-8"?>
<sst xmlns="http://schemas.openxmlformats.org/spreadsheetml/2006/main" count="154" uniqueCount="96">
  <si>
    <t>Employee Code</t>
  </si>
  <si>
    <t>UCL01</t>
  </si>
  <si>
    <t>UCL02</t>
  </si>
  <si>
    <t>UCL03</t>
  </si>
  <si>
    <t>UCL04</t>
  </si>
  <si>
    <t>UCL05</t>
  </si>
  <si>
    <t>UCL06</t>
  </si>
  <si>
    <t>UCL07</t>
  </si>
  <si>
    <t>UCL08</t>
  </si>
  <si>
    <t>UCL09</t>
  </si>
  <si>
    <t>UCL10</t>
  </si>
  <si>
    <t>UCL11</t>
  </si>
  <si>
    <t>UCL12</t>
  </si>
  <si>
    <t>UCL13</t>
  </si>
  <si>
    <t>UCL14</t>
  </si>
  <si>
    <t xml:space="preserve">First Name </t>
  </si>
  <si>
    <t>Last Name</t>
  </si>
  <si>
    <t>Department</t>
  </si>
  <si>
    <t>Salary</t>
  </si>
  <si>
    <t>Region</t>
  </si>
  <si>
    <t>Branch</t>
  </si>
  <si>
    <t xml:space="preserve">Hire Date </t>
  </si>
  <si>
    <t>Ganesh</t>
  </si>
  <si>
    <t>Dhananjay</t>
  </si>
  <si>
    <t>Zend</t>
  </si>
  <si>
    <t>Balakshe</t>
  </si>
  <si>
    <t xml:space="preserve">Jitendra </t>
  </si>
  <si>
    <t>Satpute</t>
  </si>
  <si>
    <t>Vishal</t>
  </si>
  <si>
    <t>Shinde</t>
  </si>
  <si>
    <t xml:space="preserve">Akash </t>
  </si>
  <si>
    <t>Mali</t>
  </si>
  <si>
    <t>Onkar</t>
  </si>
  <si>
    <t>Bobade</t>
  </si>
  <si>
    <t>Ravi</t>
  </si>
  <si>
    <t xml:space="preserve"> Mane</t>
  </si>
  <si>
    <t>Ashok J</t>
  </si>
  <si>
    <t>Jagtap</t>
  </si>
  <si>
    <t xml:space="preserve">Amol </t>
  </si>
  <si>
    <t>Dabade</t>
  </si>
  <si>
    <t>Akshay</t>
  </si>
  <si>
    <t>Patil</t>
  </si>
  <si>
    <t xml:space="preserve">Rahul </t>
  </si>
  <si>
    <t xml:space="preserve">Shekhar </t>
  </si>
  <si>
    <t>Kale</t>
  </si>
  <si>
    <t>Tanaji</t>
  </si>
  <si>
    <t xml:space="preserve">Sunil </t>
  </si>
  <si>
    <t>Dasgude</t>
  </si>
  <si>
    <t>UCL15</t>
  </si>
  <si>
    <t>UCL16</t>
  </si>
  <si>
    <t>UCL17</t>
  </si>
  <si>
    <t>UCL18</t>
  </si>
  <si>
    <t>UCL19</t>
  </si>
  <si>
    <t>UCL20</t>
  </si>
  <si>
    <t>UCL21</t>
  </si>
  <si>
    <t>UCL22</t>
  </si>
  <si>
    <t>UCL23</t>
  </si>
  <si>
    <t>Sales</t>
  </si>
  <si>
    <t>admin</t>
  </si>
  <si>
    <t>R &amp; D</t>
  </si>
  <si>
    <t>Finance</t>
  </si>
  <si>
    <t xml:space="preserve">Marketing </t>
  </si>
  <si>
    <t xml:space="preserve">Shilpa </t>
  </si>
  <si>
    <t>Pawar</t>
  </si>
  <si>
    <t xml:space="preserve">Swati </t>
  </si>
  <si>
    <t>Arati</t>
  </si>
  <si>
    <t>Jadhav</t>
  </si>
  <si>
    <t xml:space="preserve">Neha </t>
  </si>
  <si>
    <t>Rokade</t>
  </si>
  <si>
    <t xml:space="preserve">Pooja </t>
  </si>
  <si>
    <t xml:space="preserve">Suhas </t>
  </si>
  <si>
    <t>Bhosale</t>
  </si>
  <si>
    <t xml:space="preserve">Ganesh </t>
  </si>
  <si>
    <t>More</t>
  </si>
  <si>
    <t>Sai</t>
  </si>
  <si>
    <t>Sarde</t>
  </si>
  <si>
    <t>Kartik</t>
  </si>
  <si>
    <t>Bhange</t>
  </si>
  <si>
    <t>personnel</t>
  </si>
  <si>
    <t>Director</t>
  </si>
  <si>
    <t xml:space="preserve">north </t>
  </si>
  <si>
    <t>east</t>
  </si>
  <si>
    <t>south</t>
  </si>
  <si>
    <t xml:space="preserve">west </t>
  </si>
  <si>
    <t>Pune</t>
  </si>
  <si>
    <t>Banglore</t>
  </si>
  <si>
    <t>Hydrabad</t>
  </si>
  <si>
    <t>Chennai</t>
  </si>
  <si>
    <t>Average</t>
  </si>
  <si>
    <t>Min</t>
  </si>
  <si>
    <t>Max</t>
  </si>
  <si>
    <t xml:space="preserve">Total Salary </t>
  </si>
  <si>
    <t>Find the salaries of employees in south region (sumif)</t>
  </si>
  <si>
    <t>Find total salaries paid to employee in sales department in south region earning salary more than 10000(sumifs)</t>
  </si>
  <si>
    <t>Find the number of employees in   marketing with salaries more than 15000(countifs)</t>
  </si>
  <si>
    <t>Find the number of employees working in admin department?- 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</si>
</sst>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D57D-E197-4ACF-BBEB-AEC4857E73C3}">
  <dimension ref="A1:O27"/>
  <sheetViews>
    <sheetView tabSelected="1" topLeftCell="C10" workbookViewId="0">
      <selection activeCell="M18" sqref="M18"/>
    </sheetView>
  </sheetViews>
  <sheetFormatPr defaultRowHeight="15" x14ac:dyDescent="0.25"/>
  <cols>
    <col min="1" max="1" width="15" bestFit="1" customWidth="1"/>
    <col min="2" max="2" width="11" bestFit="1" customWidth="1"/>
    <col min="3" max="3" width="10.140625" bestFit="1" customWidth="1"/>
    <col min="4" max="4" width="11.7109375" bestFit="1" customWidth="1"/>
    <col min="5" max="7" width="11.7109375" customWidth="1"/>
    <col min="8" max="10" width="14" customWidth="1"/>
    <col min="11" max="15" width="17.42578125" customWidth="1"/>
  </cols>
  <sheetData>
    <row r="1" spans="1:15" ht="15.75" x14ac:dyDescent="0.25">
      <c r="A1" s="4" t="s">
        <v>0</v>
      </c>
      <c r="B1" s="4" t="s">
        <v>15</v>
      </c>
      <c r="C1" s="4" t="s">
        <v>16</v>
      </c>
      <c r="D1" s="4" t="s">
        <v>17</v>
      </c>
      <c r="E1" s="4" t="s">
        <v>19</v>
      </c>
      <c r="F1" s="4" t="s">
        <v>20</v>
      </c>
      <c r="G1" s="4" t="s">
        <v>21</v>
      </c>
      <c r="H1" s="4" t="s">
        <v>18</v>
      </c>
      <c r="I1" s="8"/>
      <c r="J1" s="8"/>
    </row>
    <row r="2" spans="1:15" x14ac:dyDescent="0.25">
      <c r="A2" s="1" t="s">
        <v>1</v>
      </c>
      <c r="B2" s="1" t="s">
        <v>22</v>
      </c>
      <c r="C2" s="1" t="s">
        <v>24</v>
      </c>
      <c r="D2" s="1" t="s">
        <v>58</v>
      </c>
      <c r="E2" s="1" t="s">
        <v>80</v>
      </c>
      <c r="F2" s="1" t="s">
        <v>84</v>
      </c>
      <c r="G2" s="2">
        <v>36861</v>
      </c>
      <c r="H2" s="3">
        <v>12875</v>
      </c>
      <c r="I2" s="9">
        <f>SUMIF(E:E,"south",H:H)</f>
        <v>94000</v>
      </c>
      <c r="J2" s="9">
        <v>1</v>
      </c>
      <c r="K2" s="10" t="s">
        <v>92</v>
      </c>
      <c r="L2" s="10"/>
      <c r="M2" s="10"/>
      <c r="N2" s="10"/>
      <c r="O2" s="10"/>
    </row>
    <row r="3" spans="1:15" x14ac:dyDescent="0.25">
      <c r="A3" s="1" t="s">
        <v>2</v>
      </c>
      <c r="B3" s="1" t="s">
        <v>23</v>
      </c>
      <c r="C3" s="1" t="s">
        <v>25</v>
      </c>
      <c r="D3" s="1" t="s">
        <v>57</v>
      </c>
      <c r="E3" s="1" t="s">
        <v>81</v>
      </c>
      <c r="F3" s="1" t="s">
        <v>85</v>
      </c>
      <c r="G3" s="2">
        <v>35831</v>
      </c>
      <c r="H3" s="3">
        <v>14885</v>
      </c>
      <c r="I3" s="9">
        <f>SUMIFS(H:H,D:D,"Sales",E:E,"south",H:H,"&gt;10000")</f>
        <v>14850</v>
      </c>
      <c r="J3" s="9">
        <v>2</v>
      </c>
      <c r="K3" s="10" t="s">
        <v>93</v>
      </c>
      <c r="L3" s="10"/>
      <c r="M3" s="10"/>
      <c r="N3" s="10"/>
      <c r="O3" s="10"/>
    </row>
    <row r="4" spans="1:15" x14ac:dyDescent="0.25">
      <c r="A4" s="1" t="s">
        <v>3</v>
      </c>
      <c r="B4" s="1" t="s">
        <v>26</v>
      </c>
      <c r="C4" s="1" t="s">
        <v>27</v>
      </c>
      <c r="D4" s="1" t="s">
        <v>57</v>
      </c>
      <c r="E4" s="1" t="s">
        <v>82</v>
      </c>
      <c r="F4" s="1" t="s">
        <v>86</v>
      </c>
      <c r="G4" s="2">
        <v>37325</v>
      </c>
      <c r="H4" s="3">
        <v>14850</v>
      </c>
      <c r="I4" s="9">
        <f>COUNTIF(D:D,"admin")</f>
        <v>3</v>
      </c>
      <c r="J4" s="9">
        <v>3</v>
      </c>
      <c r="K4" t="s">
        <v>95</v>
      </c>
    </row>
    <row r="5" spans="1:15" x14ac:dyDescent="0.25">
      <c r="A5" s="1" t="s">
        <v>4</v>
      </c>
      <c r="B5" s="1" t="s">
        <v>28</v>
      </c>
      <c r="C5" s="1" t="s">
        <v>29</v>
      </c>
      <c r="D5" s="1" t="s">
        <v>61</v>
      </c>
      <c r="E5" s="1" t="s">
        <v>83</v>
      </c>
      <c r="F5" s="1" t="s">
        <v>87</v>
      </c>
      <c r="G5" s="2">
        <v>35891</v>
      </c>
      <c r="H5" s="3">
        <v>25500</v>
      </c>
      <c r="I5" s="9"/>
      <c r="J5" s="9">
        <v>4</v>
      </c>
      <c r="K5" s="10" t="s">
        <v>94</v>
      </c>
      <c r="L5" s="10"/>
      <c r="M5" s="10"/>
      <c r="N5" s="10"/>
      <c r="O5" s="10"/>
    </row>
    <row r="6" spans="1:15" x14ac:dyDescent="0.25">
      <c r="A6" s="1" t="s">
        <v>5</v>
      </c>
      <c r="B6" s="1" t="s">
        <v>30</v>
      </c>
      <c r="C6" s="1" t="s">
        <v>31</v>
      </c>
      <c r="D6" s="1" t="s">
        <v>59</v>
      </c>
      <c r="E6" s="1" t="s">
        <v>80</v>
      </c>
      <c r="F6" s="1" t="s">
        <v>84</v>
      </c>
      <c r="G6" s="2">
        <v>32911</v>
      </c>
      <c r="H6" s="3">
        <v>15800</v>
      </c>
      <c r="I6" s="9"/>
      <c r="J6" s="9">
        <v>5</v>
      </c>
    </row>
    <row r="7" spans="1:15" x14ac:dyDescent="0.25">
      <c r="A7" s="1" t="s">
        <v>6</v>
      </c>
      <c r="B7" s="1" t="s">
        <v>32</v>
      </c>
      <c r="C7" s="1" t="s">
        <v>33</v>
      </c>
      <c r="D7" s="1" t="s">
        <v>60</v>
      </c>
      <c r="E7" s="1" t="s">
        <v>81</v>
      </c>
      <c r="F7" s="1" t="s">
        <v>85</v>
      </c>
      <c r="G7" s="2">
        <v>34977</v>
      </c>
      <c r="H7" s="3">
        <v>18200</v>
      </c>
      <c r="I7" s="9"/>
      <c r="J7" s="9"/>
    </row>
    <row r="8" spans="1:15" x14ac:dyDescent="0.25">
      <c r="A8" s="1" t="s">
        <v>7</v>
      </c>
      <c r="B8" s="1" t="s">
        <v>34</v>
      </c>
      <c r="C8" s="1" t="s">
        <v>35</v>
      </c>
      <c r="D8" s="1" t="s">
        <v>78</v>
      </c>
      <c r="E8" s="1" t="s">
        <v>82</v>
      </c>
      <c r="F8" s="1" t="s">
        <v>84</v>
      </c>
      <c r="G8" s="2">
        <v>34695</v>
      </c>
      <c r="H8" s="3">
        <v>13500</v>
      </c>
      <c r="I8" s="9"/>
      <c r="J8" s="9"/>
      <c r="K8" s="10"/>
      <c r="L8" s="10"/>
      <c r="M8" s="10"/>
      <c r="N8" s="10"/>
      <c r="O8" s="10"/>
    </row>
    <row r="9" spans="1:15" x14ac:dyDescent="0.25">
      <c r="A9" s="1" t="s">
        <v>8</v>
      </c>
      <c r="B9" s="1" t="s">
        <v>36</v>
      </c>
      <c r="C9" s="1" t="s">
        <v>37</v>
      </c>
      <c r="D9" s="1" t="s">
        <v>79</v>
      </c>
      <c r="E9" s="1" t="s">
        <v>83</v>
      </c>
      <c r="F9" s="1" t="s">
        <v>85</v>
      </c>
      <c r="G9" s="2">
        <v>37390</v>
      </c>
      <c r="H9" s="3">
        <v>20500</v>
      </c>
      <c r="I9" s="9"/>
      <c r="J9" s="9"/>
      <c r="K9" s="10"/>
      <c r="L9" s="10"/>
      <c r="M9" s="10"/>
      <c r="N9" s="10"/>
      <c r="O9" s="10"/>
    </row>
    <row r="10" spans="1:15" x14ac:dyDescent="0.25">
      <c r="A10" s="1" t="s">
        <v>9</v>
      </c>
      <c r="B10" s="1" t="s">
        <v>38</v>
      </c>
      <c r="C10" s="1" t="s">
        <v>39</v>
      </c>
      <c r="D10" s="1" t="s">
        <v>58</v>
      </c>
      <c r="E10" s="1" t="s">
        <v>80</v>
      </c>
      <c r="F10" s="1" t="s">
        <v>86</v>
      </c>
      <c r="G10" s="2">
        <v>35400</v>
      </c>
      <c r="H10" s="3">
        <v>11155</v>
      </c>
      <c r="I10" s="9"/>
      <c r="J10" s="9"/>
      <c r="K10" s="10"/>
      <c r="L10" s="10"/>
      <c r="M10" s="10"/>
      <c r="N10" s="10"/>
      <c r="O10" s="10"/>
    </row>
    <row r="11" spans="1:15" x14ac:dyDescent="0.25">
      <c r="A11" s="1" t="s">
        <v>10</v>
      </c>
      <c r="B11" s="1" t="s">
        <v>40</v>
      </c>
      <c r="C11" s="1" t="s">
        <v>41</v>
      </c>
      <c r="D11" s="1" t="s">
        <v>57</v>
      </c>
      <c r="E11" s="1" t="s">
        <v>81</v>
      </c>
      <c r="F11" s="1" t="s">
        <v>87</v>
      </c>
      <c r="G11" s="2">
        <v>36294</v>
      </c>
      <c r="H11" s="3">
        <v>19700</v>
      </c>
      <c r="I11" s="9"/>
      <c r="J11" s="9"/>
      <c r="K11" s="10"/>
      <c r="L11" s="10"/>
      <c r="M11" s="10"/>
      <c r="N11" s="10"/>
      <c r="O11" s="10"/>
    </row>
    <row r="12" spans="1:15" x14ac:dyDescent="0.25">
      <c r="A12" s="1" t="s">
        <v>11</v>
      </c>
      <c r="B12" s="1" t="s">
        <v>42</v>
      </c>
      <c r="C12" s="1" t="s">
        <v>29</v>
      </c>
      <c r="D12" s="1" t="s">
        <v>57</v>
      </c>
      <c r="E12" s="1" t="s">
        <v>80</v>
      </c>
      <c r="F12" s="1" t="s">
        <v>86</v>
      </c>
      <c r="G12" s="2">
        <v>32892</v>
      </c>
      <c r="H12" s="3">
        <v>14875</v>
      </c>
      <c r="I12" s="9"/>
      <c r="J12" s="9"/>
      <c r="K12" s="10"/>
      <c r="L12" s="10"/>
      <c r="M12" s="10"/>
      <c r="N12" s="10"/>
      <c r="O12" s="10"/>
    </row>
    <row r="13" spans="1:15" x14ac:dyDescent="0.25">
      <c r="A13" s="1" t="s">
        <v>12</v>
      </c>
      <c r="B13" s="1" t="s">
        <v>43</v>
      </c>
      <c r="C13" s="1" t="s">
        <v>44</v>
      </c>
      <c r="D13" s="1" t="s">
        <v>61</v>
      </c>
      <c r="E13" s="1" t="s">
        <v>81</v>
      </c>
      <c r="F13" s="1" t="s">
        <v>87</v>
      </c>
      <c r="G13" s="2">
        <v>35891</v>
      </c>
      <c r="H13" s="3">
        <v>15585</v>
      </c>
      <c r="I13" s="9"/>
      <c r="J13" s="9"/>
      <c r="K13" s="10"/>
      <c r="L13" s="10"/>
      <c r="M13" s="10"/>
      <c r="N13" s="10"/>
      <c r="O13" s="10"/>
    </row>
    <row r="14" spans="1:15" x14ac:dyDescent="0.25">
      <c r="A14" s="1" t="s">
        <v>13</v>
      </c>
      <c r="B14" s="1" t="s">
        <v>45</v>
      </c>
      <c r="C14" s="1" t="s">
        <v>31</v>
      </c>
      <c r="D14" s="1" t="s">
        <v>59</v>
      </c>
      <c r="E14" s="1" t="s">
        <v>82</v>
      </c>
      <c r="F14" s="1" t="s">
        <v>84</v>
      </c>
      <c r="G14" s="2">
        <v>35791</v>
      </c>
      <c r="H14" s="3">
        <v>12875</v>
      </c>
      <c r="I14" s="9"/>
      <c r="J14" s="9"/>
      <c r="K14" s="10"/>
      <c r="L14" s="10"/>
      <c r="M14" s="10"/>
      <c r="N14" s="10"/>
      <c r="O14" s="10"/>
    </row>
    <row r="15" spans="1:15" x14ac:dyDescent="0.25">
      <c r="A15" s="1" t="s">
        <v>14</v>
      </c>
      <c r="B15" s="1" t="s">
        <v>46</v>
      </c>
      <c r="C15" s="1" t="s">
        <v>47</v>
      </c>
      <c r="D15" s="1" t="s">
        <v>60</v>
      </c>
      <c r="E15" s="1" t="s">
        <v>83</v>
      </c>
      <c r="F15" s="1" t="s">
        <v>85</v>
      </c>
      <c r="G15" s="2">
        <v>34103</v>
      </c>
      <c r="H15" s="3">
        <v>14885</v>
      </c>
      <c r="I15" s="9"/>
      <c r="J15" s="9"/>
      <c r="K15" s="10"/>
      <c r="L15" s="10"/>
      <c r="M15" s="10"/>
      <c r="N15" s="10"/>
      <c r="O15" s="10"/>
    </row>
    <row r="16" spans="1:15" x14ac:dyDescent="0.25">
      <c r="A16" s="1" t="s">
        <v>48</v>
      </c>
      <c r="B16" s="1" t="s">
        <v>62</v>
      </c>
      <c r="C16" s="1" t="s">
        <v>63</v>
      </c>
      <c r="D16" s="1" t="s">
        <v>58</v>
      </c>
      <c r="E16" s="1" t="s">
        <v>80</v>
      </c>
      <c r="F16" s="1" t="s">
        <v>86</v>
      </c>
      <c r="G16" s="2">
        <v>37677</v>
      </c>
      <c r="H16" s="3">
        <v>14850</v>
      </c>
      <c r="I16" s="9"/>
      <c r="J16" s="9"/>
    </row>
    <row r="17" spans="1:12" x14ac:dyDescent="0.25">
      <c r="A17" s="1" t="s">
        <v>49</v>
      </c>
      <c r="B17" s="1" t="s">
        <v>64</v>
      </c>
      <c r="C17" s="1" t="s">
        <v>41</v>
      </c>
      <c r="D17" s="1" t="s">
        <v>59</v>
      </c>
      <c r="E17" s="1" t="s">
        <v>80</v>
      </c>
      <c r="F17" s="1" t="s">
        <v>87</v>
      </c>
      <c r="G17" s="2">
        <v>34848</v>
      </c>
      <c r="H17" s="3">
        <v>25500</v>
      </c>
      <c r="I17" s="9"/>
      <c r="J17" s="9"/>
    </row>
    <row r="18" spans="1:12" x14ac:dyDescent="0.25">
      <c r="A18" s="1" t="s">
        <v>50</v>
      </c>
      <c r="B18" s="1" t="s">
        <v>65</v>
      </c>
      <c r="C18" s="1" t="s">
        <v>66</v>
      </c>
      <c r="D18" s="1" t="s">
        <v>60</v>
      </c>
      <c r="E18" s="1" t="s">
        <v>81</v>
      </c>
      <c r="F18" s="1" t="s">
        <v>86</v>
      </c>
      <c r="G18" s="2">
        <v>37217</v>
      </c>
      <c r="H18" s="3">
        <v>15800</v>
      </c>
      <c r="I18" s="9"/>
      <c r="J18" s="9"/>
    </row>
    <row r="19" spans="1:12" x14ac:dyDescent="0.25">
      <c r="A19" s="1" t="s">
        <v>51</v>
      </c>
      <c r="B19" s="1" t="s">
        <v>67</v>
      </c>
      <c r="C19" s="1" t="s">
        <v>68</v>
      </c>
      <c r="D19" s="1" t="s">
        <v>78</v>
      </c>
      <c r="E19" s="1" t="s">
        <v>82</v>
      </c>
      <c r="F19" s="1" t="s">
        <v>87</v>
      </c>
      <c r="G19" s="2">
        <v>33865</v>
      </c>
      <c r="H19" s="3">
        <v>18200</v>
      </c>
      <c r="I19" s="9"/>
      <c r="J19" s="9"/>
    </row>
    <row r="20" spans="1:12" x14ac:dyDescent="0.25">
      <c r="A20" s="1" t="s">
        <v>52</v>
      </c>
      <c r="B20" s="1" t="s">
        <v>69</v>
      </c>
      <c r="C20" s="1" t="s">
        <v>41</v>
      </c>
      <c r="D20" s="1" t="s">
        <v>79</v>
      </c>
      <c r="E20" s="1" t="s">
        <v>83</v>
      </c>
      <c r="F20" s="1" t="s">
        <v>84</v>
      </c>
      <c r="G20" s="2">
        <v>35583</v>
      </c>
      <c r="H20" s="3">
        <v>13500</v>
      </c>
      <c r="I20" s="9"/>
      <c r="J20" s="9"/>
    </row>
    <row r="21" spans="1:12" x14ac:dyDescent="0.25">
      <c r="A21" s="1" t="s">
        <v>53</v>
      </c>
      <c r="B21" s="1" t="s">
        <v>70</v>
      </c>
      <c r="C21" s="1" t="s">
        <v>71</v>
      </c>
      <c r="D21" s="1" t="s">
        <v>60</v>
      </c>
      <c r="E21" s="1" t="s">
        <v>80</v>
      </c>
      <c r="F21" s="1" t="s">
        <v>85</v>
      </c>
      <c r="G21" s="2">
        <v>35953</v>
      </c>
      <c r="H21" s="3">
        <v>20500</v>
      </c>
      <c r="I21" s="9"/>
      <c r="J21" s="9"/>
    </row>
    <row r="22" spans="1:12" x14ac:dyDescent="0.25">
      <c r="A22" s="1" t="s">
        <v>54</v>
      </c>
      <c r="B22" s="1" t="s">
        <v>72</v>
      </c>
      <c r="C22" s="1" t="s">
        <v>73</v>
      </c>
      <c r="D22" s="1" t="s">
        <v>78</v>
      </c>
      <c r="E22" s="1" t="s">
        <v>81</v>
      </c>
      <c r="F22" s="1" t="s">
        <v>86</v>
      </c>
      <c r="G22" s="2">
        <v>36731</v>
      </c>
      <c r="H22" s="3">
        <v>11155</v>
      </c>
      <c r="I22" s="9"/>
      <c r="J22" s="9"/>
    </row>
    <row r="23" spans="1:12" x14ac:dyDescent="0.25">
      <c r="A23" s="1" t="s">
        <v>55</v>
      </c>
      <c r="B23" s="1" t="s">
        <v>74</v>
      </c>
      <c r="C23" s="1" t="s">
        <v>75</v>
      </c>
      <c r="D23" s="1" t="s">
        <v>79</v>
      </c>
      <c r="E23" s="1" t="s">
        <v>82</v>
      </c>
      <c r="F23" s="1" t="s">
        <v>87</v>
      </c>
      <c r="G23" s="2">
        <v>36178</v>
      </c>
      <c r="H23" s="3">
        <v>19700</v>
      </c>
      <c r="I23" s="9"/>
      <c r="J23" s="9"/>
    </row>
    <row r="24" spans="1:12" x14ac:dyDescent="0.25">
      <c r="A24" s="1" t="s">
        <v>56</v>
      </c>
      <c r="B24" s="1" t="s">
        <v>76</v>
      </c>
      <c r="C24" s="1" t="s">
        <v>77</v>
      </c>
      <c r="D24" s="1" t="s">
        <v>78</v>
      </c>
      <c r="E24" s="1" t="s">
        <v>82</v>
      </c>
      <c r="F24" s="1" t="s">
        <v>87</v>
      </c>
      <c r="G24" s="2">
        <v>34499</v>
      </c>
      <c r="H24" s="3">
        <v>14875</v>
      </c>
      <c r="I24" s="9"/>
      <c r="J24" s="9"/>
    </row>
    <row r="26" spans="1:12" ht="15.75" x14ac:dyDescent="0.25">
      <c r="I26" s="5" t="s">
        <v>91</v>
      </c>
      <c r="J26" s="5" t="s">
        <v>88</v>
      </c>
      <c r="K26" s="5" t="s">
        <v>89</v>
      </c>
      <c r="L26" s="5" t="s">
        <v>90</v>
      </c>
    </row>
    <row r="27" spans="1:12" x14ac:dyDescent="0.25">
      <c r="I27" s="7">
        <f>SUM(H2:H24)</f>
        <v>379265</v>
      </c>
      <c r="J27" s="6">
        <f>AVERAGE(H:H)</f>
        <v>16489.782608695652</v>
      </c>
      <c r="K27" s="6"/>
      <c r="L27" s="6"/>
    </row>
  </sheetData>
  <autoFilter ref="A1:O24" xr:uid="{BCD49354-6C3A-4995-8B98-0CED92722D0F}"/>
  <mergeCells count="11">
    <mergeCell ref="K11:O11"/>
    <mergeCell ref="K12:O12"/>
    <mergeCell ref="K13:O13"/>
    <mergeCell ref="K14:O14"/>
    <mergeCell ref="K15:O15"/>
    <mergeCell ref="K5:O5"/>
    <mergeCell ref="K2:O2"/>
    <mergeCell ref="K3:O3"/>
    <mergeCell ref="K8:O8"/>
    <mergeCell ref="K9:O9"/>
    <mergeCell ref="K10:O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2025-01-04T11:58:02Z</dcterms:created>
  <dcterms:modified xsi:type="dcterms:W3CDTF">2025-01-22T02:45:40Z</dcterms:modified>
</cp:coreProperties>
</file>