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N:\Supply Chain\Gestão\Reportes\Relatório Mensal\"/>
    </mc:Choice>
  </mc:AlternateContent>
  <xr:revisionPtr revIDLastSave="0" documentId="13_ncr:1_{662961B8-EBF3-47B1-B9C8-124CF1487BA7}" xr6:coauthVersionLast="47" xr6:coauthVersionMax="47" xr10:uidLastSave="{00000000-0000-0000-0000-000000000000}"/>
  <bookViews>
    <workbookView xWindow="-28920" yWindow="-60" windowWidth="29040" windowHeight="15720" xr2:uid="{19CE77E3-4AC1-43FA-889F-0CF0F915B873}"/>
  </bookViews>
  <sheets>
    <sheet name="F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O15" i="1"/>
  <c r="O16" i="1"/>
  <c r="O17" i="1"/>
  <c r="O18" i="1"/>
  <c r="O19" i="1"/>
  <c r="O20" i="1"/>
  <c r="O21" i="1"/>
  <c r="O22" i="1"/>
</calcChain>
</file>

<file path=xl/sharedStrings.xml><?xml version="1.0" encoding="utf-8"?>
<sst xmlns="http://schemas.openxmlformats.org/spreadsheetml/2006/main" count="18" uniqueCount="18">
  <si>
    <t>Data</t>
  </si>
  <si>
    <t>Celulose_EUR</t>
  </si>
  <si>
    <t>Celulose_USD</t>
  </si>
  <si>
    <t>TIO2_EUR</t>
  </si>
  <si>
    <t>Melamina_USD</t>
  </si>
  <si>
    <t>Ureia_USD</t>
  </si>
  <si>
    <t>Metanol_USD</t>
  </si>
  <si>
    <t>Resina_UF_BRL</t>
  </si>
  <si>
    <t>Resina_MF_BRL</t>
  </si>
  <si>
    <t>USDBRL_GPC</t>
  </si>
  <si>
    <t>CNYBRL</t>
  </si>
  <si>
    <t>CNT_EU_EUR</t>
  </si>
  <si>
    <t>CNT_CN_USD</t>
  </si>
  <si>
    <t>CNT_GQ_USD</t>
  </si>
  <si>
    <t>CNT_CG_USD</t>
  </si>
  <si>
    <t>CNT_VC_USD</t>
  </si>
  <si>
    <t>USDBRL</t>
  </si>
  <si>
    <t>EURBRL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</si>
</sst>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€&quot;\ * #,##0.00_-;\-&quot;€&quot;\ * #,##0.00_-;_-&quot;€&quot;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0" borderId="0" xfId="0" applyFont="1"/>
    <xf numFmtId="4" fontId="4" fillId="0" borderId="0" xfId="0" applyNumberFormat="1" applyFont="1"/>
    <xf numFmtId="4" fontId="4" fillId="0" borderId="0" xfId="2" applyNumberFormat="1" applyFont="1" applyFill="1"/>
    <xf numFmtId="4" fontId="4" fillId="0" borderId="0" xfId="0" applyNumberFormat="1" applyFont="1" applyAlignment="1">
      <alignment horizontal="right" vertical="center" wrapText="1" readingOrder="1"/>
    </xf>
    <xf numFmtId="4" fontId="4" fillId="0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" fontId="5" fillId="0" borderId="0" xfId="1" applyNumberFormat="1" applyFont="1" applyFill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CCE4-1984-402D-851F-C5F1CB7E5FA3}">
  <dimension ref="A1:R34"/>
  <sheetViews>
    <sheetView tabSelected="1" workbookViewId="0">
      <pane ySplit="1" topLeftCell="A2" activePane="bottomLeft" state="frozen"/>
      <selection pane="bottomLeft" activeCell="R35" sqref="R35"/>
    </sheetView>
  </sheetViews>
  <sheetFormatPr defaultRowHeight="14.4" x14ac:dyDescent="0.3"/>
  <cols>
    <col min="1" max="1" width="12" customWidth="1"/>
    <col min="2" max="2" width="12.88671875" bestFit="1" customWidth="1"/>
    <col min="3" max="8" width="12.6640625" customWidth="1"/>
    <col min="9" max="9" width="14.44140625" bestFit="1" customWidth="1"/>
    <col min="10" max="17" width="12.6640625" customWidth="1"/>
    <col min="18" max="18" width="10.6640625" customWidth="1"/>
  </cols>
  <sheetData>
    <row r="1" spans="1:18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16</v>
      </c>
      <c r="L1" s="7" t="s">
        <v>17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3">
      <c r="A2" s="8">
        <v>44927</v>
      </c>
      <c r="B2" s="3">
        <v>1286.3499999999999</v>
      </c>
      <c r="C2" s="3">
        <v>1379.9450000000002</v>
      </c>
      <c r="D2" s="4">
        <v>3400</v>
      </c>
      <c r="E2" s="3">
        <v>1749.22</v>
      </c>
      <c r="F2" s="3">
        <v>635.47</v>
      </c>
      <c r="G2" s="3">
        <v>453.17</v>
      </c>
      <c r="H2" s="3">
        <v>2985</v>
      </c>
      <c r="I2" s="3">
        <v>5713</v>
      </c>
      <c r="J2" s="3">
        <v>5.2423999999999999</v>
      </c>
      <c r="K2" s="3">
        <v>5.0731000000000002</v>
      </c>
      <c r="L2" s="3">
        <v>5.5103999999999997</v>
      </c>
      <c r="M2" s="5">
        <v>0.751</v>
      </c>
      <c r="N2" s="9"/>
      <c r="O2" s="9"/>
      <c r="P2" s="9"/>
      <c r="Q2" s="9"/>
      <c r="R2" s="9"/>
    </row>
    <row r="3" spans="1:18" x14ac:dyDescent="0.3">
      <c r="A3" s="8">
        <v>44958</v>
      </c>
      <c r="B3" s="3">
        <v>1245.99</v>
      </c>
      <c r="C3" s="3">
        <v>1331.1950000000002</v>
      </c>
      <c r="D3" s="4">
        <v>3400</v>
      </c>
      <c r="E3" s="3">
        <v>1699.22</v>
      </c>
      <c r="F3" s="3">
        <v>548.01</v>
      </c>
      <c r="G3" s="3">
        <v>466.59</v>
      </c>
      <c r="H3" s="3">
        <v>2771.15</v>
      </c>
      <c r="I3" s="3">
        <v>5677.28</v>
      </c>
      <c r="J3" s="3">
        <v>5.2007000000000003</v>
      </c>
      <c r="K3" s="3">
        <v>5.2366999999999999</v>
      </c>
      <c r="L3" s="3">
        <v>5.5382999999999996</v>
      </c>
      <c r="M3" s="5">
        <v>0.75519999999999998</v>
      </c>
      <c r="N3" s="9"/>
      <c r="O3" s="9"/>
      <c r="P3" s="9"/>
      <c r="Q3" s="9"/>
      <c r="R3" s="9"/>
    </row>
    <row r="4" spans="1:18" x14ac:dyDescent="0.3">
      <c r="A4" s="8">
        <v>44986</v>
      </c>
      <c r="B4" s="3">
        <v>1197.585</v>
      </c>
      <c r="C4" s="3">
        <v>1280.06</v>
      </c>
      <c r="D4" s="4">
        <v>3400</v>
      </c>
      <c r="E4" s="3">
        <v>1649.22</v>
      </c>
      <c r="F4" s="3">
        <v>484.57</v>
      </c>
      <c r="G4" s="3">
        <v>473.41</v>
      </c>
      <c r="H4" s="3">
        <v>2610.7800000000002</v>
      </c>
      <c r="I4" s="3">
        <v>5523.23</v>
      </c>
      <c r="J4" s="3">
        <v>5.1679000000000004</v>
      </c>
      <c r="K4" s="3">
        <v>5.0631000000000004</v>
      </c>
      <c r="L4" s="3">
        <v>5.4878999999999998</v>
      </c>
      <c r="M4" s="5">
        <v>0.7369</v>
      </c>
      <c r="N4" s="9"/>
      <c r="O4" s="9"/>
      <c r="P4" s="9"/>
      <c r="Q4" s="9"/>
      <c r="R4" s="9"/>
    </row>
    <row r="5" spans="1:18" x14ac:dyDescent="0.3">
      <c r="A5" s="8">
        <v>45017</v>
      </c>
      <c r="B5" s="3">
        <v>1108.845</v>
      </c>
      <c r="C5" s="3">
        <v>1212.21</v>
      </c>
      <c r="D5" s="4">
        <v>3400</v>
      </c>
      <c r="E5" s="3">
        <v>1395.01</v>
      </c>
      <c r="F5" s="3">
        <v>439.5</v>
      </c>
      <c r="G5" s="3">
        <v>464.64</v>
      </c>
      <c r="H5" s="3">
        <v>2576.8000000000002</v>
      </c>
      <c r="I5" s="3">
        <v>4883.45</v>
      </c>
      <c r="J5" s="3">
        <v>5.2115</v>
      </c>
      <c r="K5" s="3">
        <v>4.9865000000000004</v>
      </c>
      <c r="L5" s="3">
        <v>5.4965999999999999</v>
      </c>
      <c r="M5" s="5">
        <v>0.72150000000000003</v>
      </c>
      <c r="N5" s="9"/>
      <c r="O5" s="9"/>
      <c r="P5" s="9"/>
      <c r="Q5" s="9"/>
      <c r="R5" s="9"/>
    </row>
    <row r="6" spans="1:18" x14ac:dyDescent="0.3">
      <c r="A6" s="8">
        <v>45047</v>
      </c>
      <c r="B6" s="3">
        <v>987.33999999999992</v>
      </c>
      <c r="C6" s="3">
        <v>1076.25</v>
      </c>
      <c r="D6" s="4">
        <v>3400</v>
      </c>
      <c r="E6" s="3">
        <v>1372.88</v>
      </c>
      <c r="F6" s="3">
        <v>422.57</v>
      </c>
      <c r="G6" s="3">
        <v>442.68</v>
      </c>
      <c r="H6" s="3">
        <v>2414.0100000000002</v>
      </c>
      <c r="I6" s="3">
        <v>4644.8999999999996</v>
      </c>
      <c r="J6" s="3">
        <v>5.0209000000000001</v>
      </c>
      <c r="K6" s="3">
        <v>5.0574000000000003</v>
      </c>
      <c r="L6" s="3">
        <v>5.4053000000000004</v>
      </c>
      <c r="M6" s="5">
        <v>0.71109999999999995</v>
      </c>
      <c r="N6" s="9"/>
      <c r="O6" s="9"/>
      <c r="P6" s="9"/>
      <c r="Q6" s="9"/>
      <c r="R6" s="9"/>
    </row>
    <row r="7" spans="1:18" x14ac:dyDescent="0.3">
      <c r="A7" s="8">
        <v>45078</v>
      </c>
      <c r="B7" s="3">
        <v>910.61666666666667</v>
      </c>
      <c r="C7" s="3">
        <v>985.53666666666675</v>
      </c>
      <c r="D7" s="4">
        <v>3400</v>
      </c>
      <c r="E7" s="3">
        <v>1302.28</v>
      </c>
      <c r="F7" s="3">
        <v>444.97</v>
      </c>
      <c r="G7" s="3">
        <v>436.29</v>
      </c>
      <c r="H7" s="3">
        <v>2369</v>
      </c>
      <c r="I7" s="3">
        <v>4339</v>
      </c>
      <c r="J7" s="3">
        <v>4.9812000000000003</v>
      </c>
      <c r="K7" s="3">
        <v>4.7859999999999996</v>
      </c>
      <c r="L7" s="3">
        <v>5.2214999999999998</v>
      </c>
      <c r="M7" s="5">
        <v>0.65980000000000005</v>
      </c>
      <c r="N7" s="9"/>
      <c r="O7" s="9"/>
      <c r="P7" s="9"/>
      <c r="Q7" s="9"/>
      <c r="R7" s="9"/>
    </row>
    <row r="8" spans="1:18" x14ac:dyDescent="0.3">
      <c r="A8" s="8">
        <v>45108</v>
      </c>
      <c r="B8" s="3">
        <v>788.84999999999991</v>
      </c>
      <c r="C8" s="3">
        <v>871.125</v>
      </c>
      <c r="D8" s="4">
        <v>3300</v>
      </c>
      <c r="E8" s="3">
        <v>1273.48</v>
      </c>
      <c r="F8" s="3">
        <v>407.83</v>
      </c>
      <c r="G8" s="3">
        <v>422.21</v>
      </c>
      <c r="H8" s="3">
        <v>2273.7399999999998</v>
      </c>
      <c r="I8" s="3">
        <v>4241.5</v>
      </c>
      <c r="J8" s="3">
        <v>4.8516000000000004</v>
      </c>
      <c r="K8" s="3">
        <v>4.7241</v>
      </c>
      <c r="L8" s="3">
        <v>5.1943999999999999</v>
      </c>
      <c r="M8" s="5">
        <v>0.6613</v>
      </c>
      <c r="N8" s="9"/>
      <c r="O8" s="9"/>
      <c r="P8" s="9"/>
      <c r="Q8" s="9"/>
      <c r="R8" s="9"/>
    </row>
    <row r="9" spans="1:18" x14ac:dyDescent="0.3">
      <c r="A9" s="8">
        <v>45139</v>
      </c>
      <c r="B9" s="3">
        <v>734.14</v>
      </c>
      <c r="C9" s="3">
        <v>801.41000000000008</v>
      </c>
      <c r="D9" s="4">
        <v>3300</v>
      </c>
      <c r="E9" s="3">
        <v>1254.52</v>
      </c>
      <c r="F9" s="3">
        <v>453.78</v>
      </c>
      <c r="G9" s="3">
        <v>406.12</v>
      </c>
      <c r="H9" s="3">
        <v>2330.84</v>
      </c>
      <c r="I9" s="3">
        <v>4138.42</v>
      </c>
      <c r="J9" s="3">
        <v>4.8</v>
      </c>
      <c r="K9" s="3">
        <v>4.9543999999999997</v>
      </c>
      <c r="L9" s="3">
        <v>5.3711000000000002</v>
      </c>
      <c r="M9" s="5">
        <v>0.6825</v>
      </c>
      <c r="N9" s="9"/>
      <c r="O9" s="9"/>
      <c r="P9" s="9"/>
      <c r="Q9" s="9"/>
      <c r="R9" s="9"/>
    </row>
    <row r="10" spans="1:18" x14ac:dyDescent="0.3">
      <c r="A10" s="8">
        <v>45170</v>
      </c>
      <c r="B10" s="3">
        <v>753.65000000000009</v>
      </c>
      <c r="C10" s="3">
        <v>806.7650000000001</v>
      </c>
      <c r="D10" s="4">
        <v>3300</v>
      </c>
      <c r="E10" s="3">
        <v>1280.46</v>
      </c>
      <c r="F10" s="3">
        <v>528.76</v>
      </c>
      <c r="G10" s="3">
        <v>403.17</v>
      </c>
      <c r="H10" s="3">
        <v>2432</v>
      </c>
      <c r="I10" s="3">
        <v>4138.42</v>
      </c>
      <c r="J10" s="3">
        <v>4.9010999999999996</v>
      </c>
      <c r="K10" s="3">
        <v>5.032</v>
      </c>
      <c r="L10" s="3">
        <v>5.3194999999999997</v>
      </c>
      <c r="M10" s="5">
        <v>0.68920000000000003</v>
      </c>
      <c r="N10" s="9"/>
      <c r="O10" s="9"/>
      <c r="P10" s="9"/>
      <c r="Q10" s="9"/>
      <c r="R10" s="9"/>
    </row>
    <row r="11" spans="1:18" x14ac:dyDescent="0.3">
      <c r="A11" s="8">
        <v>45200</v>
      </c>
      <c r="B11" s="3">
        <v>807.28</v>
      </c>
      <c r="C11" s="3">
        <v>850.92</v>
      </c>
      <c r="D11" s="4">
        <v>3150</v>
      </c>
      <c r="E11" s="3">
        <v>1336.1</v>
      </c>
      <c r="F11" s="3">
        <v>521.23</v>
      </c>
      <c r="G11" s="3">
        <v>406.03</v>
      </c>
      <c r="H11" s="3">
        <v>2432</v>
      </c>
      <c r="I11" s="3">
        <v>4138.42</v>
      </c>
      <c r="J11" s="3">
        <v>4.9370000000000003</v>
      </c>
      <c r="K11" s="3">
        <v>5.0350000000000001</v>
      </c>
      <c r="L11" s="3">
        <v>5.3250000000000002</v>
      </c>
      <c r="M11" s="5">
        <v>0.68810000000000004</v>
      </c>
      <c r="N11" s="9"/>
      <c r="O11" s="9"/>
      <c r="P11" s="9"/>
      <c r="Q11" s="9"/>
      <c r="R11" s="9"/>
    </row>
    <row r="12" spans="1:18" x14ac:dyDescent="0.3">
      <c r="A12" s="8">
        <v>45231</v>
      </c>
      <c r="B12" s="3">
        <v>838.46499999999992</v>
      </c>
      <c r="C12" s="3">
        <v>898.22</v>
      </c>
      <c r="D12" s="4">
        <v>3150</v>
      </c>
      <c r="E12" s="3">
        <v>1336.1</v>
      </c>
      <c r="F12" s="3">
        <v>521.23</v>
      </c>
      <c r="G12" s="3">
        <v>406.03</v>
      </c>
      <c r="H12" s="3">
        <v>2432</v>
      </c>
      <c r="I12" s="3">
        <v>4138.42</v>
      </c>
      <c r="J12" s="3">
        <v>4.9370000000000003</v>
      </c>
      <c r="K12" s="3">
        <v>4.9204999999999997</v>
      </c>
      <c r="L12" s="3">
        <v>5.3559999999999999</v>
      </c>
      <c r="M12" s="5">
        <v>0.6895</v>
      </c>
      <c r="N12" s="9"/>
      <c r="O12" s="9"/>
      <c r="P12" s="9"/>
      <c r="Q12" s="9"/>
      <c r="R12" s="9"/>
    </row>
    <row r="13" spans="1:18" x14ac:dyDescent="0.3">
      <c r="A13" s="8">
        <v>45261</v>
      </c>
      <c r="B13" s="3">
        <v>893.23</v>
      </c>
      <c r="C13" s="3">
        <v>972.65499999999997</v>
      </c>
      <c r="D13" s="4">
        <v>3150</v>
      </c>
      <c r="E13" s="3">
        <v>1493.06</v>
      </c>
      <c r="F13" s="3">
        <v>496.94</v>
      </c>
      <c r="G13" s="3">
        <v>463.78</v>
      </c>
      <c r="H13" s="3">
        <v>2432</v>
      </c>
      <c r="I13" s="3">
        <v>4138.42</v>
      </c>
      <c r="J13" s="3">
        <v>4.8982999999999999</v>
      </c>
      <c r="K13" s="3">
        <v>4.8521000000000001</v>
      </c>
      <c r="L13" s="3">
        <v>5.3548</v>
      </c>
      <c r="M13" s="5">
        <v>0.68320000000000003</v>
      </c>
      <c r="N13" s="9"/>
      <c r="O13" s="9"/>
      <c r="P13" s="9"/>
      <c r="Q13" s="9"/>
      <c r="R13" s="9"/>
    </row>
    <row r="14" spans="1:18" x14ac:dyDescent="0.3">
      <c r="A14" s="8">
        <v>45292</v>
      </c>
      <c r="B14" s="3">
        <v>953.20333333333338</v>
      </c>
      <c r="C14" s="3">
        <v>1045.97</v>
      </c>
      <c r="D14" s="4">
        <v>3125</v>
      </c>
      <c r="E14" s="3">
        <v>1228.46</v>
      </c>
      <c r="F14" s="3">
        <v>460.16</v>
      </c>
      <c r="G14" s="3">
        <v>445.96</v>
      </c>
      <c r="H14" s="3">
        <v>2319</v>
      </c>
      <c r="I14" s="3">
        <v>3990</v>
      </c>
      <c r="J14" s="3">
        <v>4.9077000000000002</v>
      </c>
      <c r="K14" s="3">
        <v>4.9526000000000003</v>
      </c>
      <c r="L14" s="3">
        <v>5.3567</v>
      </c>
      <c r="M14" s="5">
        <v>0.69089999999999996</v>
      </c>
      <c r="N14" s="9"/>
      <c r="O14" s="9">
        <f>5000*0.83</f>
        <v>4150</v>
      </c>
      <c r="P14" s="9"/>
      <c r="Q14" s="9"/>
      <c r="R14" s="9"/>
    </row>
    <row r="15" spans="1:18" x14ac:dyDescent="0.3">
      <c r="A15" s="8">
        <v>45323</v>
      </c>
      <c r="B15" s="3">
        <v>1058.855</v>
      </c>
      <c r="C15" s="3">
        <v>1142.08</v>
      </c>
      <c r="D15" s="4">
        <v>3125</v>
      </c>
      <c r="E15" s="3">
        <v>1265.56</v>
      </c>
      <c r="F15" s="3">
        <v>462.98</v>
      </c>
      <c r="G15" s="3">
        <v>452.97</v>
      </c>
      <c r="H15" s="3">
        <v>2319</v>
      </c>
      <c r="I15" s="3">
        <v>3990</v>
      </c>
      <c r="J15" s="3">
        <v>4.9143999999999997</v>
      </c>
      <c r="K15" s="3">
        <v>4.9715999999999996</v>
      </c>
      <c r="L15" s="3">
        <v>5.3708</v>
      </c>
      <c r="M15" s="5">
        <v>0.6915</v>
      </c>
      <c r="N15" s="9"/>
      <c r="O15" s="9">
        <f>3600*0.83</f>
        <v>2988</v>
      </c>
      <c r="P15" s="9"/>
      <c r="Q15" s="9"/>
      <c r="R15" s="9"/>
    </row>
    <row r="16" spans="1:18" x14ac:dyDescent="0.3">
      <c r="A16" s="8">
        <v>45352</v>
      </c>
      <c r="B16" s="3">
        <v>1120</v>
      </c>
      <c r="C16" s="3">
        <v>1217.5</v>
      </c>
      <c r="D16" s="4">
        <v>3125</v>
      </c>
      <c r="E16" s="3">
        <v>1297.18</v>
      </c>
      <c r="F16" s="3">
        <v>519.19000000000005</v>
      </c>
      <c r="G16" s="3">
        <v>461.02</v>
      </c>
      <c r="H16" s="3">
        <v>2404</v>
      </c>
      <c r="I16" s="3">
        <v>4073</v>
      </c>
      <c r="J16" s="3">
        <v>4.9642999999999997</v>
      </c>
      <c r="K16" s="3">
        <v>5.0152999999999999</v>
      </c>
      <c r="L16" s="3">
        <v>5.4119999999999999</v>
      </c>
      <c r="M16" s="5">
        <v>0.69440000000000002</v>
      </c>
      <c r="N16" s="9"/>
      <c r="O16" s="9">
        <f>2700*0.83</f>
        <v>2241</v>
      </c>
      <c r="P16" s="9"/>
      <c r="Q16" s="9"/>
      <c r="R16" s="9"/>
    </row>
    <row r="17" spans="1:18" x14ac:dyDescent="0.3">
      <c r="A17" s="8">
        <v>45383</v>
      </c>
      <c r="B17" s="3">
        <v>1221.21</v>
      </c>
      <c r="C17" s="3">
        <v>1300.96</v>
      </c>
      <c r="D17" s="4">
        <v>3125</v>
      </c>
      <c r="E17" s="3">
        <v>1305.54</v>
      </c>
      <c r="F17" s="3">
        <v>493.09</v>
      </c>
      <c r="G17" s="3">
        <v>480.67</v>
      </c>
      <c r="H17" s="3">
        <v>2321.09</v>
      </c>
      <c r="I17" s="3">
        <v>3982.24</v>
      </c>
      <c r="J17" s="3">
        <v>4.9801000000000002</v>
      </c>
      <c r="K17" s="3">
        <v>5.1933999999999996</v>
      </c>
      <c r="L17" s="3">
        <v>5.5381999999999998</v>
      </c>
      <c r="M17" s="5">
        <v>0.71709999999999996</v>
      </c>
      <c r="N17" s="9"/>
      <c r="O17" s="9">
        <f>3600*0.83</f>
        <v>2988</v>
      </c>
      <c r="P17" s="9"/>
      <c r="Q17" s="9"/>
      <c r="R17" s="9"/>
    </row>
    <row r="18" spans="1:18" x14ac:dyDescent="0.3">
      <c r="A18" s="8">
        <v>45413</v>
      </c>
      <c r="B18" s="3">
        <v>1275.17</v>
      </c>
      <c r="C18" s="3">
        <v>1380.63</v>
      </c>
      <c r="D18" s="4">
        <v>3205</v>
      </c>
      <c r="E18" s="3">
        <v>1293.6600000000001</v>
      </c>
      <c r="F18" s="3">
        <v>425.28</v>
      </c>
      <c r="G18" s="3">
        <v>487.85</v>
      </c>
      <c r="H18" s="3">
        <v>2349.88</v>
      </c>
      <c r="I18" s="3">
        <v>4149</v>
      </c>
      <c r="J18" s="3">
        <v>5.1291000000000002</v>
      </c>
      <c r="K18" s="3">
        <v>5.2443</v>
      </c>
      <c r="L18" s="3">
        <v>5.6852999999999998</v>
      </c>
      <c r="M18" s="5">
        <v>0.72419999999999995</v>
      </c>
      <c r="N18" s="9"/>
      <c r="O18" s="9">
        <f>7300*0.83</f>
        <v>6059</v>
      </c>
      <c r="P18" s="9"/>
      <c r="Q18" s="9"/>
      <c r="R18" s="9"/>
    </row>
    <row r="19" spans="1:18" x14ac:dyDescent="0.3">
      <c r="A19" s="8">
        <v>45444</v>
      </c>
      <c r="B19" s="3">
        <v>1343.24</v>
      </c>
      <c r="C19" s="3">
        <v>1439.55</v>
      </c>
      <c r="D19" s="4">
        <v>3210</v>
      </c>
      <c r="E19" s="3">
        <v>1328.4</v>
      </c>
      <c r="F19" s="3">
        <v>403.43</v>
      </c>
      <c r="G19" s="3">
        <v>492.94</v>
      </c>
      <c r="H19" s="3">
        <v>2329</v>
      </c>
      <c r="I19" s="3">
        <v>4014.28</v>
      </c>
      <c r="J19" s="3">
        <v>5.13</v>
      </c>
      <c r="K19" s="3">
        <v>5.5925000000000002</v>
      </c>
      <c r="L19" s="3">
        <v>5.9912000000000001</v>
      </c>
      <c r="M19" s="5">
        <v>0.76949999999999996</v>
      </c>
      <c r="N19" s="9"/>
      <c r="O19" s="9">
        <f>8900*0.83</f>
        <v>7387</v>
      </c>
      <c r="P19" s="9"/>
      <c r="Q19" s="9"/>
      <c r="R19" s="9"/>
    </row>
    <row r="20" spans="1:18" x14ac:dyDescent="0.3">
      <c r="A20" s="8">
        <v>45474</v>
      </c>
      <c r="B20" s="3">
        <v>1330.97</v>
      </c>
      <c r="C20" s="3">
        <v>1439.5349999999999</v>
      </c>
      <c r="D20" s="4">
        <v>3210</v>
      </c>
      <c r="E20" s="3">
        <v>1311.13</v>
      </c>
      <c r="F20" s="3">
        <v>442.81</v>
      </c>
      <c r="G20" s="3">
        <v>505</v>
      </c>
      <c r="H20" s="3">
        <v>2475</v>
      </c>
      <c r="I20" s="3">
        <v>4093.23</v>
      </c>
      <c r="J20" s="3">
        <v>5.3890000000000002</v>
      </c>
      <c r="K20" s="3">
        <v>5.65</v>
      </c>
      <c r="L20" s="3">
        <v>6.1161000000000003</v>
      </c>
      <c r="M20" s="5">
        <v>0.78249999999999997</v>
      </c>
      <c r="N20" s="9"/>
      <c r="O20" s="9">
        <f>9000*0.83</f>
        <v>7470</v>
      </c>
      <c r="P20" s="9"/>
      <c r="Q20" s="9"/>
      <c r="R20" s="9"/>
    </row>
    <row r="21" spans="1:18" x14ac:dyDescent="0.3">
      <c r="A21" s="8">
        <v>45505</v>
      </c>
      <c r="B21" s="3">
        <v>1245.375</v>
      </c>
      <c r="C21" s="3">
        <v>1371.58</v>
      </c>
      <c r="D21" s="4">
        <v>3255</v>
      </c>
      <c r="E21" s="3">
        <v>1376.95</v>
      </c>
      <c r="F21" s="3">
        <v>460.25</v>
      </c>
      <c r="G21" s="3">
        <v>517.32000000000005</v>
      </c>
      <c r="H21" s="3">
        <v>2580</v>
      </c>
      <c r="I21" s="3">
        <v>4340</v>
      </c>
      <c r="J21" s="3">
        <v>5.5419999999999998</v>
      </c>
      <c r="K21" s="3">
        <v>5.6102999999999996</v>
      </c>
      <c r="L21" s="3">
        <v>6.1977000000000002</v>
      </c>
      <c r="M21" s="5">
        <v>0.79110000000000003</v>
      </c>
      <c r="N21" s="9"/>
      <c r="O21" s="9">
        <f>7800*0.83</f>
        <v>6474</v>
      </c>
      <c r="P21" s="9"/>
      <c r="Q21" s="9"/>
      <c r="R21" s="9"/>
    </row>
    <row r="22" spans="1:18" x14ac:dyDescent="0.3">
      <c r="A22" s="8">
        <v>45536</v>
      </c>
      <c r="B22" s="3">
        <v>1156.1599999999999</v>
      </c>
      <c r="C22" s="3">
        <v>1283.6666666666667</v>
      </c>
      <c r="D22" s="4">
        <v>3255</v>
      </c>
      <c r="E22" s="3">
        <v>1376.95</v>
      </c>
      <c r="F22" s="3">
        <v>447.9</v>
      </c>
      <c r="G22" s="3">
        <v>530.65</v>
      </c>
      <c r="H22" s="3">
        <v>2580</v>
      </c>
      <c r="I22" s="3">
        <v>4362</v>
      </c>
      <c r="J22" s="3">
        <v>5.5526</v>
      </c>
      <c r="K22" s="3">
        <v>5.4481999999999999</v>
      </c>
      <c r="L22" s="3">
        <v>6.0677000000000003</v>
      </c>
      <c r="M22" s="5">
        <v>0.77639999999999998</v>
      </c>
      <c r="N22" s="9"/>
      <c r="O22" s="9">
        <f>7000*0.83</f>
        <v>5810</v>
      </c>
      <c r="P22" s="9"/>
      <c r="Q22" s="9"/>
      <c r="R22" s="9"/>
    </row>
    <row r="23" spans="1:18" x14ac:dyDescent="0.3">
      <c r="A23" s="8">
        <v>45566</v>
      </c>
      <c r="B23" s="3">
        <v>1071.3799999999999</v>
      </c>
      <c r="C23" s="3">
        <v>1176.0166666666667</v>
      </c>
      <c r="D23" s="4">
        <v>3255</v>
      </c>
      <c r="E23" s="3">
        <v>1430.12</v>
      </c>
      <c r="F23" s="3">
        <v>444.64</v>
      </c>
      <c r="G23" s="3">
        <v>541.29</v>
      </c>
      <c r="H23" s="3">
        <v>2580</v>
      </c>
      <c r="I23" s="3">
        <v>4395</v>
      </c>
      <c r="J23" s="3">
        <v>5.5415999999999999</v>
      </c>
      <c r="K23" s="3">
        <v>5.7866999999999997</v>
      </c>
      <c r="L23" s="3">
        <v>6.2976999999999999</v>
      </c>
      <c r="M23" s="5">
        <v>0.81289999999999996</v>
      </c>
      <c r="N23" s="6">
        <v>729.30000000000007</v>
      </c>
      <c r="O23" s="6">
        <v>5120.8333333333339</v>
      </c>
      <c r="P23" s="6">
        <v>3323.5</v>
      </c>
      <c r="Q23" s="6">
        <v>3250</v>
      </c>
      <c r="R23" s="6">
        <v>4773</v>
      </c>
    </row>
    <row r="24" spans="1:18" x14ac:dyDescent="0.3">
      <c r="A24" s="8">
        <v>45597</v>
      </c>
      <c r="B24" s="3">
        <v>1007.03</v>
      </c>
      <c r="C24" s="3">
        <v>1060</v>
      </c>
      <c r="D24" s="4">
        <v>3255</v>
      </c>
      <c r="E24" s="3">
        <v>1384.2</v>
      </c>
      <c r="F24" s="3">
        <v>476.73</v>
      </c>
      <c r="G24" s="3">
        <v>568.09</v>
      </c>
      <c r="H24" s="3">
        <v>2690</v>
      </c>
      <c r="I24" s="3">
        <v>4380</v>
      </c>
      <c r="J24" s="3">
        <v>5.6170999999999998</v>
      </c>
      <c r="K24" s="3">
        <v>5.9729999999999999</v>
      </c>
      <c r="L24" s="3">
        <v>6.3163999999999998</v>
      </c>
      <c r="M24" s="5">
        <v>0.8246</v>
      </c>
      <c r="N24" s="6">
        <v>729.30000000000007</v>
      </c>
      <c r="O24" s="6">
        <v>4652.7777777777774</v>
      </c>
      <c r="P24" s="6">
        <v>5473</v>
      </c>
      <c r="Q24" s="6">
        <v>4699</v>
      </c>
      <c r="R24" s="6">
        <v>5873</v>
      </c>
    </row>
    <row r="25" spans="1:18" x14ac:dyDescent="0.3">
      <c r="A25" s="8">
        <v>45627</v>
      </c>
      <c r="B25" s="3">
        <v>958.87</v>
      </c>
      <c r="C25" s="3">
        <v>1003.64</v>
      </c>
      <c r="D25" s="4">
        <v>3255</v>
      </c>
      <c r="E25" s="3">
        <v>1357.29</v>
      </c>
      <c r="F25" s="3">
        <v>466.49</v>
      </c>
      <c r="G25" s="3">
        <v>593.6</v>
      </c>
      <c r="H25" s="3">
        <v>2767</v>
      </c>
      <c r="I25" s="3">
        <v>4500</v>
      </c>
      <c r="J25" s="3">
        <v>5.7934000000000001</v>
      </c>
      <c r="K25" s="3">
        <v>6.1778000000000004</v>
      </c>
      <c r="L25" s="3">
        <v>6.4023000000000003</v>
      </c>
      <c r="M25" s="5">
        <v>0.84719999999999995</v>
      </c>
      <c r="N25" s="6">
        <v>729.30000000000007</v>
      </c>
      <c r="O25" s="6">
        <v>4822.9166666666661</v>
      </c>
      <c r="P25" s="6">
        <v>5773</v>
      </c>
      <c r="Q25" s="6">
        <v>5799</v>
      </c>
      <c r="R25" s="6">
        <v>5370</v>
      </c>
    </row>
    <row r="26" spans="1:18" x14ac:dyDescent="0.3">
      <c r="A26" s="8">
        <v>45658</v>
      </c>
      <c r="B26" s="3">
        <v>964.3</v>
      </c>
      <c r="C26" s="3">
        <v>1000.02</v>
      </c>
      <c r="D26" s="4">
        <v>3255</v>
      </c>
      <c r="E26" s="3">
        <v>1363.262076</v>
      </c>
      <c r="F26" s="3">
        <v>472.83426400000002</v>
      </c>
      <c r="G26" s="3">
        <v>667.91872000000001</v>
      </c>
      <c r="H26" s="3">
        <v>2896</v>
      </c>
      <c r="I26" s="3">
        <v>4628</v>
      </c>
      <c r="J26" s="3">
        <v>6.0824906600000004</v>
      </c>
      <c r="K26" s="3">
        <v>5.8414999999999999</v>
      </c>
      <c r="L26" s="3">
        <v>6.0537999999999998</v>
      </c>
      <c r="M26" s="5">
        <v>0.80559999999999998</v>
      </c>
      <c r="N26" s="6">
        <v>724.0200000000001</v>
      </c>
      <c r="O26" s="6">
        <v>3787.5</v>
      </c>
      <c r="P26" s="6">
        <v>4600</v>
      </c>
      <c r="Q26" s="6">
        <v>4600</v>
      </c>
      <c r="R26" s="6">
        <v>4600</v>
      </c>
    </row>
    <row r="27" spans="1:18" x14ac:dyDescent="0.3">
      <c r="A27" s="8">
        <v>45689</v>
      </c>
      <c r="B27" s="3">
        <v>1056.2850000000001</v>
      </c>
      <c r="C27" s="3">
        <v>1100</v>
      </c>
      <c r="D27" s="4">
        <v>3190</v>
      </c>
      <c r="E27" s="3">
        <v>1339.4049896700001</v>
      </c>
      <c r="F27" s="3">
        <v>511.98494105920003</v>
      </c>
      <c r="G27" s="3">
        <v>690.42758086399999</v>
      </c>
      <c r="H27" s="3">
        <v>2981</v>
      </c>
      <c r="I27" s="3">
        <v>4565.5749999999998</v>
      </c>
      <c r="J27" s="3">
        <v>6.0228822515320006</v>
      </c>
      <c r="K27" s="3">
        <v>5.8853999999999997</v>
      </c>
      <c r="L27" s="3">
        <v>6.1067</v>
      </c>
      <c r="M27" s="5">
        <v>0.80800000000000005</v>
      </c>
      <c r="N27" s="6">
        <v>724.0200000000001</v>
      </c>
      <c r="O27" s="6">
        <v>3125</v>
      </c>
      <c r="P27" s="6">
        <v>4600</v>
      </c>
      <c r="Q27" s="6">
        <v>4600</v>
      </c>
      <c r="R27" s="6">
        <v>4600</v>
      </c>
    </row>
    <row r="28" spans="1:18" x14ac:dyDescent="0.3">
      <c r="A28" s="8">
        <v>45717</v>
      </c>
      <c r="B28" s="3">
        <v>1066.7649999999999</v>
      </c>
      <c r="C28" s="3">
        <v>1160</v>
      </c>
      <c r="D28" s="4">
        <v>3190</v>
      </c>
      <c r="E28" s="3">
        <v>1267.0771202278202</v>
      </c>
      <c r="F28" s="3">
        <v>582.38287045484003</v>
      </c>
      <c r="G28" s="3">
        <v>691.32513671912318</v>
      </c>
      <c r="H28" s="3">
        <v>2998.73</v>
      </c>
      <c r="I28" s="3">
        <v>4417.2049999999999</v>
      </c>
      <c r="J28" s="3">
        <v>5.7795578085701074</v>
      </c>
      <c r="K28" s="3">
        <v>5.7054999999999998</v>
      </c>
      <c r="L28" s="3">
        <v>6.1718999999999999</v>
      </c>
      <c r="M28" s="5">
        <v>0.78620000000000001</v>
      </c>
      <c r="N28" s="6">
        <v>724.0200000000001</v>
      </c>
      <c r="O28" s="6">
        <v>1144</v>
      </c>
      <c r="P28" s="6">
        <v>3050</v>
      </c>
      <c r="Q28" s="6">
        <v>2750</v>
      </c>
      <c r="R28" s="6">
        <v>2750</v>
      </c>
    </row>
    <row r="29" spans="1:18" x14ac:dyDescent="0.3">
      <c r="A29" s="8">
        <v>45748</v>
      </c>
      <c r="B29" s="3">
        <v>1068.1300000000001</v>
      </c>
      <c r="C29" s="3">
        <v>1214.46</v>
      </c>
      <c r="D29" s="4">
        <v>3190</v>
      </c>
      <c r="E29" s="3">
        <v>1221.8424670356869</v>
      </c>
      <c r="F29" s="3">
        <v>562.81480600755742</v>
      </c>
      <c r="G29" s="3">
        <v>677.56776649841265</v>
      </c>
      <c r="H29" s="3">
        <v>2892.66</v>
      </c>
      <c r="I29" s="3">
        <v>4266.7550000000001</v>
      </c>
      <c r="J29" s="3">
        <v>5.7685766487338244</v>
      </c>
      <c r="K29" s="3">
        <v>5.6748000000000003</v>
      </c>
      <c r="L29" s="3">
        <v>6.4286000000000003</v>
      </c>
      <c r="M29" s="5">
        <v>0.78039999999999998</v>
      </c>
      <c r="N29" s="6">
        <v>724.0200000000001</v>
      </c>
      <c r="O29" s="6">
        <v>1700.75</v>
      </c>
      <c r="P29" s="6">
        <v>3050</v>
      </c>
      <c r="Q29" s="6">
        <v>2750</v>
      </c>
      <c r="R29" s="6">
        <v>2750</v>
      </c>
    </row>
    <row r="30" spans="1:18" x14ac:dyDescent="0.3">
      <c r="A30" s="8">
        <v>45778</v>
      </c>
      <c r="B30" s="3">
        <v>1044.99</v>
      </c>
      <c r="C30" s="3">
        <v>1179.48</v>
      </c>
      <c r="D30" s="4">
        <v>3230</v>
      </c>
      <c r="E30" s="3">
        <v>1209.0131211318121</v>
      </c>
      <c r="F30" s="3">
        <v>543.84794704510273</v>
      </c>
      <c r="G30" s="3">
        <v>647.07721700598404</v>
      </c>
      <c r="H30" s="3">
        <v>2750</v>
      </c>
      <c r="I30" s="3">
        <v>4250</v>
      </c>
      <c r="J30" s="3">
        <v>5.8199169809075553</v>
      </c>
      <c r="K30" s="3">
        <v>5.7226999999999997</v>
      </c>
      <c r="L30" s="3">
        <v>6.4941000000000004</v>
      </c>
      <c r="M30" s="5">
        <v>0.79490000000000005</v>
      </c>
      <c r="N30" s="6">
        <v>724.0200000000001</v>
      </c>
      <c r="O30" s="6">
        <v>2100</v>
      </c>
      <c r="P30" s="6">
        <v>5133.5</v>
      </c>
      <c r="Q30" s="6">
        <v>3815</v>
      </c>
      <c r="R30" s="6">
        <v>3905</v>
      </c>
    </row>
    <row r="31" spans="1:18" x14ac:dyDescent="0.3">
      <c r="A31" s="8">
        <v>45809</v>
      </c>
      <c r="B31" s="3">
        <v>982.80500000000006</v>
      </c>
      <c r="C31" s="3">
        <v>1126.895</v>
      </c>
      <c r="D31" s="4">
        <v>3230</v>
      </c>
      <c r="E31" s="3">
        <v>1190.7570230027218</v>
      </c>
      <c r="F31" s="3">
        <v>543.52163827687571</v>
      </c>
      <c r="G31" s="3">
        <v>614.5939407122836</v>
      </c>
      <c r="H31" s="3">
        <v>2680</v>
      </c>
      <c r="I31" s="3">
        <v>4145</v>
      </c>
      <c r="J31" s="3">
        <v>5.7198144088359451</v>
      </c>
      <c r="K31" s="3">
        <v>5.4325999999999999</v>
      </c>
      <c r="L31" s="3">
        <v>6.4036999999999997</v>
      </c>
      <c r="M31" s="5">
        <v>0.75829999999999997</v>
      </c>
      <c r="N31" s="6">
        <v>724.0200000000001</v>
      </c>
      <c r="O31" s="6">
        <v>3902.7777777777778</v>
      </c>
      <c r="P31" s="6">
        <v>3345</v>
      </c>
      <c r="Q31" s="6">
        <v>2800</v>
      </c>
      <c r="R31" s="6">
        <v>2800</v>
      </c>
    </row>
    <row r="32" spans="1:18" x14ac:dyDescent="0.3">
      <c r="A32" s="8">
        <v>45839</v>
      </c>
      <c r="B32" s="3">
        <v>961.87</v>
      </c>
      <c r="C32" s="3">
        <v>1117.21</v>
      </c>
      <c r="D32" s="4">
        <v>3230</v>
      </c>
      <c r="E32" s="3">
        <v>1223.0265383260955</v>
      </c>
      <c r="F32" s="3">
        <v>547.00017676184768</v>
      </c>
      <c r="G32" s="3">
        <v>617.91274799212988</v>
      </c>
      <c r="H32" s="3">
        <v>2665</v>
      </c>
      <c r="I32" s="3">
        <v>4015</v>
      </c>
      <c r="J32" s="3">
        <v>5.6031301948956918</v>
      </c>
      <c r="K32" s="3">
        <v>5.4824999999999999</v>
      </c>
      <c r="L32" s="3">
        <v>6.4267000000000003</v>
      </c>
      <c r="M32" s="5">
        <v>0.76029999999999998</v>
      </c>
      <c r="N32" s="6">
        <v>706.2</v>
      </c>
      <c r="O32" s="6">
        <v>4781.25</v>
      </c>
      <c r="P32" s="6">
        <v>3190</v>
      </c>
      <c r="Q32" s="6">
        <v>2600</v>
      </c>
      <c r="R32" s="6">
        <v>2600</v>
      </c>
    </row>
    <row r="33" spans="1:18" x14ac:dyDescent="0.3">
      <c r="A33" s="8">
        <v>45870</v>
      </c>
      <c r="B33" s="3">
        <v>904.65</v>
      </c>
      <c r="C33" s="3">
        <v>1059.72</v>
      </c>
      <c r="D33" s="4">
        <v>3105</v>
      </c>
      <c r="E33" s="3">
        <v>1250.06</v>
      </c>
      <c r="F33" s="3">
        <v>621.99</v>
      </c>
      <c r="G33" s="3">
        <v>620.82000000000005</v>
      </c>
      <c r="H33" s="3">
        <v>2775</v>
      </c>
      <c r="I33" s="3">
        <v>4015</v>
      </c>
      <c r="J33" s="3">
        <v>5.58</v>
      </c>
      <c r="K33" s="3">
        <v>5.6059999999999999</v>
      </c>
      <c r="L33" s="3">
        <v>6.3979999999999997</v>
      </c>
      <c r="M33" s="5">
        <v>0.77859999999999996</v>
      </c>
      <c r="N33" s="6">
        <v>706.2</v>
      </c>
      <c r="O33" s="6">
        <v>3261.04</v>
      </c>
      <c r="P33" s="6">
        <v>3050</v>
      </c>
      <c r="Q33" s="6">
        <v>2965</v>
      </c>
      <c r="R33" s="6">
        <v>3005</v>
      </c>
    </row>
    <row r="34" spans="1:18" x14ac:dyDescent="0.3">
      <c r="A34" s="8">
        <v>45901</v>
      </c>
      <c r="B34" s="3">
        <v>857.39</v>
      </c>
      <c r="C34" s="3">
        <v>1000</v>
      </c>
      <c r="D34" s="4">
        <v>3105</v>
      </c>
      <c r="E34" s="3">
        <v>1277.68</v>
      </c>
      <c r="F34" s="3">
        <v>661.8</v>
      </c>
      <c r="G34" s="3">
        <v>624.73</v>
      </c>
      <c r="H34" s="3">
        <v>2837</v>
      </c>
      <c r="I34" s="3">
        <v>3972</v>
      </c>
      <c r="J34" s="3">
        <v>5.5</v>
      </c>
      <c r="K34" s="3">
        <v>5.4572000000000003</v>
      </c>
      <c r="L34" s="3">
        <v>6.3613</v>
      </c>
      <c r="M34" s="5">
        <v>0.7641</v>
      </c>
      <c r="N34" s="6">
        <v>591.25</v>
      </c>
      <c r="O34" s="6">
        <v>2660</v>
      </c>
      <c r="P34" s="6">
        <v>2746</v>
      </c>
      <c r="Q34" s="6">
        <v>2450</v>
      </c>
      <c r="R34" s="6">
        <v>2450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Cardoso</dc:creator>
  <cp:lastModifiedBy>Nathany Lima Gonçalves Wojcik</cp:lastModifiedBy>
  <dcterms:created xsi:type="dcterms:W3CDTF">2025-07-09T15:34:14Z</dcterms:created>
  <dcterms:modified xsi:type="dcterms:W3CDTF">2025-09-05T18:12:37Z</dcterms:modified>
</cp:coreProperties>
</file>