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оerpc\ЛР 7\"/>
    </mc:Choice>
  </mc:AlternateContent>
  <bookViews>
    <workbookView xWindow="0" yWindow="0" windowWidth="23040" windowHeight="9336" activeTab="2"/>
  </bookViews>
  <sheets>
    <sheet name="ВАриант 1" sheetId="1" r:id="rId1"/>
    <sheet name="ВАриант 2" sheetId="2" r:id="rId2"/>
    <sheet name="ВАриант 3" sheetId="3" r:id="rId3"/>
    <sheet name="ВАриант 4" sheetId="4" r:id="rId4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3" l="1"/>
  <c r="E37" i="3"/>
  <c r="F37" i="3"/>
  <c r="G37" i="3"/>
  <c r="H37" i="3"/>
  <c r="C37" i="3"/>
  <c r="H34" i="3"/>
  <c r="G34" i="3"/>
  <c r="H36" i="3"/>
  <c r="G36" i="3"/>
  <c r="D36" i="3"/>
  <c r="I36" i="3" s="1"/>
  <c r="H33" i="3"/>
  <c r="G33" i="3"/>
  <c r="F33" i="3"/>
  <c r="D33" i="3"/>
  <c r="H35" i="3"/>
  <c r="G35" i="3"/>
  <c r="F35" i="3"/>
  <c r="D35" i="3"/>
  <c r="C35" i="3"/>
  <c r="I35" i="3"/>
  <c r="I34" i="3"/>
  <c r="I33" i="3"/>
  <c r="L25" i="3"/>
  <c r="L24" i="3"/>
  <c r="L23" i="3"/>
  <c r="L22" i="3"/>
  <c r="L21" i="3"/>
  <c r="I20" i="3"/>
  <c r="L20" i="3"/>
  <c r="I22" i="3"/>
  <c r="I24" i="3" s="1"/>
  <c r="I21" i="3"/>
  <c r="F27" i="3"/>
  <c r="F26" i="3"/>
  <c r="F25" i="3"/>
  <c r="F24" i="3"/>
  <c r="F23" i="3"/>
  <c r="F22" i="3"/>
  <c r="F21" i="3"/>
  <c r="C22" i="3"/>
  <c r="F20" i="3"/>
  <c r="C20" i="3"/>
  <c r="C21" i="3"/>
  <c r="C24" i="3" s="1"/>
  <c r="H6" i="3"/>
  <c r="I13" i="3"/>
  <c r="I14" i="3"/>
  <c r="I11" i="3"/>
  <c r="I12" i="3"/>
  <c r="I25" i="3" l="1"/>
  <c r="I26" i="3"/>
  <c r="I23" i="3"/>
  <c r="C26" i="3"/>
  <c r="C23" i="3"/>
  <c r="C25" i="3"/>
  <c r="C27" i="3" l="1"/>
</calcChain>
</file>

<file path=xl/sharedStrings.xml><?xml version="1.0" encoding="utf-8"?>
<sst xmlns="http://schemas.openxmlformats.org/spreadsheetml/2006/main" count="122" uniqueCount="37">
  <si>
    <t>подразделения</t>
  </si>
  <si>
    <t xml:space="preserve">Итого </t>
  </si>
  <si>
    <t>ВП1</t>
  </si>
  <si>
    <t>ВП2</t>
  </si>
  <si>
    <t>ВП3</t>
  </si>
  <si>
    <t>ОП1</t>
  </si>
  <si>
    <t>ОП2</t>
  </si>
  <si>
    <t>Первичные затраты подразделения, млн.руб</t>
  </si>
  <si>
    <t>Виды услуг(работ)</t>
  </si>
  <si>
    <t>итого</t>
  </si>
  <si>
    <t>ВП4</t>
  </si>
  <si>
    <t>ОП3</t>
  </si>
  <si>
    <t>затраты3_в1</t>
  </si>
  <si>
    <t>затраты3_в2</t>
  </si>
  <si>
    <t>затраты3_в4</t>
  </si>
  <si>
    <t>затраты3_о1</t>
  </si>
  <si>
    <t>затраты3_о2</t>
  </si>
  <si>
    <t>тариф_в3</t>
  </si>
  <si>
    <t>Объем_в3</t>
  </si>
  <si>
    <t>Объем_в1</t>
  </si>
  <si>
    <t>Затраты_в1</t>
  </si>
  <si>
    <t>тариф_в1</t>
  </si>
  <si>
    <t>затраты1_в2</t>
  </si>
  <si>
    <t>затраты1_в4</t>
  </si>
  <si>
    <t>затраты1_о1</t>
  </si>
  <si>
    <t>затраты1_о2</t>
  </si>
  <si>
    <t>Объем_в4</t>
  </si>
  <si>
    <t>Затраты_в4</t>
  </si>
  <si>
    <t>тариф_в4</t>
  </si>
  <si>
    <t>Объем_в2</t>
  </si>
  <si>
    <t>затраты4_в2</t>
  </si>
  <si>
    <t>затраты4_о1</t>
  </si>
  <si>
    <t>затраты4_о2</t>
  </si>
  <si>
    <t>Затраты_в2</t>
  </si>
  <si>
    <t>тариф_в2</t>
  </si>
  <si>
    <t>затраты2_о1</t>
  </si>
  <si>
    <t>затраты2_о2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</si>
</sst>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8" applyNumberFormat="0" applyAlignment="0" applyProtection="0"/>
  </cellStyleXfs>
  <cellXfs count="54">
    <xf numFmtId="0" fontId="0" fillId="0" borderId="0" xfId="0"/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2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0" fontId="6" fillId="5" borderId="8" xfId="4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3" fillId="2" borderId="0" xfId="1" applyBorder="1" applyAlignment="1">
      <alignment horizontal="center" vertical="center"/>
    </xf>
    <xf numFmtId="0" fontId="6" fillId="5" borderId="0" xfId="4" applyBorder="1" applyAlignment="1">
      <alignment horizontal="center" vertical="center"/>
    </xf>
    <xf numFmtId="0" fontId="5" fillId="4" borderId="14" xfId="3" applyBorder="1" applyAlignment="1">
      <alignment horizontal="center" vertical="center"/>
    </xf>
    <xf numFmtId="0" fontId="5" fillId="4" borderId="15" xfId="3" applyBorder="1" applyAlignment="1">
      <alignment horizontal="center" vertical="center"/>
    </xf>
    <xf numFmtId="0" fontId="3" fillId="2" borderId="15" xfId="1" applyBorder="1" applyAlignment="1">
      <alignment horizontal="center" vertical="center"/>
    </xf>
    <xf numFmtId="0" fontId="5" fillId="4" borderId="13" xfId="3" applyBorder="1" applyAlignment="1">
      <alignment horizontal="center" vertical="center"/>
    </xf>
    <xf numFmtId="0" fontId="5" fillId="4" borderId="10" xfId="3" applyBorder="1" applyAlignment="1">
      <alignment horizontal="center" vertical="center"/>
    </xf>
    <xf numFmtId="0" fontId="3" fillId="2" borderId="10" xfId="1" applyBorder="1" applyAlignment="1">
      <alignment horizontal="center" vertical="center"/>
    </xf>
    <xf numFmtId="0" fontId="3" fillId="2" borderId="12" xfId="1" applyBorder="1" applyAlignment="1">
      <alignment horizontal="center" vertical="center"/>
    </xf>
    <xf numFmtId="0" fontId="5" fillId="4" borderId="11" xfId="3" applyBorder="1" applyAlignment="1">
      <alignment horizontal="center" vertical="center"/>
    </xf>
    <xf numFmtId="0" fontId="6" fillId="5" borderId="16" xfId="4" applyBorder="1" applyAlignment="1">
      <alignment horizontal="center" vertical="center"/>
    </xf>
    <xf numFmtId="0" fontId="3" fillId="2" borderId="16" xfId="1" applyBorder="1" applyAlignment="1">
      <alignment horizontal="center" vertical="center"/>
    </xf>
    <xf numFmtId="0" fontId="6" fillId="5" borderId="4" xfId="4" applyBorder="1" applyAlignment="1">
      <alignment horizontal="center" vertical="center"/>
    </xf>
    <xf numFmtId="0" fontId="4" fillId="3" borderId="0" xfId="2" applyBorder="1" applyAlignment="1">
      <alignment horizontal="center" vertical="center"/>
    </xf>
    <xf numFmtId="0" fontId="4" fillId="3" borderId="12" xfId="2" applyBorder="1" applyAlignment="1">
      <alignment horizontal="center" vertical="center"/>
    </xf>
    <xf numFmtId="0" fontId="5" fillId="4" borderId="5" xfId="3" applyBorder="1" applyAlignment="1">
      <alignment horizontal="center" vertical="center"/>
    </xf>
    <xf numFmtId="0" fontId="4" fillId="3" borderId="4" xfId="2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6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9" xfId="0" applyBorder="1"/>
    <xf numFmtId="0" fontId="0" fillId="0" borderId="0" xfId="0" applyFill="1" applyBorder="1"/>
  </cellXfs>
  <cellStyles count="5">
    <cellStyle name="Контрольная ячейка" xfId="4" builtinId="23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3"/>
  <sheetViews>
    <sheetView workbookViewId="0">
      <selection activeCell="H13" sqref="H13"/>
    </sheetView>
  </sheetViews>
  <sheetFormatPr defaultRowHeight="14.4" x14ac:dyDescent="0.3"/>
  <cols>
    <col min="2" max="2" width="17.6640625" customWidth="1"/>
  </cols>
  <sheetData>
    <row r="3" spans="2:8" ht="18.600000000000001" thickBot="1" x14ac:dyDescent="0.4">
      <c r="B3" s="4" t="s">
        <v>7</v>
      </c>
    </row>
    <row r="4" spans="2:8" ht="15" thickBot="1" x14ac:dyDescent="0.35">
      <c r="B4" s="8" t="s">
        <v>0</v>
      </c>
      <c r="C4" s="9"/>
      <c r="D4" s="9"/>
      <c r="E4" s="9"/>
      <c r="F4" s="10"/>
      <c r="G4" s="11" t="s">
        <v>1</v>
      </c>
    </row>
    <row r="5" spans="2:8" ht="15" thickBot="1" x14ac:dyDescent="0.35">
      <c r="B5" s="1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12"/>
    </row>
    <row r="6" spans="2:8" ht="15" thickBot="1" x14ac:dyDescent="0.35">
      <c r="B6" s="1">
        <v>25</v>
      </c>
      <c r="C6" s="2">
        <v>42</v>
      </c>
      <c r="D6" s="2">
        <v>89</v>
      </c>
      <c r="E6" s="2">
        <v>850</v>
      </c>
      <c r="F6" s="2">
        <v>2500</v>
      </c>
      <c r="G6" s="2"/>
    </row>
    <row r="8" spans="2:8" ht="15" thickBot="1" x14ac:dyDescent="0.35"/>
    <row r="9" spans="2:8" ht="29.25" customHeight="1" thickBot="1" x14ac:dyDescent="0.35">
      <c r="B9" s="13" t="s">
        <v>8</v>
      </c>
      <c r="C9" s="8" t="s">
        <v>0</v>
      </c>
      <c r="D9" s="9"/>
      <c r="E9" s="9"/>
      <c r="F9" s="9"/>
      <c r="G9" s="9"/>
      <c r="H9" s="10"/>
    </row>
    <row r="10" spans="2:8" ht="15" thickBot="1" x14ac:dyDescent="0.35">
      <c r="B10" s="14"/>
      <c r="C10" s="3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5" t="s">
        <v>9</v>
      </c>
    </row>
    <row r="11" spans="2:8" ht="15" thickBot="1" x14ac:dyDescent="0.35">
      <c r="B11" s="6" t="s">
        <v>2</v>
      </c>
      <c r="C11" s="7">
        <v>0</v>
      </c>
      <c r="D11" s="7">
        <v>110</v>
      </c>
      <c r="E11" s="7">
        <v>60</v>
      </c>
      <c r="F11" s="7">
        <v>230</v>
      </c>
      <c r="G11" s="7">
        <v>1000</v>
      </c>
      <c r="H11" s="7"/>
    </row>
    <row r="12" spans="2:8" ht="15" thickBot="1" x14ac:dyDescent="0.35">
      <c r="B12" s="6" t="s">
        <v>3</v>
      </c>
      <c r="C12" s="7">
        <v>500</v>
      </c>
      <c r="D12" s="7">
        <v>0</v>
      </c>
      <c r="E12" s="7">
        <v>200</v>
      </c>
      <c r="F12" s="7">
        <v>1200</v>
      </c>
      <c r="G12" s="7">
        <v>800</v>
      </c>
      <c r="H12" s="7"/>
    </row>
    <row r="13" spans="2:8" ht="15" thickBot="1" x14ac:dyDescent="0.35">
      <c r="B13" s="15" t="s">
        <v>4</v>
      </c>
      <c r="C13" s="16">
        <v>200</v>
      </c>
      <c r="D13" s="16">
        <v>58</v>
      </c>
      <c r="E13" s="16">
        <v>100</v>
      </c>
      <c r="F13" s="16">
        <v>300</v>
      </c>
      <c r="G13" s="16">
        <v>100</v>
      </c>
      <c r="H13" s="16"/>
    </row>
  </sheetData>
  <mergeCells count="4">
    <mergeCell ref="B4:F4"/>
    <mergeCell ref="G4:G5"/>
    <mergeCell ref="B9:B10"/>
    <mergeCell ref="C9:H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4"/>
  <sheetViews>
    <sheetView workbookViewId="0">
      <selection activeCell="N12" sqref="N12"/>
    </sheetView>
  </sheetViews>
  <sheetFormatPr defaultRowHeight="14.4" x14ac:dyDescent="0.3"/>
  <cols>
    <col min="2" max="2" width="15" customWidth="1"/>
  </cols>
  <sheetData>
    <row r="3" spans="2:9" ht="18.600000000000001" thickBot="1" x14ac:dyDescent="0.4">
      <c r="B3" s="4" t="s">
        <v>7</v>
      </c>
    </row>
    <row r="4" spans="2:9" ht="15" thickBot="1" x14ac:dyDescent="0.35">
      <c r="B4" s="8" t="s">
        <v>0</v>
      </c>
      <c r="C4" s="9"/>
      <c r="D4" s="9"/>
      <c r="E4" s="9"/>
      <c r="F4" s="9"/>
      <c r="G4" s="10"/>
      <c r="H4" s="11" t="s">
        <v>1</v>
      </c>
    </row>
    <row r="5" spans="2:9" ht="15" thickBot="1" x14ac:dyDescent="0.35">
      <c r="B5" s="1" t="s">
        <v>2</v>
      </c>
      <c r="C5" s="2" t="s">
        <v>3</v>
      </c>
      <c r="D5" s="2" t="s">
        <v>4</v>
      </c>
      <c r="E5" s="2" t="s">
        <v>10</v>
      </c>
      <c r="F5" s="2" t="s">
        <v>5</v>
      </c>
      <c r="G5" s="2" t="s">
        <v>6</v>
      </c>
      <c r="H5" s="12"/>
    </row>
    <row r="6" spans="2:9" ht="15" thickBot="1" x14ac:dyDescent="0.35">
      <c r="B6" s="1">
        <v>25</v>
      </c>
      <c r="C6" s="2">
        <v>42</v>
      </c>
      <c r="D6" s="2">
        <v>89</v>
      </c>
      <c r="E6" s="2">
        <v>40</v>
      </c>
      <c r="F6" s="2">
        <v>850</v>
      </c>
      <c r="G6" s="2">
        <v>2500</v>
      </c>
      <c r="H6" s="2"/>
    </row>
    <row r="8" spans="2:9" ht="15" thickBot="1" x14ac:dyDescent="0.35"/>
    <row r="9" spans="2:9" ht="29.25" customHeight="1" thickBot="1" x14ac:dyDescent="0.35">
      <c r="B9" s="13" t="s">
        <v>8</v>
      </c>
      <c r="C9" s="8" t="s">
        <v>0</v>
      </c>
      <c r="D9" s="9"/>
      <c r="E9" s="9"/>
      <c r="F9" s="9"/>
      <c r="G9" s="9"/>
      <c r="H9" s="9"/>
      <c r="I9" s="10"/>
    </row>
    <row r="10" spans="2:9" ht="15" thickBot="1" x14ac:dyDescent="0.35">
      <c r="B10" s="14"/>
      <c r="C10" s="3" t="s">
        <v>2</v>
      </c>
      <c r="D10" s="2" t="s">
        <v>3</v>
      </c>
      <c r="E10" s="2" t="s">
        <v>4</v>
      </c>
      <c r="F10" s="2" t="s">
        <v>10</v>
      </c>
      <c r="G10" s="2" t="s">
        <v>5</v>
      </c>
      <c r="H10" s="2" t="s">
        <v>6</v>
      </c>
      <c r="I10" s="5" t="s">
        <v>9</v>
      </c>
    </row>
    <row r="11" spans="2:9" ht="15" thickBot="1" x14ac:dyDescent="0.35">
      <c r="B11" s="6" t="s">
        <v>2</v>
      </c>
      <c r="C11" s="7">
        <v>0</v>
      </c>
      <c r="D11" s="7">
        <v>110</v>
      </c>
      <c r="E11" s="7">
        <v>55</v>
      </c>
      <c r="F11" s="7">
        <v>60</v>
      </c>
      <c r="G11" s="7">
        <v>450</v>
      </c>
      <c r="H11" s="7">
        <v>3200</v>
      </c>
      <c r="I11" s="7"/>
    </row>
    <row r="12" spans="2:9" ht="15" thickBot="1" x14ac:dyDescent="0.35">
      <c r="B12" s="6" t="s">
        <v>3</v>
      </c>
      <c r="C12" s="7">
        <v>500</v>
      </c>
      <c r="D12" s="7">
        <v>0</v>
      </c>
      <c r="E12" s="7">
        <v>700</v>
      </c>
      <c r="F12" s="7">
        <v>200</v>
      </c>
      <c r="G12" s="7">
        <v>300</v>
      </c>
      <c r="H12" s="7">
        <v>800</v>
      </c>
      <c r="I12" s="7"/>
    </row>
    <row r="13" spans="2:9" ht="15" thickBot="1" x14ac:dyDescent="0.35">
      <c r="B13" s="6" t="s">
        <v>4</v>
      </c>
      <c r="C13" s="7">
        <v>200</v>
      </c>
      <c r="D13" s="7">
        <v>58</v>
      </c>
      <c r="E13" s="7">
        <v>0</v>
      </c>
      <c r="F13" s="7">
        <v>100</v>
      </c>
      <c r="G13" s="7">
        <v>120</v>
      </c>
      <c r="H13" s="7">
        <v>100</v>
      </c>
      <c r="I13" s="7"/>
    </row>
    <row r="14" spans="2:9" ht="15" thickBot="1" x14ac:dyDescent="0.35">
      <c r="B14" s="15" t="s">
        <v>10</v>
      </c>
      <c r="C14" s="16">
        <v>0</v>
      </c>
      <c r="D14" s="16">
        <v>0</v>
      </c>
      <c r="E14" s="16">
        <v>0</v>
      </c>
      <c r="F14" s="16">
        <v>0</v>
      </c>
      <c r="G14" s="16">
        <v>87</v>
      </c>
      <c r="H14" s="16">
        <v>40</v>
      </c>
      <c r="I14" s="16"/>
    </row>
  </sheetData>
  <mergeCells count="4">
    <mergeCell ref="B4:G4"/>
    <mergeCell ref="H4:H5"/>
    <mergeCell ref="B9:B10"/>
    <mergeCell ref="C9:I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7"/>
  <sheetViews>
    <sheetView tabSelected="1" topLeftCell="A13" workbookViewId="0">
      <selection activeCell="M39" sqref="M39"/>
    </sheetView>
  </sheetViews>
  <sheetFormatPr defaultRowHeight="14.4" x14ac:dyDescent="0.3"/>
  <cols>
    <col min="2" max="2" width="15" customWidth="1"/>
    <col min="5" max="5" width="14.109375" customWidth="1"/>
    <col min="8" max="8" width="13.33203125" customWidth="1"/>
    <col min="11" max="12" width="12.88671875" customWidth="1"/>
  </cols>
  <sheetData>
    <row r="3" spans="2:9" ht="18.600000000000001" thickBot="1" x14ac:dyDescent="0.4">
      <c r="B3" s="4" t="s">
        <v>7</v>
      </c>
    </row>
    <row r="4" spans="2:9" ht="15" thickBot="1" x14ac:dyDescent="0.35">
      <c r="B4" s="8" t="s">
        <v>0</v>
      </c>
      <c r="C4" s="9"/>
      <c r="D4" s="9"/>
      <c r="E4" s="9"/>
      <c r="F4" s="9"/>
      <c r="G4" s="10"/>
      <c r="H4" s="11" t="s">
        <v>1</v>
      </c>
    </row>
    <row r="5" spans="2:9" ht="15" thickBot="1" x14ac:dyDescent="0.35">
      <c r="B5" s="1" t="s">
        <v>2</v>
      </c>
      <c r="C5" s="2" t="s">
        <v>3</v>
      </c>
      <c r="D5" s="2" t="s">
        <v>4</v>
      </c>
      <c r="E5" s="2" t="s">
        <v>10</v>
      </c>
      <c r="F5" s="2" t="s">
        <v>5</v>
      </c>
      <c r="G5" s="2" t="s">
        <v>6</v>
      </c>
      <c r="H5" s="12"/>
    </row>
    <row r="6" spans="2:9" ht="15.6" thickTop="1" thickBot="1" x14ac:dyDescent="0.35">
      <c r="B6" s="38">
        <v>58</v>
      </c>
      <c r="C6" s="39">
        <v>33</v>
      </c>
      <c r="D6" s="40">
        <v>60</v>
      </c>
      <c r="E6" s="17">
        <v>40</v>
      </c>
      <c r="F6" s="41">
        <v>850</v>
      </c>
      <c r="G6" s="41">
        <v>1200</v>
      </c>
      <c r="H6" s="41">
        <f>SUM(B6:G6)</f>
        <v>2241</v>
      </c>
    </row>
    <row r="8" spans="2:9" ht="15" thickBot="1" x14ac:dyDescent="0.35"/>
    <row r="9" spans="2:9" ht="29.25" customHeight="1" thickBot="1" x14ac:dyDescent="0.35">
      <c r="B9" s="13" t="s">
        <v>8</v>
      </c>
      <c r="C9" s="8" t="s">
        <v>0</v>
      </c>
      <c r="D9" s="9"/>
      <c r="E9" s="9"/>
      <c r="F9" s="9"/>
      <c r="G9" s="9"/>
      <c r="H9" s="9"/>
      <c r="I9" s="10"/>
    </row>
    <row r="10" spans="2:9" ht="15" thickBot="1" x14ac:dyDescent="0.35">
      <c r="B10" s="14"/>
      <c r="C10" s="20" t="s">
        <v>2</v>
      </c>
      <c r="D10" s="21" t="s">
        <v>3</v>
      </c>
      <c r="E10" s="21" t="s">
        <v>4</v>
      </c>
      <c r="F10" s="21" t="s">
        <v>10</v>
      </c>
      <c r="G10" s="21" t="s">
        <v>5</v>
      </c>
      <c r="H10" s="21" t="s">
        <v>6</v>
      </c>
      <c r="I10" s="22" t="s">
        <v>9</v>
      </c>
    </row>
    <row r="11" spans="2:9" x14ac:dyDescent="0.3">
      <c r="B11" s="18" t="s">
        <v>2</v>
      </c>
      <c r="C11" s="25">
        <v>0</v>
      </c>
      <c r="D11" s="26">
        <v>110</v>
      </c>
      <c r="E11" s="27">
        <v>55</v>
      </c>
      <c r="F11" s="26">
        <v>60</v>
      </c>
      <c r="G11" s="26">
        <v>450</v>
      </c>
      <c r="H11" s="26">
        <v>350</v>
      </c>
      <c r="I11" s="28">
        <f>SUM(C11:H11)</f>
        <v>1025</v>
      </c>
    </row>
    <row r="12" spans="2:9" x14ac:dyDescent="0.3">
      <c r="B12" s="18" t="s">
        <v>3</v>
      </c>
      <c r="C12" s="29">
        <v>360</v>
      </c>
      <c r="D12" s="36">
        <v>0</v>
      </c>
      <c r="E12" s="23">
        <v>0</v>
      </c>
      <c r="F12" s="24">
        <v>200</v>
      </c>
      <c r="G12" s="36">
        <v>300</v>
      </c>
      <c r="H12" s="36">
        <v>800</v>
      </c>
      <c r="I12" s="37">
        <f>SUM(C12:H12)</f>
        <v>1660</v>
      </c>
    </row>
    <row r="13" spans="2:9" x14ac:dyDescent="0.3">
      <c r="B13" s="18" t="s">
        <v>4</v>
      </c>
      <c r="C13" s="30">
        <v>200</v>
      </c>
      <c r="D13" s="23">
        <v>58</v>
      </c>
      <c r="E13" s="23">
        <v>0</v>
      </c>
      <c r="F13" s="23">
        <v>100</v>
      </c>
      <c r="G13" s="23">
        <v>120</v>
      </c>
      <c r="H13" s="23">
        <v>100</v>
      </c>
      <c r="I13" s="31">
        <f t="shared" ref="I13:I14" si="0">SUM(C13:H13)</f>
        <v>578</v>
      </c>
    </row>
    <row r="14" spans="2:9" ht="15" thickBot="1" x14ac:dyDescent="0.35">
      <c r="B14" s="19" t="s">
        <v>10</v>
      </c>
      <c r="C14" s="32">
        <v>0</v>
      </c>
      <c r="D14" s="33">
        <v>0</v>
      </c>
      <c r="E14" s="34">
        <v>0</v>
      </c>
      <c r="F14" s="33">
        <v>0</v>
      </c>
      <c r="G14" s="33">
        <v>87</v>
      </c>
      <c r="H14" s="33">
        <v>40</v>
      </c>
      <c r="I14" s="35">
        <f t="shared" si="0"/>
        <v>127</v>
      </c>
    </row>
    <row r="20" spans="2:12" x14ac:dyDescent="0.3">
      <c r="B20" t="s">
        <v>18</v>
      </c>
      <c r="C20">
        <f>I13</f>
        <v>578</v>
      </c>
      <c r="E20" t="s">
        <v>19</v>
      </c>
      <c r="F20">
        <f>SUM(D11,F11,G11,H11)</f>
        <v>970</v>
      </c>
      <c r="H20" t="s">
        <v>26</v>
      </c>
      <c r="I20">
        <f>SUM(D14,G14,H14)</f>
        <v>127</v>
      </c>
      <c r="K20" t="s">
        <v>29</v>
      </c>
      <c r="L20">
        <f>G12+H12</f>
        <v>1100</v>
      </c>
    </row>
    <row r="21" spans="2:12" x14ac:dyDescent="0.3">
      <c r="B21" t="s">
        <v>17</v>
      </c>
      <c r="C21">
        <f>D6/C20</f>
        <v>0.10380622837370242</v>
      </c>
      <c r="E21" t="s">
        <v>20</v>
      </c>
      <c r="F21">
        <f>B6+C22</f>
        <v>78.761245674740479</v>
      </c>
      <c r="H21" t="s">
        <v>27</v>
      </c>
      <c r="I21">
        <f>E6+F24+C24</f>
        <v>55.252452466735633</v>
      </c>
      <c r="K21" t="s">
        <v>33</v>
      </c>
      <c r="L21">
        <f>C6+C23+F23+I23</f>
        <v>47.952448899511289</v>
      </c>
    </row>
    <row r="22" spans="2:12" x14ac:dyDescent="0.3">
      <c r="B22" t="s">
        <v>12</v>
      </c>
      <c r="C22">
        <f>C21*C13</f>
        <v>20.761245674740483</v>
      </c>
      <c r="E22" t="s">
        <v>21</v>
      </c>
      <c r="F22">
        <f>F21/F20</f>
        <v>8.1197160489423173E-2</v>
      </c>
      <c r="H22" t="s">
        <v>28</v>
      </c>
      <c r="I22">
        <f>I21/I20</f>
        <v>0.43505868084043808</v>
      </c>
      <c r="K22" t="s">
        <v>34</v>
      </c>
      <c r="L22">
        <f>L21/L20</f>
        <v>4.3593135363192079E-2</v>
      </c>
    </row>
    <row r="23" spans="2:12" x14ac:dyDescent="0.3">
      <c r="B23" t="s">
        <v>13</v>
      </c>
      <c r="C23">
        <f>C21*D13</f>
        <v>6.0207612456747404</v>
      </c>
      <c r="E23" t="s">
        <v>22</v>
      </c>
      <c r="F23">
        <f>D11*F22</f>
        <v>8.9316876538365495</v>
      </c>
      <c r="H23" t="s">
        <v>30</v>
      </c>
      <c r="I23">
        <f>D14*I22</f>
        <v>0</v>
      </c>
      <c r="K23" t="s">
        <v>35</v>
      </c>
      <c r="L23">
        <f>G12*L22</f>
        <v>13.077940608957624</v>
      </c>
    </row>
    <row r="24" spans="2:12" x14ac:dyDescent="0.3">
      <c r="B24" t="s">
        <v>14</v>
      </c>
      <c r="C24">
        <f>C21*F13</f>
        <v>10.380622837370241</v>
      </c>
      <c r="E24" t="s">
        <v>23</v>
      </c>
      <c r="F24">
        <f>F11*F22</f>
        <v>4.87182962936539</v>
      </c>
      <c r="H24" t="s">
        <v>31</v>
      </c>
      <c r="I24">
        <f>G14*I22</f>
        <v>37.850105233118114</v>
      </c>
      <c r="K24" t="s">
        <v>36</v>
      </c>
      <c r="L24">
        <f>H12*L22</f>
        <v>34.874508290553663</v>
      </c>
    </row>
    <row r="25" spans="2:12" x14ac:dyDescent="0.3">
      <c r="B25" t="s">
        <v>15</v>
      </c>
      <c r="C25">
        <f>C21*G13</f>
        <v>12.45674740484429</v>
      </c>
      <c r="E25" t="s">
        <v>24</v>
      </c>
      <c r="F25">
        <f>G11*F22</f>
        <v>36.53872222024043</v>
      </c>
      <c r="H25" t="s">
        <v>32</v>
      </c>
      <c r="I25">
        <f>I22*H14</f>
        <v>17.402347233617522</v>
      </c>
      <c r="L25">
        <f>L23+L24</f>
        <v>47.952448899511289</v>
      </c>
    </row>
    <row r="26" spans="2:12" x14ac:dyDescent="0.3">
      <c r="B26" t="s">
        <v>16</v>
      </c>
      <c r="C26">
        <f>C21*H13</f>
        <v>10.380622837370241</v>
      </c>
      <c r="E26" t="s">
        <v>25</v>
      </c>
      <c r="F26">
        <f>H11*F22</f>
        <v>28.419006171298111</v>
      </c>
      <c r="I26">
        <f>SUM(I24:I25)</f>
        <v>55.252452466735633</v>
      </c>
    </row>
    <row r="27" spans="2:12" x14ac:dyDescent="0.3">
      <c r="C27">
        <f>SUM(C22:C26)</f>
        <v>60</v>
      </c>
      <c r="F27">
        <f>SUM(F23:F26)</f>
        <v>78.761245674740479</v>
      </c>
    </row>
    <row r="30" spans="2:12" ht="15" thickBot="1" x14ac:dyDescent="0.35"/>
    <row r="31" spans="2:12" ht="15" thickBot="1" x14ac:dyDescent="0.35">
      <c r="B31" s="13"/>
      <c r="C31" s="8" t="s">
        <v>0</v>
      </c>
      <c r="D31" s="9"/>
      <c r="E31" s="9"/>
      <c r="F31" s="9"/>
      <c r="G31" s="9"/>
      <c r="H31" s="9"/>
      <c r="I31" s="10"/>
    </row>
    <row r="32" spans="2:12" ht="15" thickBot="1" x14ac:dyDescent="0.35">
      <c r="B32" s="14"/>
      <c r="C32" s="20" t="s">
        <v>2</v>
      </c>
      <c r="D32" s="21" t="s">
        <v>3</v>
      </c>
      <c r="E32" s="21" t="s">
        <v>4</v>
      </c>
      <c r="F32" s="21" t="s">
        <v>10</v>
      </c>
      <c r="G32" s="21" t="s">
        <v>5</v>
      </c>
      <c r="H32" s="21" t="s">
        <v>6</v>
      </c>
      <c r="I32" s="22" t="s">
        <v>9</v>
      </c>
    </row>
    <row r="33" spans="2:9" x14ac:dyDescent="0.3">
      <c r="B33" s="18" t="s">
        <v>2</v>
      </c>
      <c r="C33" s="42">
        <v>0</v>
      </c>
      <c r="D33" s="43">
        <f>F23</f>
        <v>8.9316876538365495</v>
      </c>
      <c r="E33" s="43">
        <v>0</v>
      </c>
      <c r="F33" s="43">
        <f>F24</f>
        <v>4.87182962936539</v>
      </c>
      <c r="G33" s="43">
        <f>F25</f>
        <v>36.53872222024043</v>
      </c>
      <c r="H33" s="43">
        <f>F26</f>
        <v>28.419006171298111</v>
      </c>
      <c r="I33" s="49">
        <f>SUM(C33:H33)</f>
        <v>78.761245674740479</v>
      </c>
    </row>
    <row r="34" spans="2:9" x14ac:dyDescent="0.3">
      <c r="B34" s="18" t="s">
        <v>3</v>
      </c>
      <c r="C34" s="44">
        <v>0</v>
      </c>
      <c r="D34" s="45">
        <v>0</v>
      </c>
      <c r="E34" s="45">
        <v>0</v>
      </c>
      <c r="F34" s="53">
        <v>0</v>
      </c>
      <c r="G34" s="45">
        <f>L23</f>
        <v>13.077940608957624</v>
      </c>
      <c r="H34" s="45">
        <f>L24</f>
        <v>34.874508290553663</v>
      </c>
      <c r="I34" s="50">
        <f>SUM(C34:H34)</f>
        <v>47.952448899511289</v>
      </c>
    </row>
    <row r="35" spans="2:9" x14ac:dyDescent="0.3">
      <c r="B35" s="18" t="s">
        <v>4</v>
      </c>
      <c r="C35" s="44">
        <f>C22</f>
        <v>20.761245674740483</v>
      </c>
      <c r="D35" s="45">
        <f>C23</f>
        <v>6.0207612456747404</v>
      </c>
      <c r="E35" s="45">
        <v>0</v>
      </c>
      <c r="F35" s="45">
        <f>C24</f>
        <v>10.380622837370241</v>
      </c>
      <c r="G35" s="45">
        <f>C25</f>
        <v>12.45674740484429</v>
      </c>
      <c r="H35" s="45">
        <f>C26</f>
        <v>10.380622837370241</v>
      </c>
      <c r="I35" s="50">
        <f t="shared" ref="I35:I36" si="1">SUM(C35:H35)</f>
        <v>60</v>
      </c>
    </row>
    <row r="36" spans="2:9" ht="15" thickBot="1" x14ac:dyDescent="0.35">
      <c r="B36" s="19" t="s">
        <v>10</v>
      </c>
      <c r="C36" s="46">
        <v>0</v>
      </c>
      <c r="D36" s="47">
        <f>I23</f>
        <v>0</v>
      </c>
      <c r="E36" s="47">
        <v>0</v>
      </c>
      <c r="F36" s="47">
        <v>0</v>
      </c>
      <c r="G36" s="47">
        <f>I24</f>
        <v>37.850105233118114</v>
      </c>
      <c r="H36" s="47">
        <f>I25</f>
        <v>17.402347233617522</v>
      </c>
      <c r="I36" s="51">
        <f t="shared" si="1"/>
        <v>55.252452466735633</v>
      </c>
    </row>
    <row r="37" spans="2:9" ht="15" thickBot="1" x14ac:dyDescent="0.35">
      <c r="C37" s="48">
        <f>SUM(C33:C36)</f>
        <v>20.761245674740483</v>
      </c>
      <c r="D37" s="48">
        <f t="shared" ref="D37:H37" si="2">SUM(D33:D36)</f>
        <v>14.952448899511289</v>
      </c>
      <c r="E37" s="48">
        <f t="shared" si="2"/>
        <v>0</v>
      </c>
      <c r="F37" s="48">
        <f t="shared" si="2"/>
        <v>15.252452466735631</v>
      </c>
      <c r="G37" s="48">
        <f t="shared" si="2"/>
        <v>99.923515467160456</v>
      </c>
      <c r="H37" s="48">
        <f t="shared" si="2"/>
        <v>91.07648453283953</v>
      </c>
      <c r="I37" s="52"/>
    </row>
  </sheetData>
  <mergeCells count="6">
    <mergeCell ref="B4:G4"/>
    <mergeCell ref="H4:H5"/>
    <mergeCell ref="B9:B10"/>
    <mergeCell ref="C9:I9"/>
    <mergeCell ref="B31:B32"/>
    <mergeCell ref="C31:I3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3"/>
  <sheetViews>
    <sheetView workbookViewId="0">
      <selection activeCell="D29" sqref="D29"/>
    </sheetView>
  </sheetViews>
  <sheetFormatPr defaultRowHeight="14.4" x14ac:dyDescent="0.3"/>
  <cols>
    <col min="2" max="2" width="15" customWidth="1"/>
  </cols>
  <sheetData>
    <row r="3" spans="2:10" ht="18.600000000000001" thickBot="1" x14ac:dyDescent="0.4">
      <c r="B3" s="4" t="s">
        <v>7</v>
      </c>
    </row>
    <row r="4" spans="2:10" ht="15" thickBot="1" x14ac:dyDescent="0.35">
      <c r="B4" s="8" t="s">
        <v>0</v>
      </c>
      <c r="C4" s="9"/>
      <c r="D4" s="9"/>
      <c r="E4" s="9"/>
      <c r="F4" s="9"/>
      <c r="G4" s="9"/>
      <c r="H4" s="10"/>
      <c r="I4" s="11" t="s">
        <v>1</v>
      </c>
    </row>
    <row r="5" spans="2:10" ht="15" thickBot="1" x14ac:dyDescent="0.35">
      <c r="B5" s="1" t="s">
        <v>2</v>
      </c>
      <c r="C5" s="2" t="s">
        <v>3</v>
      </c>
      <c r="D5" s="2" t="s">
        <v>4</v>
      </c>
      <c r="E5" s="2" t="s">
        <v>10</v>
      </c>
      <c r="F5" s="2" t="s">
        <v>5</v>
      </c>
      <c r="G5" s="2" t="s">
        <v>6</v>
      </c>
      <c r="H5" s="2" t="s">
        <v>11</v>
      </c>
      <c r="I5" s="12"/>
    </row>
    <row r="6" spans="2:10" ht="15" thickBot="1" x14ac:dyDescent="0.35">
      <c r="B6" s="1">
        <v>58</v>
      </c>
      <c r="C6" s="2">
        <v>33</v>
      </c>
      <c r="D6" s="2">
        <v>60</v>
      </c>
      <c r="E6" s="2">
        <v>40</v>
      </c>
      <c r="F6" s="2">
        <v>850</v>
      </c>
      <c r="G6" s="2">
        <v>1200</v>
      </c>
      <c r="H6" s="2">
        <v>4000</v>
      </c>
      <c r="I6" s="2"/>
    </row>
    <row r="8" spans="2:10" ht="15" thickBot="1" x14ac:dyDescent="0.35"/>
    <row r="9" spans="2:10" ht="29.25" customHeight="1" thickBot="1" x14ac:dyDescent="0.35">
      <c r="B9" s="13" t="s">
        <v>8</v>
      </c>
      <c r="C9" s="8" t="s">
        <v>0</v>
      </c>
      <c r="D9" s="9"/>
      <c r="E9" s="9"/>
      <c r="F9" s="9"/>
      <c r="G9" s="9"/>
      <c r="H9" s="9"/>
      <c r="I9" s="9"/>
      <c r="J9" s="10"/>
    </row>
    <row r="10" spans="2:10" ht="15" thickBot="1" x14ac:dyDescent="0.35">
      <c r="B10" s="14"/>
      <c r="C10" s="3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11</v>
      </c>
      <c r="I10" s="5" t="s">
        <v>9</v>
      </c>
      <c r="J10" s="5"/>
    </row>
    <row r="11" spans="2:10" ht="15" thickBot="1" x14ac:dyDescent="0.35">
      <c r="B11" s="6" t="s">
        <v>2</v>
      </c>
      <c r="C11" s="7">
        <v>0</v>
      </c>
      <c r="D11" s="7">
        <v>110</v>
      </c>
      <c r="E11" s="7">
        <v>55</v>
      </c>
      <c r="F11" s="7">
        <v>100</v>
      </c>
      <c r="G11" s="7">
        <v>350</v>
      </c>
      <c r="H11" s="7">
        <v>350</v>
      </c>
      <c r="I11" s="7"/>
      <c r="J11" s="7"/>
    </row>
    <row r="12" spans="2:10" ht="15" thickBot="1" x14ac:dyDescent="0.35">
      <c r="B12" s="6" t="s">
        <v>3</v>
      </c>
      <c r="C12" s="7">
        <v>360</v>
      </c>
      <c r="D12" s="7">
        <v>0</v>
      </c>
      <c r="E12" s="7">
        <v>0</v>
      </c>
      <c r="F12" s="7">
        <v>300</v>
      </c>
      <c r="G12" s="7">
        <v>700</v>
      </c>
      <c r="H12" s="7">
        <v>800</v>
      </c>
      <c r="I12" s="7"/>
      <c r="J12" s="7"/>
    </row>
    <row r="13" spans="2:10" ht="15" thickBot="1" x14ac:dyDescent="0.35">
      <c r="B13" s="15" t="s">
        <v>4</v>
      </c>
      <c r="C13" s="16">
        <v>200</v>
      </c>
      <c r="D13" s="16">
        <v>58</v>
      </c>
      <c r="E13" s="16">
        <v>0</v>
      </c>
      <c r="F13" s="16">
        <v>120</v>
      </c>
      <c r="G13" s="16">
        <v>100</v>
      </c>
      <c r="H13" s="16">
        <v>100</v>
      </c>
      <c r="I13" s="16"/>
      <c r="J13" s="16"/>
    </row>
  </sheetData>
  <mergeCells count="4">
    <mergeCell ref="B4:H4"/>
    <mergeCell ref="I4:I5"/>
    <mergeCell ref="B9:B10"/>
    <mergeCell ref="C9:J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ВАриант 1</vt:lpstr>
      <vt:lpstr>ВАриант 2</vt:lpstr>
      <vt:lpstr>ВАриант 3</vt:lpstr>
      <vt:lpstr>ВАриант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Мелких Елена Геннадьевна</dc:creator>
  <cp:lastModifiedBy>Foxx</cp:lastModifiedBy>
  <dcterms:created xsi:type="dcterms:W3CDTF">2020-02-20T16:36:22Z</dcterms:created>
  <dcterms:modified xsi:type="dcterms:W3CDTF">2020-03-04T20:25:48Z</dcterms:modified>
</cp:coreProperties>
</file>