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 firstSheet="2" activeTab="4"/>
  </bookViews>
  <sheets>
    <sheet name="первичное сравнение" sheetId="1" r:id="rId1"/>
    <sheet name="коэффициенты" sheetId="2" r:id="rId2"/>
    <sheet name="слагаемые" sheetId="3" r:id="rId3"/>
    <sheet name="анализ результатов" sheetId="4" r:id="rId4"/>
    <sheet name="повторный анализ" sheetId="6" r:id="rId5"/>
    <sheet name="школа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6" l="1"/>
  <c r="L21" i="6"/>
  <c r="L22" i="6"/>
  <c r="L23" i="6"/>
  <c r="L24" i="6"/>
  <c r="L25" i="6"/>
  <c r="L26" i="6"/>
  <c r="L27" i="6"/>
  <c r="F21" i="6"/>
  <c r="G21" i="6"/>
  <c r="F22" i="6"/>
  <c r="G22" i="6"/>
  <c r="H22" i="6" s="1"/>
  <c r="F23" i="6"/>
  <c r="G23" i="6"/>
  <c r="F24" i="6"/>
  <c r="G24" i="6"/>
  <c r="F25" i="6"/>
  <c r="G25" i="6"/>
  <c r="F26" i="6"/>
  <c r="G26" i="6"/>
  <c r="F27" i="6"/>
  <c r="G27" i="6"/>
  <c r="H27" i="6" s="1"/>
  <c r="G20" i="6"/>
  <c r="F20" i="6"/>
  <c r="H20" i="6" s="1"/>
  <c r="K21" i="6"/>
  <c r="K22" i="6"/>
  <c r="K23" i="6"/>
  <c r="K24" i="6"/>
  <c r="K25" i="6"/>
  <c r="K26" i="6"/>
  <c r="K27" i="6"/>
  <c r="K20" i="6"/>
  <c r="E21" i="6"/>
  <c r="E22" i="6"/>
  <c r="E23" i="6"/>
  <c r="E24" i="6"/>
  <c r="E25" i="6"/>
  <c r="E26" i="6"/>
  <c r="E27" i="6"/>
  <c r="E20" i="6"/>
  <c r="C21" i="6"/>
  <c r="C22" i="6"/>
  <c r="C23" i="6"/>
  <c r="C24" i="6"/>
  <c r="D24" i="6" s="1"/>
  <c r="C25" i="6"/>
  <c r="C26" i="6"/>
  <c r="D26" i="6" s="1"/>
  <c r="C27" i="6"/>
  <c r="C20" i="6"/>
  <c r="D20" i="6" s="1"/>
  <c r="E33" i="6"/>
  <c r="D33" i="6"/>
  <c r="C33" i="6"/>
  <c r="B33" i="6"/>
  <c r="A33" i="6"/>
  <c r="D21" i="6"/>
  <c r="D22" i="6"/>
  <c r="D23" i="6"/>
  <c r="D25" i="6"/>
  <c r="D27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0" i="6"/>
  <c r="J20" i="6"/>
  <c r="H26" i="6" l="1"/>
  <c r="H24" i="6"/>
  <c r="H25" i="6"/>
  <c r="H23" i="6"/>
  <c r="H21" i="6"/>
  <c r="B4" i="6" l="1"/>
  <c r="C4" i="6"/>
  <c r="B5" i="6"/>
  <c r="D5" i="6" s="1"/>
  <c r="C5" i="6"/>
  <c r="B6" i="6"/>
  <c r="C6" i="6"/>
  <c r="B7" i="6"/>
  <c r="C7" i="6"/>
  <c r="D7" i="6"/>
  <c r="D3" i="6"/>
  <c r="C3" i="6"/>
  <c r="B3" i="6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1" i="4"/>
  <c r="B47" i="4"/>
  <c r="D80" i="4" s="1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D59" i="4" s="1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D68" i="4" s="1"/>
  <c r="B69" i="4"/>
  <c r="C69" i="4"/>
  <c r="B70" i="4"/>
  <c r="C70" i="4"/>
  <c r="B71" i="4"/>
  <c r="C71" i="4"/>
  <c r="D71" i="4" s="1"/>
  <c r="B72" i="4"/>
  <c r="C72" i="4"/>
  <c r="B73" i="4"/>
  <c r="C73" i="4"/>
  <c r="B74" i="4"/>
  <c r="C74" i="4"/>
  <c r="B75" i="4"/>
  <c r="C75" i="4"/>
  <c r="D75" i="4" s="1"/>
  <c r="B76" i="4"/>
  <c r="C76" i="4"/>
  <c r="B77" i="4"/>
  <c r="C77" i="4"/>
  <c r="B78" i="4"/>
  <c r="C78" i="4"/>
  <c r="B79" i="4"/>
  <c r="C79" i="4"/>
  <c r="B80" i="4"/>
  <c r="C80" i="4"/>
  <c r="B81" i="4"/>
  <c r="D81" i="4" s="1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D93" i="4" s="1"/>
  <c r="C93" i="4"/>
  <c r="B94" i="4"/>
  <c r="C94" i="4"/>
  <c r="B95" i="4"/>
  <c r="C95" i="4"/>
  <c r="B96" i="4"/>
  <c r="C96" i="4"/>
  <c r="D96" i="4"/>
  <c r="B97" i="4"/>
  <c r="C97" i="4"/>
  <c r="B98" i="4"/>
  <c r="C98" i="4"/>
  <c r="B99" i="4"/>
  <c r="C99" i="4"/>
  <c r="B100" i="4"/>
  <c r="C100" i="4"/>
  <c r="D100" i="4" s="1"/>
  <c r="B101" i="4"/>
  <c r="C101" i="4"/>
  <c r="B102" i="4"/>
  <c r="C102" i="4"/>
  <c r="B103" i="4"/>
  <c r="C103" i="4"/>
  <c r="D103" i="4" s="1"/>
  <c r="B104" i="4"/>
  <c r="C104" i="4"/>
  <c r="B105" i="4"/>
  <c r="C105" i="4"/>
  <c r="B106" i="4"/>
  <c r="C106" i="4"/>
  <c r="B107" i="4"/>
  <c r="C107" i="4"/>
  <c r="D107" i="4" s="1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D123" i="4" s="1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D132" i="4" s="1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D139" i="4" s="1"/>
  <c r="B140" i="4"/>
  <c r="C140" i="4"/>
  <c r="B141" i="4"/>
  <c r="C141" i="4"/>
  <c r="B142" i="4"/>
  <c r="C142" i="4"/>
  <c r="B143" i="4"/>
  <c r="C143" i="4"/>
  <c r="B144" i="4"/>
  <c r="C144" i="4"/>
  <c r="B145" i="4"/>
  <c r="D145" i="4" s="1"/>
  <c r="C145" i="4"/>
  <c r="B146" i="4"/>
  <c r="C146" i="4"/>
  <c r="B147" i="4"/>
  <c r="C147" i="4"/>
  <c r="B48" i="4"/>
  <c r="D48" i="4" s="1"/>
  <c r="C48" i="4"/>
  <c r="B22" i="4"/>
  <c r="D22" i="4" s="1"/>
  <c r="C22" i="4"/>
  <c r="B23" i="4"/>
  <c r="D23" i="4" s="1"/>
  <c r="C23" i="4"/>
  <c r="B24" i="4"/>
  <c r="C24" i="4"/>
  <c r="D24" i="4" s="1"/>
  <c r="B25" i="4"/>
  <c r="C25" i="4"/>
  <c r="D25" i="4"/>
  <c r="B26" i="4"/>
  <c r="D26" i="4" s="1"/>
  <c r="C26" i="4"/>
  <c r="B27" i="4"/>
  <c r="D27" i="4" s="1"/>
  <c r="C27" i="4"/>
  <c r="B28" i="4"/>
  <c r="C28" i="4"/>
  <c r="D28" i="4" s="1"/>
  <c r="B29" i="4"/>
  <c r="C29" i="4"/>
  <c r="D29" i="4"/>
  <c r="B30" i="4"/>
  <c r="D30" i="4" s="1"/>
  <c r="C30" i="4"/>
  <c r="B31" i="4"/>
  <c r="D31" i="4" s="1"/>
  <c r="C31" i="4"/>
  <c r="B32" i="4"/>
  <c r="C32" i="4"/>
  <c r="D32" i="4" s="1"/>
  <c r="B33" i="4"/>
  <c r="C33" i="4"/>
  <c r="D33" i="4"/>
  <c r="B34" i="4"/>
  <c r="D34" i="4" s="1"/>
  <c r="C34" i="4"/>
  <c r="B35" i="4"/>
  <c r="D35" i="4" s="1"/>
  <c r="C35" i="4"/>
  <c r="B36" i="4"/>
  <c r="C36" i="4"/>
  <c r="D36" i="4" s="1"/>
  <c r="B37" i="4"/>
  <c r="C37" i="4"/>
  <c r="D37" i="4"/>
  <c r="B38" i="4"/>
  <c r="D38" i="4" s="1"/>
  <c r="C38" i="4"/>
  <c r="B39" i="4"/>
  <c r="D39" i="4" s="1"/>
  <c r="C39" i="4"/>
  <c r="B40" i="4"/>
  <c r="C40" i="4"/>
  <c r="D40" i="4" s="1"/>
  <c r="B41" i="4"/>
  <c r="C41" i="4"/>
  <c r="D41" i="4"/>
  <c r="B42" i="4"/>
  <c r="D42" i="4" s="1"/>
  <c r="C42" i="4"/>
  <c r="B43" i="4"/>
  <c r="D43" i="4" s="1"/>
  <c r="C43" i="4"/>
  <c r="B44" i="4"/>
  <c r="C44" i="4"/>
  <c r="D44" i="4" s="1"/>
  <c r="B45" i="4"/>
  <c r="C45" i="4"/>
  <c r="D45" i="4"/>
  <c r="D21" i="4"/>
  <c r="C21" i="4"/>
  <c r="B21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1" i="5"/>
  <c r="D6" i="6" l="1"/>
  <c r="D4" i="6"/>
  <c r="D144" i="4"/>
  <c r="D64" i="4"/>
  <c r="D60" i="4"/>
  <c r="D51" i="4"/>
  <c r="D128" i="4"/>
  <c r="D124" i="4"/>
  <c r="D122" i="4"/>
  <c r="D120" i="4"/>
  <c r="D118" i="4"/>
  <c r="D112" i="4"/>
  <c r="D84" i="4"/>
  <c r="D106" i="4"/>
  <c r="D102" i="4"/>
  <c r="D69" i="4"/>
  <c r="D56" i="4"/>
  <c r="D54" i="4"/>
  <c r="D52" i="4"/>
  <c r="D125" i="4"/>
  <c r="D117" i="4"/>
  <c r="D113" i="4"/>
  <c r="D94" i="4"/>
  <c r="D92" i="4"/>
  <c r="D90" i="4"/>
  <c r="D88" i="4"/>
  <c r="D86" i="4"/>
  <c r="D61" i="4"/>
  <c r="D141" i="4"/>
  <c r="D129" i="4"/>
  <c r="D108" i="4"/>
  <c r="D104" i="4"/>
  <c r="D77" i="4"/>
  <c r="D65" i="4"/>
  <c r="D140" i="4"/>
  <c r="D138" i="4"/>
  <c r="D136" i="4"/>
  <c r="D134" i="4"/>
  <c r="D116" i="4"/>
  <c r="D109" i="4"/>
  <c r="D97" i="4"/>
  <c r="D91" i="4"/>
  <c r="D76" i="4"/>
  <c r="D74" i="4"/>
  <c r="D72" i="4"/>
  <c r="D70" i="4"/>
  <c r="D146" i="4"/>
  <c r="D137" i="4"/>
  <c r="D135" i="4"/>
  <c r="D130" i="4"/>
  <c r="D121" i="4"/>
  <c r="D119" i="4"/>
  <c r="D114" i="4"/>
  <c r="D105" i="4"/>
  <c r="D98" i="4"/>
  <c r="D89" i="4"/>
  <c r="D87" i="4"/>
  <c r="D82" i="4"/>
  <c r="D73" i="4"/>
  <c r="D66" i="4"/>
  <c r="D57" i="4"/>
  <c r="D55" i="4"/>
  <c r="D50" i="4"/>
  <c r="D147" i="4"/>
  <c r="D142" i="4"/>
  <c r="D133" i="4"/>
  <c r="D131" i="4"/>
  <c r="D126" i="4"/>
  <c r="D115" i="4"/>
  <c r="D110" i="4"/>
  <c r="D101" i="4"/>
  <c r="D99" i="4"/>
  <c r="D85" i="4"/>
  <c r="D83" i="4"/>
  <c r="D78" i="4"/>
  <c r="D67" i="4"/>
  <c r="D62" i="4"/>
  <c r="D53" i="4"/>
  <c r="D143" i="4"/>
  <c r="D127" i="4"/>
  <c r="D111" i="4"/>
  <c r="D95" i="4"/>
  <c r="D79" i="4"/>
  <c r="D63" i="4"/>
  <c r="D58" i="4"/>
  <c r="D49" i="4"/>
  <c r="B29" i="2"/>
  <c r="C29" i="2"/>
  <c r="D29" i="2"/>
  <c r="E29" i="2"/>
  <c r="F29" i="2"/>
  <c r="G29" i="2"/>
  <c r="H29" i="2"/>
  <c r="I29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C17" i="2"/>
  <c r="D17" i="2"/>
  <c r="E17" i="2"/>
  <c r="F17" i="2"/>
  <c r="G17" i="2"/>
  <c r="H17" i="2"/>
  <c r="I17" i="2"/>
  <c r="B17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6" i="1"/>
</calcChain>
</file>

<file path=xl/sharedStrings.xml><?xml version="1.0" encoding="utf-8"?>
<sst xmlns="http://schemas.openxmlformats.org/spreadsheetml/2006/main" count="18" uniqueCount="16">
  <si>
    <t>w=2; l=1250</t>
  </si>
  <si>
    <t>марутов</t>
  </si>
  <si>
    <t>ансис</t>
  </si>
  <si>
    <t>мое</t>
  </si>
  <si>
    <t>W</t>
  </si>
  <si>
    <t>коэффициент</t>
  </si>
  <si>
    <t>слагаемое</t>
  </si>
  <si>
    <t>формула</t>
  </si>
  <si>
    <t xml:space="preserve">примем W=3, тогда </t>
  </si>
  <si>
    <t>J1</t>
  </si>
  <si>
    <t>тетта</t>
  </si>
  <si>
    <t>D</t>
  </si>
  <si>
    <t>логарифм</t>
  </si>
  <si>
    <t>степень</t>
  </si>
  <si>
    <t>l1</t>
  </si>
  <si>
    <t>старая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</si>
</sst>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 исходными</a:t>
            </a:r>
            <a:r>
              <a:rPr lang="ru-RU" baseline="0"/>
              <a:t> данными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881167979002626"/>
                  <c:y val="-4.6712598425196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сравнение'!$B$6:$B$412</c:f>
              <c:numCache>
                <c:formatCode>General</c:formatCode>
                <c:ptCount val="407"/>
                <c:pt idx="0">
                  <c:v>28.225108225108201</c:v>
                </c:pt>
                <c:pt idx="1">
                  <c:v>28.138528138528098</c:v>
                </c:pt>
                <c:pt idx="2">
                  <c:v>28.138528138528098</c:v>
                </c:pt>
                <c:pt idx="3">
                  <c:v>28.138528138528098</c:v>
                </c:pt>
                <c:pt idx="4">
                  <c:v>28.138528138528098</c:v>
                </c:pt>
                <c:pt idx="5">
                  <c:v>28.138528138528098</c:v>
                </c:pt>
                <c:pt idx="6">
                  <c:v>28.138528138528098</c:v>
                </c:pt>
                <c:pt idx="7">
                  <c:v>28.138528138528098</c:v>
                </c:pt>
                <c:pt idx="8">
                  <c:v>28.138528138528098</c:v>
                </c:pt>
                <c:pt idx="9">
                  <c:v>28.051948051947999</c:v>
                </c:pt>
                <c:pt idx="10">
                  <c:v>27.9653679653679</c:v>
                </c:pt>
                <c:pt idx="11">
                  <c:v>27.878787878787801</c:v>
                </c:pt>
                <c:pt idx="12">
                  <c:v>27.878787878787801</c:v>
                </c:pt>
                <c:pt idx="13">
                  <c:v>27.878787878787801</c:v>
                </c:pt>
                <c:pt idx="14">
                  <c:v>27.878787878787801</c:v>
                </c:pt>
                <c:pt idx="15">
                  <c:v>27.705627705627698</c:v>
                </c:pt>
                <c:pt idx="16">
                  <c:v>27.705627705627698</c:v>
                </c:pt>
                <c:pt idx="17">
                  <c:v>27.705627705627698</c:v>
                </c:pt>
                <c:pt idx="18">
                  <c:v>27.705627705627698</c:v>
                </c:pt>
                <c:pt idx="19">
                  <c:v>27.619047619047599</c:v>
                </c:pt>
                <c:pt idx="20">
                  <c:v>27.619047619047599</c:v>
                </c:pt>
                <c:pt idx="21">
                  <c:v>27.619047619047599</c:v>
                </c:pt>
                <c:pt idx="22">
                  <c:v>27.619047619047599</c:v>
                </c:pt>
                <c:pt idx="23">
                  <c:v>27.619047619047599</c:v>
                </c:pt>
                <c:pt idx="24">
                  <c:v>27.619047619047599</c:v>
                </c:pt>
                <c:pt idx="25">
                  <c:v>27.619047619047599</c:v>
                </c:pt>
                <c:pt idx="26">
                  <c:v>27.619047619047599</c:v>
                </c:pt>
                <c:pt idx="27">
                  <c:v>27.619047619047599</c:v>
                </c:pt>
                <c:pt idx="28">
                  <c:v>27.619047619047599</c:v>
                </c:pt>
                <c:pt idx="29">
                  <c:v>27.619047619047599</c:v>
                </c:pt>
                <c:pt idx="30">
                  <c:v>27.619047619047599</c:v>
                </c:pt>
                <c:pt idx="31">
                  <c:v>27.619047619047599</c:v>
                </c:pt>
                <c:pt idx="32">
                  <c:v>27.5324675324675</c:v>
                </c:pt>
                <c:pt idx="33">
                  <c:v>27.445887445887401</c:v>
                </c:pt>
                <c:pt idx="34">
                  <c:v>27.445887445887401</c:v>
                </c:pt>
                <c:pt idx="35">
                  <c:v>27.359307359307302</c:v>
                </c:pt>
                <c:pt idx="36">
                  <c:v>27.359307359307302</c:v>
                </c:pt>
                <c:pt idx="37">
                  <c:v>27.359307359307302</c:v>
                </c:pt>
                <c:pt idx="38">
                  <c:v>27.1861471861471</c:v>
                </c:pt>
                <c:pt idx="39">
                  <c:v>27.1861471861471</c:v>
                </c:pt>
                <c:pt idx="40">
                  <c:v>27.1861471861471</c:v>
                </c:pt>
                <c:pt idx="41">
                  <c:v>27.1861471861471</c:v>
                </c:pt>
                <c:pt idx="42">
                  <c:v>27.0995670995671</c:v>
                </c:pt>
                <c:pt idx="43">
                  <c:v>27.0995670995671</c:v>
                </c:pt>
                <c:pt idx="44">
                  <c:v>27.0995670995671</c:v>
                </c:pt>
                <c:pt idx="45">
                  <c:v>27.0995670995671</c:v>
                </c:pt>
                <c:pt idx="46">
                  <c:v>27.0995670995671</c:v>
                </c:pt>
                <c:pt idx="47">
                  <c:v>27.0995670995671</c:v>
                </c:pt>
                <c:pt idx="48">
                  <c:v>27.012987012987001</c:v>
                </c:pt>
                <c:pt idx="49">
                  <c:v>26.926406926406901</c:v>
                </c:pt>
                <c:pt idx="50">
                  <c:v>26.926406926406901</c:v>
                </c:pt>
                <c:pt idx="51">
                  <c:v>26.926406926406901</c:v>
                </c:pt>
                <c:pt idx="52">
                  <c:v>26.926406926406901</c:v>
                </c:pt>
                <c:pt idx="53">
                  <c:v>26.926406926406901</c:v>
                </c:pt>
                <c:pt idx="54">
                  <c:v>26.926406926406901</c:v>
                </c:pt>
                <c:pt idx="55">
                  <c:v>26.926406926406901</c:v>
                </c:pt>
                <c:pt idx="56">
                  <c:v>26.926406926406901</c:v>
                </c:pt>
                <c:pt idx="57">
                  <c:v>26.926406926406901</c:v>
                </c:pt>
                <c:pt idx="58">
                  <c:v>26.926406926406901</c:v>
                </c:pt>
                <c:pt idx="59">
                  <c:v>26.926406926406901</c:v>
                </c:pt>
                <c:pt idx="60">
                  <c:v>26.926406926406901</c:v>
                </c:pt>
                <c:pt idx="61">
                  <c:v>26.839826839826799</c:v>
                </c:pt>
                <c:pt idx="62">
                  <c:v>26.839826839826799</c:v>
                </c:pt>
                <c:pt idx="63">
                  <c:v>26.839826839826799</c:v>
                </c:pt>
                <c:pt idx="64">
                  <c:v>26.839826839826799</c:v>
                </c:pt>
                <c:pt idx="65">
                  <c:v>26.839826839826799</c:v>
                </c:pt>
                <c:pt idx="66">
                  <c:v>26.839826839826799</c:v>
                </c:pt>
                <c:pt idx="67">
                  <c:v>26.839826839826799</c:v>
                </c:pt>
                <c:pt idx="68">
                  <c:v>26.6666666666666</c:v>
                </c:pt>
                <c:pt idx="69">
                  <c:v>26.6666666666666</c:v>
                </c:pt>
                <c:pt idx="70">
                  <c:v>26.6666666666666</c:v>
                </c:pt>
                <c:pt idx="71">
                  <c:v>26.6666666666666</c:v>
                </c:pt>
                <c:pt idx="72">
                  <c:v>26.6666666666666</c:v>
                </c:pt>
                <c:pt idx="73">
                  <c:v>26.6666666666666</c:v>
                </c:pt>
                <c:pt idx="74">
                  <c:v>26.6666666666666</c:v>
                </c:pt>
                <c:pt idx="75">
                  <c:v>26.6666666666666</c:v>
                </c:pt>
                <c:pt idx="76">
                  <c:v>26.6666666666666</c:v>
                </c:pt>
                <c:pt idx="77">
                  <c:v>26.6666666666666</c:v>
                </c:pt>
                <c:pt idx="78">
                  <c:v>26.6666666666666</c:v>
                </c:pt>
                <c:pt idx="79">
                  <c:v>26.6666666666666</c:v>
                </c:pt>
                <c:pt idx="80">
                  <c:v>26.580086580086501</c:v>
                </c:pt>
                <c:pt idx="81">
                  <c:v>26.580086580086501</c:v>
                </c:pt>
                <c:pt idx="82">
                  <c:v>26.406926406926399</c:v>
                </c:pt>
                <c:pt idx="83">
                  <c:v>26.406926406926399</c:v>
                </c:pt>
                <c:pt idx="84">
                  <c:v>26.3203463203463</c:v>
                </c:pt>
                <c:pt idx="85">
                  <c:v>26.3203463203463</c:v>
                </c:pt>
                <c:pt idx="86">
                  <c:v>26.3203463203463</c:v>
                </c:pt>
                <c:pt idx="87">
                  <c:v>26.3203463203463</c:v>
                </c:pt>
                <c:pt idx="88">
                  <c:v>26.2337662337662</c:v>
                </c:pt>
                <c:pt idx="89">
                  <c:v>26.147186147186101</c:v>
                </c:pt>
                <c:pt idx="90">
                  <c:v>26.147186147186101</c:v>
                </c:pt>
                <c:pt idx="91">
                  <c:v>26.147186147186101</c:v>
                </c:pt>
                <c:pt idx="92">
                  <c:v>26.147186147186101</c:v>
                </c:pt>
                <c:pt idx="93">
                  <c:v>26.060606060605998</c:v>
                </c:pt>
                <c:pt idx="94">
                  <c:v>26.060606060605998</c:v>
                </c:pt>
                <c:pt idx="95">
                  <c:v>26.060606060605998</c:v>
                </c:pt>
                <c:pt idx="96">
                  <c:v>26.060606060605998</c:v>
                </c:pt>
                <c:pt idx="97">
                  <c:v>26.060606060605998</c:v>
                </c:pt>
                <c:pt idx="98">
                  <c:v>26.060606060605998</c:v>
                </c:pt>
                <c:pt idx="99">
                  <c:v>25.974025974025899</c:v>
                </c:pt>
                <c:pt idx="100">
                  <c:v>25.8874458874458</c:v>
                </c:pt>
                <c:pt idx="101">
                  <c:v>25.8874458874458</c:v>
                </c:pt>
                <c:pt idx="102">
                  <c:v>25.8874458874458</c:v>
                </c:pt>
                <c:pt idx="103">
                  <c:v>25.8874458874458</c:v>
                </c:pt>
                <c:pt idx="104">
                  <c:v>25.8874458874458</c:v>
                </c:pt>
                <c:pt idx="105">
                  <c:v>25.8874458874458</c:v>
                </c:pt>
                <c:pt idx="106">
                  <c:v>25.8008658008658</c:v>
                </c:pt>
                <c:pt idx="107">
                  <c:v>25.8008658008658</c:v>
                </c:pt>
                <c:pt idx="108">
                  <c:v>25.8008658008658</c:v>
                </c:pt>
                <c:pt idx="109">
                  <c:v>25.8008658008658</c:v>
                </c:pt>
                <c:pt idx="110">
                  <c:v>25.8008658008658</c:v>
                </c:pt>
                <c:pt idx="111">
                  <c:v>25.8008658008658</c:v>
                </c:pt>
                <c:pt idx="112">
                  <c:v>25.8008658008658</c:v>
                </c:pt>
                <c:pt idx="113">
                  <c:v>25.8008658008658</c:v>
                </c:pt>
                <c:pt idx="114">
                  <c:v>25.627705627705598</c:v>
                </c:pt>
                <c:pt idx="115">
                  <c:v>25.627705627705598</c:v>
                </c:pt>
                <c:pt idx="116">
                  <c:v>25.627705627705598</c:v>
                </c:pt>
                <c:pt idx="117">
                  <c:v>25.541125541125499</c:v>
                </c:pt>
                <c:pt idx="118">
                  <c:v>25.541125541125499</c:v>
                </c:pt>
                <c:pt idx="119">
                  <c:v>25.541125541125499</c:v>
                </c:pt>
                <c:pt idx="120">
                  <c:v>25.367965367965301</c:v>
                </c:pt>
                <c:pt idx="121">
                  <c:v>25.367965367965301</c:v>
                </c:pt>
                <c:pt idx="122">
                  <c:v>25.281385281385202</c:v>
                </c:pt>
                <c:pt idx="123">
                  <c:v>25.281385281385202</c:v>
                </c:pt>
                <c:pt idx="124">
                  <c:v>25.281385281385202</c:v>
                </c:pt>
                <c:pt idx="125">
                  <c:v>25.281385281385202</c:v>
                </c:pt>
                <c:pt idx="126">
                  <c:v>25.281385281385202</c:v>
                </c:pt>
                <c:pt idx="127">
                  <c:v>25.194805194805099</c:v>
                </c:pt>
                <c:pt idx="128">
                  <c:v>25.108225108225099</c:v>
                </c:pt>
                <c:pt idx="129">
                  <c:v>25.108225108225099</c:v>
                </c:pt>
                <c:pt idx="130">
                  <c:v>25.108225108225099</c:v>
                </c:pt>
                <c:pt idx="131">
                  <c:v>25.108225108225099</c:v>
                </c:pt>
                <c:pt idx="132">
                  <c:v>25.021645021645</c:v>
                </c:pt>
                <c:pt idx="133">
                  <c:v>25.021645021645</c:v>
                </c:pt>
                <c:pt idx="134">
                  <c:v>24.935064935064901</c:v>
                </c:pt>
                <c:pt idx="135">
                  <c:v>24.848484848484802</c:v>
                </c:pt>
                <c:pt idx="136">
                  <c:v>24.848484848484802</c:v>
                </c:pt>
                <c:pt idx="137">
                  <c:v>24.848484848484802</c:v>
                </c:pt>
                <c:pt idx="138">
                  <c:v>24.848484848484802</c:v>
                </c:pt>
                <c:pt idx="139">
                  <c:v>24.848484848484802</c:v>
                </c:pt>
                <c:pt idx="140">
                  <c:v>24.848484848484802</c:v>
                </c:pt>
                <c:pt idx="141">
                  <c:v>24.761904761904699</c:v>
                </c:pt>
                <c:pt idx="142">
                  <c:v>24.761904761904699</c:v>
                </c:pt>
                <c:pt idx="143">
                  <c:v>24.761904761904699</c:v>
                </c:pt>
                <c:pt idx="144">
                  <c:v>24.761904761904699</c:v>
                </c:pt>
                <c:pt idx="145">
                  <c:v>24.761904761904699</c:v>
                </c:pt>
                <c:pt idx="146">
                  <c:v>24.761904761904699</c:v>
                </c:pt>
                <c:pt idx="147">
                  <c:v>24.761904761904699</c:v>
                </c:pt>
                <c:pt idx="148">
                  <c:v>24.761904761904699</c:v>
                </c:pt>
                <c:pt idx="149">
                  <c:v>24.761904761904699</c:v>
                </c:pt>
                <c:pt idx="150">
                  <c:v>24.5887445887445</c:v>
                </c:pt>
                <c:pt idx="151">
                  <c:v>24.5887445887445</c:v>
                </c:pt>
                <c:pt idx="152">
                  <c:v>24.5887445887445</c:v>
                </c:pt>
                <c:pt idx="153">
                  <c:v>24.5887445887445</c:v>
                </c:pt>
                <c:pt idx="154">
                  <c:v>24.5887445887445</c:v>
                </c:pt>
                <c:pt idx="155">
                  <c:v>24.5887445887445</c:v>
                </c:pt>
                <c:pt idx="156">
                  <c:v>24.502164502164501</c:v>
                </c:pt>
                <c:pt idx="157">
                  <c:v>24.502164502164501</c:v>
                </c:pt>
                <c:pt idx="158">
                  <c:v>24.502164502164501</c:v>
                </c:pt>
                <c:pt idx="159">
                  <c:v>24.502164502164501</c:v>
                </c:pt>
                <c:pt idx="160">
                  <c:v>24.502164502164501</c:v>
                </c:pt>
                <c:pt idx="161">
                  <c:v>24.502164502164501</c:v>
                </c:pt>
                <c:pt idx="162">
                  <c:v>24.502164502164501</c:v>
                </c:pt>
                <c:pt idx="163">
                  <c:v>24.502164502164501</c:v>
                </c:pt>
                <c:pt idx="164">
                  <c:v>24.502164502164501</c:v>
                </c:pt>
                <c:pt idx="165">
                  <c:v>24.329004329004299</c:v>
                </c:pt>
                <c:pt idx="166">
                  <c:v>24.329004329004299</c:v>
                </c:pt>
                <c:pt idx="167">
                  <c:v>24.329004329004299</c:v>
                </c:pt>
                <c:pt idx="168">
                  <c:v>24.329004329004299</c:v>
                </c:pt>
                <c:pt idx="169">
                  <c:v>24.329004329004299</c:v>
                </c:pt>
                <c:pt idx="170">
                  <c:v>24.2424242424242</c:v>
                </c:pt>
                <c:pt idx="171">
                  <c:v>24.2424242424242</c:v>
                </c:pt>
                <c:pt idx="172">
                  <c:v>24.2424242424242</c:v>
                </c:pt>
                <c:pt idx="173">
                  <c:v>24.069264069264001</c:v>
                </c:pt>
                <c:pt idx="174">
                  <c:v>24.069264069264001</c:v>
                </c:pt>
                <c:pt idx="175">
                  <c:v>24.069264069264001</c:v>
                </c:pt>
                <c:pt idx="176">
                  <c:v>24.069264069264001</c:v>
                </c:pt>
                <c:pt idx="177">
                  <c:v>24.069264069264001</c:v>
                </c:pt>
                <c:pt idx="178">
                  <c:v>24.069264069264001</c:v>
                </c:pt>
                <c:pt idx="179">
                  <c:v>24.069264069264001</c:v>
                </c:pt>
                <c:pt idx="180">
                  <c:v>23.982683982683898</c:v>
                </c:pt>
                <c:pt idx="181">
                  <c:v>23.982683982683898</c:v>
                </c:pt>
                <c:pt idx="182">
                  <c:v>23.982683982683898</c:v>
                </c:pt>
                <c:pt idx="183">
                  <c:v>23.982683982683898</c:v>
                </c:pt>
                <c:pt idx="184">
                  <c:v>23.982683982683898</c:v>
                </c:pt>
                <c:pt idx="185">
                  <c:v>23.896103896103799</c:v>
                </c:pt>
                <c:pt idx="186">
                  <c:v>23.8095238095238</c:v>
                </c:pt>
                <c:pt idx="187">
                  <c:v>23.8095238095238</c:v>
                </c:pt>
                <c:pt idx="188">
                  <c:v>23.7229437229437</c:v>
                </c:pt>
                <c:pt idx="189">
                  <c:v>23.7229437229437</c:v>
                </c:pt>
                <c:pt idx="190">
                  <c:v>23.7229437229437</c:v>
                </c:pt>
                <c:pt idx="191">
                  <c:v>23.7229437229437</c:v>
                </c:pt>
                <c:pt idx="192">
                  <c:v>23.7229437229437</c:v>
                </c:pt>
                <c:pt idx="193">
                  <c:v>23.636363636363601</c:v>
                </c:pt>
                <c:pt idx="194">
                  <c:v>23.549783549783498</c:v>
                </c:pt>
                <c:pt idx="195">
                  <c:v>23.549783549783498</c:v>
                </c:pt>
                <c:pt idx="196">
                  <c:v>23.549783549783498</c:v>
                </c:pt>
                <c:pt idx="197">
                  <c:v>23.549783549783498</c:v>
                </c:pt>
                <c:pt idx="198">
                  <c:v>23.463203463203399</c:v>
                </c:pt>
                <c:pt idx="199">
                  <c:v>23.463203463203399</c:v>
                </c:pt>
                <c:pt idx="200">
                  <c:v>23.463203463203399</c:v>
                </c:pt>
                <c:pt idx="201">
                  <c:v>23.463203463203399</c:v>
                </c:pt>
                <c:pt idx="202">
                  <c:v>23.463203463203399</c:v>
                </c:pt>
                <c:pt idx="203">
                  <c:v>23.3766233766233</c:v>
                </c:pt>
                <c:pt idx="204">
                  <c:v>23.290043290043201</c:v>
                </c:pt>
                <c:pt idx="205">
                  <c:v>23.290043290043201</c:v>
                </c:pt>
                <c:pt idx="206">
                  <c:v>23.290043290043201</c:v>
                </c:pt>
                <c:pt idx="207">
                  <c:v>23.290043290043201</c:v>
                </c:pt>
                <c:pt idx="208">
                  <c:v>23.290043290043201</c:v>
                </c:pt>
                <c:pt idx="209">
                  <c:v>23.290043290043201</c:v>
                </c:pt>
                <c:pt idx="210">
                  <c:v>23.203463203463201</c:v>
                </c:pt>
                <c:pt idx="211">
                  <c:v>23.203463203463201</c:v>
                </c:pt>
                <c:pt idx="212">
                  <c:v>23.203463203463201</c:v>
                </c:pt>
                <c:pt idx="213">
                  <c:v>23.116883116883098</c:v>
                </c:pt>
                <c:pt idx="214">
                  <c:v>23.030303030302999</c:v>
                </c:pt>
                <c:pt idx="215">
                  <c:v>23.030303030302999</c:v>
                </c:pt>
                <c:pt idx="216">
                  <c:v>22.9437229437229</c:v>
                </c:pt>
                <c:pt idx="217">
                  <c:v>22.9437229437229</c:v>
                </c:pt>
                <c:pt idx="218">
                  <c:v>22.9437229437229</c:v>
                </c:pt>
                <c:pt idx="219">
                  <c:v>22.770562770562702</c:v>
                </c:pt>
                <c:pt idx="220">
                  <c:v>22.770562770562702</c:v>
                </c:pt>
                <c:pt idx="221">
                  <c:v>22.770562770562702</c:v>
                </c:pt>
                <c:pt idx="222">
                  <c:v>22.683982683982599</c:v>
                </c:pt>
                <c:pt idx="223">
                  <c:v>22.683982683982599</c:v>
                </c:pt>
                <c:pt idx="224">
                  <c:v>22.683982683982599</c:v>
                </c:pt>
                <c:pt idx="225">
                  <c:v>22.5108225108225</c:v>
                </c:pt>
                <c:pt idx="226">
                  <c:v>22.5108225108225</c:v>
                </c:pt>
                <c:pt idx="227">
                  <c:v>22.5108225108225</c:v>
                </c:pt>
                <c:pt idx="228">
                  <c:v>22.424242424242401</c:v>
                </c:pt>
                <c:pt idx="229">
                  <c:v>22.424242424242401</c:v>
                </c:pt>
                <c:pt idx="230">
                  <c:v>22.424242424242401</c:v>
                </c:pt>
                <c:pt idx="231">
                  <c:v>22.424242424242401</c:v>
                </c:pt>
                <c:pt idx="232">
                  <c:v>22.424242424242401</c:v>
                </c:pt>
                <c:pt idx="233">
                  <c:v>22.251082251082199</c:v>
                </c:pt>
                <c:pt idx="234">
                  <c:v>22.251082251082199</c:v>
                </c:pt>
                <c:pt idx="235">
                  <c:v>22.1645021645021</c:v>
                </c:pt>
                <c:pt idx="236">
                  <c:v>22.1645021645021</c:v>
                </c:pt>
                <c:pt idx="237">
                  <c:v>22.1645021645021</c:v>
                </c:pt>
                <c:pt idx="238">
                  <c:v>22.1645021645021</c:v>
                </c:pt>
                <c:pt idx="239">
                  <c:v>22.1645021645021</c:v>
                </c:pt>
                <c:pt idx="240">
                  <c:v>22.1645021645021</c:v>
                </c:pt>
                <c:pt idx="241">
                  <c:v>22.1645021645021</c:v>
                </c:pt>
                <c:pt idx="242">
                  <c:v>22.1645021645021</c:v>
                </c:pt>
                <c:pt idx="243">
                  <c:v>22.1645021645021</c:v>
                </c:pt>
                <c:pt idx="244">
                  <c:v>22.1645021645021</c:v>
                </c:pt>
                <c:pt idx="245">
                  <c:v>22.1645021645021</c:v>
                </c:pt>
                <c:pt idx="246">
                  <c:v>22.1645021645021</c:v>
                </c:pt>
                <c:pt idx="247">
                  <c:v>22.1645021645021</c:v>
                </c:pt>
                <c:pt idx="248">
                  <c:v>22.1645021645021</c:v>
                </c:pt>
                <c:pt idx="249">
                  <c:v>22.1645021645021</c:v>
                </c:pt>
                <c:pt idx="250">
                  <c:v>22.1645021645021</c:v>
                </c:pt>
                <c:pt idx="251">
                  <c:v>22.1645021645021</c:v>
                </c:pt>
                <c:pt idx="252">
                  <c:v>21.991341991341901</c:v>
                </c:pt>
                <c:pt idx="253">
                  <c:v>21.991341991341901</c:v>
                </c:pt>
                <c:pt idx="254">
                  <c:v>21.991341991341901</c:v>
                </c:pt>
                <c:pt idx="255">
                  <c:v>21.991341991341901</c:v>
                </c:pt>
                <c:pt idx="256">
                  <c:v>21.991341991341901</c:v>
                </c:pt>
                <c:pt idx="257">
                  <c:v>21.991341991341901</c:v>
                </c:pt>
                <c:pt idx="258">
                  <c:v>21.991341991341901</c:v>
                </c:pt>
                <c:pt idx="259">
                  <c:v>21.991341991341901</c:v>
                </c:pt>
                <c:pt idx="260">
                  <c:v>21.991341991341901</c:v>
                </c:pt>
                <c:pt idx="261">
                  <c:v>21.991341991341901</c:v>
                </c:pt>
                <c:pt idx="262">
                  <c:v>21.991341991341901</c:v>
                </c:pt>
                <c:pt idx="263">
                  <c:v>21.991341991341901</c:v>
                </c:pt>
                <c:pt idx="264">
                  <c:v>21.991341991341901</c:v>
                </c:pt>
                <c:pt idx="265">
                  <c:v>21.991341991341901</c:v>
                </c:pt>
                <c:pt idx="266">
                  <c:v>21.904761904761902</c:v>
                </c:pt>
                <c:pt idx="267">
                  <c:v>21.904761904761902</c:v>
                </c:pt>
                <c:pt idx="268">
                  <c:v>21.904761904761902</c:v>
                </c:pt>
                <c:pt idx="269">
                  <c:v>21.904761904761902</c:v>
                </c:pt>
                <c:pt idx="270">
                  <c:v>21.904761904761902</c:v>
                </c:pt>
                <c:pt idx="271">
                  <c:v>21.818181818181799</c:v>
                </c:pt>
                <c:pt idx="272">
                  <c:v>21.7316017316017</c:v>
                </c:pt>
                <c:pt idx="273">
                  <c:v>21.7316017316017</c:v>
                </c:pt>
                <c:pt idx="274">
                  <c:v>21.7316017316017</c:v>
                </c:pt>
                <c:pt idx="275">
                  <c:v>21.7316017316017</c:v>
                </c:pt>
                <c:pt idx="276">
                  <c:v>21.6450216450216</c:v>
                </c:pt>
                <c:pt idx="277">
                  <c:v>21.6450216450216</c:v>
                </c:pt>
                <c:pt idx="278">
                  <c:v>21.6450216450216</c:v>
                </c:pt>
                <c:pt idx="279">
                  <c:v>21.6450216450216</c:v>
                </c:pt>
                <c:pt idx="280">
                  <c:v>21.6450216450216</c:v>
                </c:pt>
                <c:pt idx="281">
                  <c:v>21.6450216450216</c:v>
                </c:pt>
                <c:pt idx="282">
                  <c:v>21.6450216450216</c:v>
                </c:pt>
                <c:pt idx="283">
                  <c:v>21.6450216450216</c:v>
                </c:pt>
                <c:pt idx="284">
                  <c:v>21.558441558441501</c:v>
                </c:pt>
                <c:pt idx="285">
                  <c:v>21.471861471861398</c:v>
                </c:pt>
                <c:pt idx="286">
                  <c:v>21.471861471861398</c:v>
                </c:pt>
                <c:pt idx="287">
                  <c:v>21.471861471861398</c:v>
                </c:pt>
                <c:pt idx="288">
                  <c:v>21.471861471861398</c:v>
                </c:pt>
                <c:pt idx="289">
                  <c:v>21.471861471861398</c:v>
                </c:pt>
                <c:pt idx="290">
                  <c:v>21.471861471861398</c:v>
                </c:pt>
                <c:pt idx="291">
                  <c:v>21.471861471861398</c:v>
                </c:pt>
                <c:pt idx="292">
                  <c:v>21.471861471861398</c:v>
                </c:pt>
                <c:pt idx="293">
                  <c:v>21.385281385281299</c:v>
                </c:pt>
                <c:pt idx="294">
                  <c:v>21.385281385281299</c:v>
                </c:pt>
                <c:pt idx="295">
                  <c:v>21.385281385281299</c:v>
                </c:pt>
                <c:pt idx="296">
                  <c:v>21.385281385281299</c:v>
                </c:pt>
                <c:pt idx="297">
                  <c:v>21.385281385281299</c:v>
                </c:pt>
                <c:pt idx="298">
                  <c:v>21.385281385281299</c:v>
                </c:pt>
                <c:pt idx="299">
                  <c:v>21.385281385281299</c:v>
                </c:pt>
                <c:pt idx="300">
                  <c:v>21.385281385281299</c:v>
                </c:pt>
                <c:pt idx="301">
                  <c:v>21.385281385281299</c:v>
                </c:pt>
                <c:pt idx="302">
                  <c:v>21.385281385281299</c:v>
                </c:pt>
                <c:pt idx="303">
                  <c:v>21.385281385281299</c:v>
                </c:pt>
                <c:pt idx="304">
                  <c:v>21.385281385281299</c:v>
                </c:pt>
                <c:pt idx="305">
                  <c:v>21.385281385281299</c:v>
                </c:pt>
                <c:pt idx="306">
                  <c:v>21.2987012987013</c:v>
                </c:pt>
                <c:pt idx="307">
                  <c:v>21.2121212121212</c:v>
                </c:pt>
                <c:pt idx="308">
                  <c:v>21.2121212121212</c:v>
                </c:pt>
                <c:pt idx="309">
                  <c:v>21.125541125541101</c:v>
                </c:pt>
                <c:pt idx="310">
                  <c:v>21.125541125541101</c:v>
                </c:pt>
                <c:pt idx="311">
                  <c:v>21.125541125541101</c:v>
                </c:pt>
                <c:pt idx="312">
                  <c:v>21.125541125541101</c:v>
                </c:pt>
                <c:pt idx="313">
                  <c:v>20.952380952380899</c:v>
                </c:pt>
                <c:pt idx="314">
                  <c:v>20.952380952380899</c:v>
                </c:pt>
                <c:pt idx="315">
                  <c:v>20.952380952380899</c:v>
                </c:pt>
                <c:pt idx="316">
                  <c:v>20.952380952380899</c:v>
                </c:pt>
                <c:pt idx="317">
                  <c:v>20.8658008658008</c:v>
                </c:pt>
                <c:pt idx="318">
                  <c:v>20.8658008658008</c:v>
                </c:pt>
                <c:pt idx="319">
                  <c:v>20.8658008658008</c:v>
                </c:pt>
                <c:pt idx="320">
                  <c:v>20.779220779220701</c:v>
                </c:pt>
                <c:pt idx="321">
                  <c:v>20.692640692640602</c:v>
                </c:pt>
                <c:pt idx="322">
                  <c:v>20.692640692640602</c:v>
                </c:pt>
                <c:pt idx="323">
                  <c:v>20.692640692640602</c:v>
                </c:pt>
                <c:pt idx="324">
                  <c:v>20.692640692640602</c:v>
                </c:pt>
                <c:pt idx="325">
                  <c:v>20.692640692640602</c:v>
                </c:pt>
                <c:pt idx="326">
                  <c:v>20.606060606060598</c:v>
                </c:pt>
                <c:pt idx="327">
                  <c:v>20.606060606060598</c:v>
                </c:pt>
                <c:pt idx="328">
                  <c:v>20.606060606060598</c:v>
                </c:pt>
                <c:pt idx="329">
                  <c:v>20.606060606060598</c:v>
                </c:pt>
                <c:pt idx="330">
                  <c:v>20.606060606060598</c:v>
                </c:pt>
                <c:pt idx="331">
                  <c:v>20.519480519480499</c:v>
                </c:pt>
                <c:pt idx="332">
                  <c:v>20.4329004329004</c:v>
                </c:pt>
                <c:pt idx="333">
                  <c:v>20.4329004329004</c:v>
                </c:pt>
                <c:pt idx="334">
                  <c:v>20.4329004329004</c:v>
                </c:pt>
                <c:pt idx="335">
                  <c:v>20.4329004329004</c:v>
                </c:pt>
                <c:pt idx="336">
                  <c:v>20.4329004329004</c:v>
                </c:pt>
                <c:pt idx="337">
                  <c:v>20.4329004329004</c:v>
                </c:pt>
                <c:pt idx="338">
                  <c:v>20.4329004329004</c:v>
                </c:pt>
                <c:pt idx="339">
                  <c:v>20.4329004329004</c:v>
                </c:pt>
                <c:pt idx="340">
                  <c:v>20.4329004329004</c:v>
                </c:pt>
                <c:pt idx="341">
                  <c:v>20.4329004329004</c:v>
                </c:pt>
                <c:pt idx="342">
                  <c:v>20.346320346320301</c:v>
                </c:pt>
                <c:pt idx="343">
                  <c:v>20.346320346320301</c:v>
                </c:pt>
                <c:pt idx="344">
                  <c:v>20.346320346320301</c:v>
                </c:pt>
                <c:pt idx="345">
                  <c:v>20.346320346320301</c:v>
                </c:pt>
                <c:pt idx="346">
                  <c:v>20.346320346320301</c:v>
                </c:pt>
                <c:pt idx="347">
                  <c:v>20.346320346320301</c:v>
                </c:pt>
                <c:pt idx="348">
                  <c:v>20.173160173160099</c:v>
                </c:pt>
                <c:pt idx="349">
                  <c:v>20.173160173160099</c:v>
                </c:pt>
                <c:pt idx="350">
                  <c:v>20.173160173160099</c:v>
                </c:pt>
                <c:pt idx="351">
                  <c:v>20.173160173160099</c:v>
                </c:pt>
                <c:pt idx="352">
                  <c:v>20.173160173160099</c:v>
                </c:pt>
                <c:pt idx="353">
                  <c:v>20.173160173160099</c:v>
                </c:pt>
                <c:pt idx="354">
                  <c:v>20.173160173160099</c:v>
                </c:pt>
                <c:pt idx="355">
                  <c:v>20.08658008658</c:v>
                </c:pt>
                <c:pt idx="356">
                  <c:v>20.08658008658</c:v>
                </c:pt>
                <c:pt idx="357">
                  <c:v>19.9444444444444</c:v>
                </c:pt>
                <c:pt idx="358">
                  <c:v>19.9444444444444</c:v>
                </c:pt>
                <c:pt idx="359">
                  <c:v>19.9444444444444</c:v>
                </c:pt>
                <c:pt idx="360">
                  <c:v>19.9444444444444</c:v>
                </c:pt>
                <c:pt idx="361">
                  <c:v>19.8888888888888</c:v>
                </c:pt>
                <c:pt idx="362">
                  <c:v>19.8333333333333</c:v>
                </c:pt>
                <c:pt idx="363">
                  <c:v>19.7777777777777</c:v>
                </c:pt>
                <c:pt idx="364">
                  <c:v>19.7777777777777</c:v>
                </c:pt>
                <c:pt idx="365">
                  <c:v>19.7777777777777</c:v>
                </c:pt>
                <c:pt idx="366">
                  <c:v>19.7222222222222</c:v>
                </c:pt>
                <c:pt idx="367">
                  <c:v>19.7222222222222</c:v>
                </c:pt>
                <c:pt idx="368">
                  <c:v>19.7222222222222</c:v>
                </c:pt>
                <c:pt idx="369">
                  <c:v>19.7222222222222</c:v>
                </c:pt>
                <c:pt idx="370">
                  <c:v>19.7222222222222</c:v>
                </c:pt>
                <c:pt idx="371">
                  <c:v>19.7222222222222</c:v>
                </c:pt>
                <c:pt idx="372">
                  <c:v>19.7222222222222</c:v>
                </c:pt>
                <c:pt idx="373">
                  <c:v>19.7222222222222</c:v>
                </c:pt>
                <c:pt idx="374">
                  <c:v>19.7222222222222</c:v>
                </c:pt>
                <c:pt idx="375">
                  <c:v>19.6111111111111</c:v>
                </c:pt>
                <c:pt idx="376">
                  <c:v>19.6111111111111</c:v>
                </c:pt>
                <c:pt idx="377">
                  <c:v>19.6111111111111</c:v>
                </c:pt>
                <c:pt idx="378">
                  <c:v>19.6111111111111</c:v>
                </c:pt>
                <c:pt idx="379">
                  <c:v>19.6111111111111</c:v>
                </c:pt>
                <c:pt idx="380">
                  <c:v>19.6111111111111</c:v>
                </c:pt>
                <c:pt idx="381">
                  <c:v>19.6111111111111</c:v>
                </c:pt>
                <c:pt idx="382">
                  <c:v>19.5555555555555</c:v>
                </c:pt>
                <c:pt idx="383">
                  <c:v>19.5555555555555</c:v>
                </c:pt>
                <c:pt idx="384">
                  <c:v>19.5555555555555</c:v>
                </c:pt>
                <c:pt idx="385">
                  <c:v>19.5555555555555</c:v>
                </c:pt>
                <c:pt idx="386">
                  <c:v>19.5555555555555</c:v>
                </c:pt>
                <c:pt idx="387">
                  <c:v>19.5555555555555</c:v>
                </c:pt>
                <c:pt idx="388">
                  <c:v>19.4444444444444</c:v>
                </c:pt>
                <c:pt idx="389">
                  <c:v>19.4444444444444</c:v>
                </c:pt>
                <c:pt idx="390">
                  <c:v>19.4444444444444</c:v>
                </c:pt>
                <c:pt idx="391">
                  <c:v>19.4444444444444</c:v>
                </c:pt>
                <c:pt idx="392">
                  <c:v>19.3888888888888</c:v>
                </c:pt>
                <c:pt idx="393">
                  <c:v>19.3888888888888</c:v>
                </c:pt>
                <c:pt idx="394">
                  <c:v>19.3888888888888</c:v>
                </c:pt>
                <c:pt idx="395">
                  <c:v>19.3888888888888</c:v>
                </c:pt>
                <c:pt idx="396">
                  <c:v>19.3333333333333</c:v>
                </c:pt>
                <c:pt idx="397">
                  <c:v>19.2777777777777</c:v>
                </c:pt>
                <c:pt idx="398">
                  <c:v>19.2777777777777</c:v>
                </c:pt>
                <c:pt idx="399">
                  <c:v>19.2777777777777</c:v>
                </c:pt>
                <c:pt idx="400">
                  <c:v>19.2777777777777</c:v>
                </c:pt>
                <c:pt idx="401">
                  <c:v>19.2777777777777</c:v>
                </c:pt>
                <c:pt idx="402">
                  <c:v>19.2777777777777</c:v>
                </c:pt>
                <c:pt idx="403">
                  <c:v>19.2222222222222</c:v>
                </c:pt>
                <c:pt idx="404">
                  <c:v>19.2222222222222</c:v>
                </c:pt>
                <c:pt idx="405">
                  <c:v>19.2222222222222</c:v>
                </c:pt>
                <c:pt idx="406">
                  <c:v>19.2222222222222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86-437A-8EFA-FD3EF740D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'первичное сравнение'!$A$6:$A$412</c:f>
              <c:numCache>
                <c:formatCode>General</c:formatCode>
                <c:ptCount val="407"/>
                <c:pt idx="0">
                  <c:v>0.30465116279069698</c:v>
                </c:pt>
                <c:pt idx="1">
                  <c:v>0.30581395348837198</c:v>
                </c:pt>
                <c:pt idx="2">
                  <c:v>0.30697674418604598</c:v>
                </c:pt>
                <c:pt idx="3">
                  <c:v>0.30813953488371998</c:v>
                </c:pt>
                <c:pt idx="4">
                  <c:v>0.31046511627906898</c:v>
                </c:pt>
                <c:pt idx="5">
                  <c:v>0.31162790697674397</c:v>
                </c:pt>
                <c:pt idx="6">
                  <c:v>0.31395348837209303</c:v>
                </c:pt>
                <c:pt idx="7">
                  <c:v>0.31511627906976702</c:v>
                </c:pt>
                <c:pt idx="8">
                  <c:v>0.31744186046511602</c:v>
                </c:pt>
                <c:pt idx="9">
                  <c:v>0.31860465116279002</c:v>
                </c:pt>
                <c:pt idx="10">
                  <c:v>0.31976744186046502</c:v>
                </c:pt>
                <c:pt idx="11">
                  <c:v>0.32093023255813902</c:v>
                </c:pt>
                <c:pt idx="12">
                  <c:v>0.32209302325581302</c:v>
                </c:pt>
                <c:pt idx="13">
                  <c:v>0.32325581395348801</c:v>
                </c:pt>
                <c:pt idx="14">
                  <c:v>0.32441860465116201</c:v>
                </c:pt>
                <c:pt idx="15">
                  <c:v>0.32674418604651101</c:v>
                </c:pt>
                <c:pt idx="16">
                  <c:v>0.32790697674418601</c:v>
                </c:pt>
                <c:pt idx="17">
                  <c:v>0.32906976744186001</c:v>
                </c:pt>
                <c:pt idx="18">
                  <c:v>0.331395348837209</c:v>
                </c:pt>
                <c:pt idx="19">
                  <c:v>0.332558139534883</c:v>
                </c:pt>
                <c:pt idx="20">
                  <c:v>0.334883720930232</c:v>
                </c:pt>
                <c:pt idx="21">
                  <c:v>0.336046511627907</c:v>
                </c:pt>
                <c:pt idx="22">
                  <c:v>0.33837209302325499</c:v>
                </c:pt>
                <c:pt idx="23">
                  <c:v>0.33953488372092999</c:v>
                </c:pt>
                <c:pt idx="24">
                  <c:v>0.34186046511627899</c:v>
                </c:pt>
                <c:pt idx="25">
                  <c:v>0.34302325581395299</c:v>
                </c:pt>
                <c:pt idx="26">
                  <c:v>0.34534883720930198</c:v>
                </c:pt>
                <c:pt idx="27">
                  <c:v>0.34651162790697598</c:v>
                </c:pt>
                <c:pt idx="28">
                  <c:v>0.34883720930232498</c:v>
                </c:pt>
                <c:pt idx="29">
                  <c:v>0.35</c:v>
                </c:pt>
                <c:pt idx="30">
                  <c:v>0.35232558139534798</c:v>
                </c:pt>
                <c:pt idx="31">
                  <c:v>0.35348837209302297</c:v>
                </c:pt>
                <c:pt idx="32">
                  <c:v>0.35465116279069703</c:v>
                </c:pt>
                <c:pt idx="33">
                  <c:v>0.35581395348837203</c:v>
                </c:pt>
                <c:pt idx="34">
                  <c:v>0.35697674418604602</c:v>
                </c:pt>
                <c:pt idx="35">
                  <c:v>0.36046511627906902</c:v>
                </c:pt>
                <c:pt idx="36">
                  <c:v>0.36279069767441802</c:v>
                </c:pt>
                <c:pt idx="37">
                  <c:v>0.36395348837209301</c:v>
                </c:pt>
                <c:pt idx="38">
                  <c:v>0.36627906976744101</c:v>
                </c:pt>
                <c:pt idx="39">
                  <c:v>0.36744186046511601</c:v>
                </c:pt>
                <c:pt idx="40">
                  <c:v>0.36976744186046501</c:v>
                </c:pt>
                <c:pt idx="41">
                  <c:v>0.37093023255813901</c:v>
                </c:pt>
                <c:pt idx="42">
                  <c:v>0.372093023255813</c:v>
                </c:pt>
                <c:pt idx="43">
                  <c:v>0.373255813953488</c:v>
                </c:pt>
                <c:pt idx="44">
                  <c:v>0.374418604651162</c:v>
                </c:pt>
                <c:pt idx="45">
                  <c:v>0.376744186046511</c:v>
                </c:pt>
                <c:pt idx="46">
                  <c:v>0.377906976744186</c:v>
                </c:pt>
                <c:pt idx="47">
                  <c:v>0.38023255813953399</c:v>
                </c:pt>
                <c:pt idx="48">
                  <c:v>0.38255813953488299</c:v>
                </c:pt>
                <c:pt idx="49">
                  <c:v>0.38372093023255799</c:v>
                </c:pt>
                <c:pt idx="50">
                  <c:v>0.38488372093023199</c:v>
                </c:pt>
                <c:pt idx="51">
                  <c:v>0.38720930232558098</c:v>
                </c:pt>
                <c:pt idx="52">
                  <c:v>0.38837209302325498</c:v>
                </c:pt>
                <c:pt idx="53">
                  <c:v>0.39069767441860398</c:v>
                </c:pt>
                <c:pt idx="54">
                  <c:v>0.39186046511627898</c:v>
                </c:pt>
                <c:pt idx="55">
                  <c:v>0.39418604651162698</c:v>
                </c:pt>
                <c:pt idx="56">
                  <c:v>0.39534883720930197</c:v>
                </c:pt>
                <c:pt idx="57">
                  <c:v>0.39767441860465103</c:v>
                </c:pt>
                <c:pt idx="58">
                  <c:v>0.4</c:v>
                </c:pt>
                <c:pt idx="59">
                  <c:v>0.40303030303030302</c:v>
                </c:pt>
                <c:pt idx="60">
                  <c:v>0.40606060606060601</c:v>
                </c:pt>
                <c:pt idx="61">
                  <c:v>0.40909090909090901</c:v>
                </c:pt>
                <c:pt idx="62">
                  <c:v>0.41060606060605997</c:v>
                </c:pt>
                <c:pt idx="63">
                  <c:v>0.412121212121212</c:v>
                </c:pt>
                <c:pt idx="64">
                  <c:v>0.41666666666666602</c:v>
                </c:pt>
                <c:pt idx="65">
                  <c:v>0.41969696969696901</c:v>
                </c:pt>
                <c:pt idx="66">
                  <c:v>0.42121212121212098</c:v>
                </c:pt>
                <c:pt idx="67">
                  <c:v>0.42424242424242398</c:v>
                </c:pt>
                <c:pt idx="68">
                  <c:v>0.42727272727272703</c:v>
                </c:pt>
                <c:pt idx="69">
                  <c:v>0.428787878787878</c:v>
                </c:pt>
                <c:pt idx="70">
                  <c:v>0.43030303030303002</c:v>
                </c:pt>
                <c:pt idx="71">
                  <c:v>0.43333333333333302</c:v>
                </c:pt>
                <c:pt idx="72">
                  <c:v>0.43484848484848398</c:v>
                </c:pt>
                <c:pt idx="73">
                  <c:v>0.43787878787878698</c:v>
                </c:pt>
                <c:pt idx="74">
                  <c:v>0.439393939393939</c:v>
                </c:pt>
                <c:pt idx="75">
                  <c:v>0.44393939393939302</c:v>
                </c:pt>
                <c:pt idx="76">
                  <c:v>0.44696969696969702</c:v>
                </c:pt>
                <c:pt idx="77">
                  <c:v>0.44848484848484799</c:v>
                </c:pt>
                <c:pt idx="78">
                  <c:v>0.45151515151515098</c:v>
                </c:pt>
                <c:pt idx="79">
                  <c:v>0.45303030303030301</c:v>
                </c:pt>
                <c:pt idx="80">
                  <c:v>0.45757575757575703</c:v>
                </c:pt>
                <c:pt idx="81">
                  <c:v>0.46060606060606002</c:v>
                </c:pt>
                <c:pt idx="82">
                  <c:v>0.46363636363636301</c:v>
                </c:pt>
                <c:pt idx="83">
                  <c:v>0.46515151515151498</c:v>
                </c:pt>
                <c:pt idx="84">
                  <c:v>0.46666666666666601</c:v>
                </c:pt>
                <c:pt idx="85">
                  <c:v>0.469696969696969</c:v>
                </c:pt>
                <c:pt idx="86">
                  <c:v>0.47121212121212103</c:v>
                </c:pt>
                <c:pt idx="87">
                  <c:v>0.47424242424242402</c:v>
                </c:pt>
                <c:pt idx="88">
                  <c:v>0.47575757575757499</c:v>
                </c:pt>
                <c:pt idx="89">
                  <c:v>0.47727272727272702</c:v>
                </c:pt>
                <c:pt idx="90">
                  <c:v>0.47878787878787799</c:v>
                </c:pt>
                <c:pt idx="91">
                  <c:v>0.48030303030303001</c:v>
                </c:pt>
                <c:pt idx="92">
                  <c:v>0.483333333333333</c:v>
                </c:pt>
                <c:pt idx="93">
                  <c:v>0.48484848484848397</c:v>
                </c:pt>
                <c:pt idx="94">
                  <c:v>0.48787878787878702</c:v>
                </c:pt>
                <c:pt idx="95">
                  <c:v>0.48939393939393899</c:v>
                </c:pt>
                <c:pt idx="96">
                  <c:v>0.49242424242424199</c:v>
                </c:pt>
                <c:pt idx="97">
                  <c:v>0.49696969696969701</c:v>
                </c:pt>
                <c:pt idx="98">
                  <c:v>0.49848484848484798</c:v>
                </c:pt>
                <c:pt idx="99">
                  <c:v>0.5</c:v>
                </c:pt>
                <c:pt idx="100">
                  <c:v>0.50185185185185099</c:v>
                </c:pt>
                <c:pt idx="101">
                  <c:v>0.50740740740740697</c:v>
                </c:pt>
                <c:pt idx="102">
                  <c:v>0.50925925925925897</c:v>
                </c:pt>
                <c:pt idx="103">
                  <c:v>0.51296296296296295</c:v>
                </c:pt>
                <c:pt idx="104">
                  <c:v>0.51481481481481395</c:v>
                </c:pt>
                <c:pt idx="105">
                  <c:v>0.51851851851851805</c:v>
                </c:pt>
                <c:pt idx="106">
                  <c:v>0.52037037037037004</c:v>
                </c:pt>
                <c:pt idx="107">
                  <c:v>0.52407407407407403</c:v>
                </c:pt>
                <c:pt idx="108">
                  <c:v>0.52592592592592602</c:v>
                </c:pt>
                <c:pt idx="109">
                  <c:v>0.52962962962962901</c:v>
                </c:pt>
                <c:pt idx="110">
                  <c:v>0.531481481481481</c:v>
                </c:pt>
                <c:pt idx="111">
                  <c:v>0.53518518518518499</c:v>
                </c:pt>
                <c:pt idx="112">
                  <c:v>0.53703703703703698</c:v>
                </c:pt>
                <c:pt idx="113">
                  <c:v>0.54074074074073997</c:v>
                </c:pt>
                <c:pt idx="114">
                  <c:v>0.54444444444444395</c:v>
                </c:pt>
                <c:pt idx="115">
                  <c:v>0.54629629629629595</c:v>
                </c:pt>
                <c:pt idx="116">
                  <c:v>0.54814814814814805</c:v>
                </c:pt>
                <c:pt idx="117">
                  <c:v>0.55185185185185104</c:v>
                </c:pt>
                <c:pt idx="118">
                  <c:v>0.55370370370370303</c:v>
                </c:pt>
                <c:pt idx="119">
                  <c:v>0.55740740740740702</c:v>
                </c:pt>
                <c:pt idx="120">
                  <c:v>0.56111111111111101</c:v>
                </c:pt>
                <c:pt idx="121">
                  <c:v>0.562962962962963</c:v>
                </c:pt>
                <c:pt idx="122">
                  <c:v>0.56666666666666599</c:v>
                </c:pt>
                <c:pt idx="123">
                  <c:v>0.56851851851851798</c:v>
                </c:pt>
                <c:pt idx="124">
                  <c:v>0.57037037037036997</c:v>
                </c:pt>
                <c:pt idx="125">
                  <c:v>0.57592592592592595</c:v>
                </c:pt>
                <c:pt idx="126">
                  <c:v>0.57962962962962905</c:v>
                </c:pt>
                <c:pt idx="127">
                  <c:v>0.58148148148148104</c:v>
                </c:pt>
                <c:pt idx="128">
                  <c:v>0.58333333333333304</c:v>
                </c:pt>
                <c:pt idx="129">
                  <c:v>0.58518518518518503</c:v>
                </c:pt>
                <c:pt idx="130">
                  <c:v>0.58703703703703702</c:v>
                </c:pt>
                <c:pt idx="131">
                  <c:v>0.59074074074074001</c:v>
                </c:pt>
                <c:pt idx="132">
                  <c:v>0.592592592592592</c:v>
                </c:pt>
                <c:pt idx="133">
                  <c:v>0.59629629629629599</c:v>
                </c:pt>
                <c:pt idx="134">
                  <c:v>0.6</c:v>
                </c:pt>
                <c:pt idx="135">
                  <c:v>0.60232558139534897</c:v>
                </c:pt>
                <c:pt idx="136">
                  <c:v>0.60465116279069697</c:v>
                </c:pt>
                <c:pt idx="137">
                  <c:v>0.60930232558139497</c:v>
                </c:pt>
                <c:pt idx="138">
                  <c:v>0.61162790697674396</c:v>
                </c:pt>
                <c:pt idx="139">
                  <c:v>0.61860465116279095</c:v>
                </c:pt>
                <c:pt idx="140">
                  <c:v>0.62325581395348795</c:v>
                </c:pt>
                <c:pt idx="141">
                  <c:v>0.62558139534883705</c:v>
                </c:pt>
                <c:pt idx="142">
                  <c:v>0.63023255813953505</c:v>
                </c:pt>
                <c:pt idx="143">
                  <c:v>0.63255813953488405</c:v>
                </c:pt>
                <c:pt idx="144">
                  <c:v>0.63720930232558104</c:v>
                </c:pt>
                <c:pt idx="145">
                  <c:v>0.63953488372093004</c:v>
                </c:pt>
                <c:pt idx="146">
                  <c:v>0.64418604651162803</c:v>
                </c:pt>
                <c:pt idx="147">
                  <c:v>0.64651162790697703</c:v>
                </c:pt>
                <c:pt idx="148">
                  <c:v>0.65116279069767402</c:v>
                </c:pt>
                <c:pt idx="149">
                  <c:v>0.65348837209302302</c:v>
                </c:pt>
                <c:pt idx="150">
                  <c:v>0.65813953488372101</c:v>
                </c:pt>
                <c:pt idx="151">
                  <c:v>0.66046511627907001</c:v>
                </c:pt>
                <c:pt idx="152">
                  <c:v>0.665116279069767</c:v>
                </c:pt>
                <c:pt idx="153">
                  <c:v>0.667441860465116</c:v>
                </c:pt>
                <c:pt idx="154">
                  <c:v>0.67441860465116299</c:v>
                </c:pt>
                <c:pt idx="155">
                  <c:v>0.67906976744185998</c:v>
                </c:pt>
                <c:pt idx="156">
                  <c:v>0.68139534883720898</c:v>
                </c:pt>
                <c:pt idx="157">
                  <c:v>0.69302325581395396</c:v>
                </c:pt>
                <c:pt idx="158">
                  <c:v>0.69534883720930196</c:v>
                </c:pt>
                <c:pt idx="159">
                  <c:v>0.7</c:v>
                </c:pt>
                <c:pt idx="160">
                  <c:v>0.70512820512820495</c:v>
                </c:pt>
                <c:pt idx="161">
                  <c:v>0.70769230769230795</c:v>
                </c:pt>
                <c:pt idx="162">
                  <c:v>0.71025641025641095</c:v>
                </c:pt>
                <c:pt idx="163">
                  <c:v>0.71538461538461595</c:v>
                </c:pt>
                <c:pt idx="164">
                  <c:v>0.71794871794871795</c:v>
                </c:pt>
                <c:pt idx="165">
                  <c:v>0.72307692307692395</c:v>
                </c:pt>
                <c:pt idx="166">
                  <c:v>0.72564102564102595</c:v>
                </c:pt>
                <c:pt idx="167">
                  <c:v>0.73076923076923095</c:v>
                </c:pt>
                <c:pt idx="168">
                  <c:v>0.73333333333333395</c:v>
                </c:pt>
                <c:pt idx="169">
                  <c:v>0.73846153846153895</c:v>
                </c:pt>
                <c:pt idx="170">
                  <c:v>0.74102564102564195</c:v>
                </c:pt>
                <c:pt idx="171">
                  <c:v>0.74615384615384694</c:v>
                </c:pt>
                <c:pt idx="172">
                  <c:v>0.74871794871794894</c:v>
                </c:pt>
                <c:pt idx="173">
                  <c:v>0.75384615384615505</c:v>
                </c:pt>
                <c:pt idx="174">
                  <c:v>0.75641025641025705</c:v>
                </c:pt>
                <c:pt idx="175">
                  <c:v>0.76153846153846205</c:v>
                </c:pt>
                <c:pt idx="176">
                  <c:v>0.76410256410256505</c:v>
                </c:pt>
                <c:pt idx="177">
                  <c:v>0.76666666666666805</c:v>
                </c:pt>
                <c:pt idx="178">
                  <c:v>0.76923076923077005</c:v>
                </c:pt>
                <c:pt idx="179">
                  <c:v>0.77179487179487305</c:v>
                </c:pt>
                <c:pt idx="180">
                  <c:v>0.77692307692307805</c:v>
                </c:pt>
                <c:pt idx="181">
                  <c:v>0.77948717948718105</c:v>
                </c:pt>
                <c:pt idx="182">
                  <c:v>0.78205128205128305</c:v>
                </c:pt>
                <c:pt idx="183">
                  <c:v>0.78461538461538605</c:v>
                </c:pt>
                <c:pt idx="184">
                  <c:v>0.78717948717948805</c:v>
                </c:pt>
                <c:pt idx="185">
                  <c:v>0.78974358974359105</c:v>
                </c:pt>
                <c:pt idx="186">
                  <c:v>0.79230769230769404</c:v>
                </c:pt>
                <c:pt idx="187">
                  <c:v>0.79487179487179604</c:v>
                </c:pt>
                <c:pt idx="188">
                  <c:v>0.80294117647059005</c:v>
                </c:pt>
                <c:pt idx="189">
                  <c:v>0.80882352941176705</c:v>
                </c:pt>
                <c:pt idx="190">
                  <c:v>0.81176470588235505</c:v>
                </c:pt>
                <c:pt idx="191">
                  <c:v>0.81764705882353195</c:v>
                </c:pt>
                <c:pt idx="192">
                  <c:v>0.82058823529411995</c:v>
                </c:pt>
                <c:pt idx="193">
                  <c:v>0.82352941176470895</c:v>
                </c:pt>
                <c:pt idx="194">
                  <c:v>0.82647058823529695</c:v>
                </c:pt>
                <c:pt idx="195">
                  <c:v>0.82941176470588596</c:v>
                </c:pt>
                <c:pt idx="196">
                  <c:v>0.83529411764706196</c:v>
                </c:pt>
                <c:pt idx="197">
                  <c:v>0.83823529411765096</c:v>
                </c:pt>
                <c:pt idx="198">
                  <c:v>0.84705882352941597</c:v>
                </c:pt>
                <c:pt idx="199">
                  <c:v>0.85294117647059298</c:v>
                </c:pt>
                <c:pt idx="200">
                  <c:v>0.85588235294118098</c:v>
                </c:pt>
                <c:pt idx="201">
                  <c:v>0.86470588235294599</c:v>
                </c:pt>
                <c:pt idx="202">
                  <c:v>0.87058823529412299</c:v>
                </c:pt>
                <c:pt idx="203">
                  <c:v>0.87352941176471199</c:v>
                </c:pt>
                <c:pt idx="204">
                  <c:v>0.8764705882353</c:v>
                </c:pt>
                <c:pt idx="205">
                  <c:v>0.879411764705888</c:v>
                </c:pt>
                <c:pt idx="206">
                  <c:v>0.882352941176477</c:v>
                </c:pt>
                <c:pt idx="207">
                  <c:v>0.88823529411765401</c:v>
                </c:pt>
                <c:pt idx="208">
                  <c:v>0.89117647058824201</c:v>
                </c:pt>
                <c:pt idx="209">
                  <c:v>0.89705882352941901</c:v>
                </c:pt>
                <c:pt idx="210">
                  <c:v>0.90000000000000802</c:v>
                </c:pt>
                <c:pt idx="211">
                  <c:v>0.90666666666667695</c:v>
                </c:pt>
                <c:pt idx="212">
                  <c:v>0.91000000000001102</c:v>
                </c:pt>
                <c:pt idx="213">
                  <c:v>0.92000000000001303</c:v>
                </c:pt>
                <c:pt idx="214">
                  <c:v>0.92666666666668196</c:v>
                </c:pt>
                <c:pt idx="215">
                  <c:v>0.93000000000001604</c:v>
                </c:pt>
                <c:pt idx="216">
                  <c:v>0.93666666666668397</c:v>
                </c:pt>
                <c:pt idx="217">
                  <c:v>0.94000000000001804</c:v>
                </c:pt>
                <c:pt idx="218">
                  <c:v>0.94666666666668697</c:v>
                </c:pt>
                <c:pt idx="219">
                  <c:v>0.95333333333335502</c:v>
                </c:pt>
                <c:pt idx="220">
                  <c:v>0.95666666666668898</c:v>
                </c:pt>
                <c:pt idx="221">
                  <c:v>0.96000000000002395</c:v>
                </c:pt>
                <c:pt idx="222">
                  <c:v>0.96666666666669199</c:v>
                </c:pt>
                <c:pt idx="223">
                  <c:v>0.97000000000002595</c:v>
                </c:pt>
                <c:pt idx="224">
                  <c:v>0.97666666666669399</c:v>
                </c:pt>
                <c:pt idx="225">
                  <c:v>0.98333333333336304</c:v>
                </c:pt>
                <c:pt idx="226">
                  <c:v>0.986666666666697</c:v>
                </c:pt>
                <c:pt idx="227">
                  <c:v>0.99666666666669901</c:v>
                </c:pt>
                <c:pt idx="228">
                  <c:v>1.00487804878054</c:v>
                </c:pt>
                <c:pt idx="229">
                  <c:v>1.00975609756103</c:v>
                </c:pt>
                <c:pt idx="230">
                  <c:v>1.01463414634152</c:v>
                </c:pt>
                <c:pt idx="231">
                  <c:v>1.0243902439025001</c:v>
                </c:pt>
                <c:pt idx="232">
                  <c:v>1.0292682926829899</c:v>
                </c:pt>
                <c:pt idx="233">
                  <c:v>1.03902439024397</c:v>
                </c:pt>
                <c:pt idx="234">
                  <c:v>1.04390243902446</c:v>
                </c:pt>
                <c:pt idx="235">
                  <c:v>1.04878048780495</c:v>
                </c:pt>
                <c:pt idx="236">
                  <c:v>1.0536585365854401</c:v>
                </c:pt>
                <c:pt idx="237">
                  <c:v>1.0585365853659301</c:v>
                </c:pt>
                <c:pt idx="238">
                  <c:v>1.0731707317074</c:v>
                </c:pt>
                <c:pt idx="239">
                  <c:v>1.08292682926838</c:v>
                </c:pt>
                <c:pt idx="240">
                  <c:v>1.08780487804887</c:v>
                </c:pt>
                <c:pt idx="241">
                  <c:v>1.0975609756098501</c:v>
                </c:pt>
                <c:pt idx="242">
                  <c:v>1.1024390243903399</c:v>
                </c:pt>
                <c:pt idx="243">
                  <c:v>1.11219512195132</c:v>
                </c:pt>
                <c:pt idx="244">
                  <c:v>1.11707317073181</c:v>
                </c:pt>
                <c:pt idx="245">
                  <c:v>1.1268292682927901</c:v>
                </c:pt>
                <c:pt idx="246">
                  <c:v>1.1317073170732801</c:v>
                </c:pt>
                <c:pt idx="247">
                  <c:v>1.1414634146342599</c:v>
                </c:pt>
                <c:pt idx="248">
                  <c:v>1.14634146341475</c:v>
                </c:pt>
                <c:pt idx="249">
                  <c:v>1.15609756097573</c:v>
                </c:pt>
                <c:pt idx="250">
                  <c:v>1.1609756097562201</c:v>
                </c:pt>
                <c:pt idx="251">
                  <c:v>1.1707317073172001</c:v>
                </c:pt>
                <c:pt idx="252">
                  <c:v>1.1804878048781799</c:v>
                </c:pt>
                <c:pt idx="253">
                  <c:v>1.18536585365867</c:v>
                </c:pt>
                <c:pt idx="254">
                  <c:v>1.19024390243916</c:v>
                </c:pt>
                <c:pt idx="255">
                  <c:v>1.2000000000001401</c:v>
                </c:pt>
                <c:pt idx="256">
                  <c:v>1.2048780487806301</c:v>
                </c:pt>
                <c:pt idx="257">
                  <c:v>1.2146341463416099</c:v>
                </c:pt>
                <c:pt idx="258">
                  <c:v>1.2195121951221</c:v>
                </c:pt>
                <c:pt idx="259">
                  <c:v>1.22926829268308</c:v>
                </c:pt>
                <c:pt idx="260">
                  <c:v>1.2341463414635701</c:v>
                </c:pt>
                <c:pt idx="261">
                  <c:v>1.2390243902440601</c:v>
                </c:pt>
                <c:pt idx="262">
                  <c:v>1.2487804878050399</c:v>
                </c:pt>
                <c:pt idx="263">
                  <c:v>1.25853658536602</c:v>
                </c:pt>
                <c:pt idx="264">
                  <c:v>1.26341463414651</c:v>
                </c:pt>
                <c:pt idx="265">
                  <c:v>1.2780487804879801</c:v>
                </c:pt>
                <c:pt idx="266">
                  <c:v>1.29268292682945</c:v>
                </c:pt>
                <c:pt idx="267">
                  <c:v>1.30243902439043</c:v>
                </c:pt>
                <c:pt idx="268">
                  <c:v>1.3073170731709201</c:v>
                </c:pt>
                <c:pt idx="269">
                  <c:v>1.3170731707319101</c:v>
                </c:pt>
                <c:pt idx="270">
                  <c:v>1.3219512195123999</c:v>
                </c:pt>
                <c:pt idx="271">
                  <c:v>1.3268292682928899</c:v>
                </c:pt>
                <c:pt idx="272">
                  <c:v>1.33658536585387</c:v>
                </c:pt>
                <c:pt idx="273">
                  <c:v>1.3512195121953401</c:v>
                </c:pt>
                <c:pt idx="274">
                  <c:v>1.3609756097563199</c:v>
                </c:pt>
                <c:pt idx="275">
                  <c:v>1.36585365853681</c:v>
                </c:pt>
                <c:pt idx="276">
                  <c:v>1.3707317073173</c:v>
                </c:pt>
                <c:pt idx="277">
                  <c:v>1.37560975609779</c:v>
                </c:pt>
                <c:pt idx="278">
                  <c:v>1.38048780487828</c:v>
                </c:pt>
                <c:pt idx="279">
                  <c:v>1.3902439024392601</c:v>
                </c:pt>
                <c:pt idx="280">
                  <c:v>1.3951219512197499</c:v>
                </c:pt>
                <c:pt idx="281">
                  <c:v>1.40487804878073</c:v>
                </c:pt>
                <c:pt idx="282">
                  <c:v>1.40975609756122</c:v>
                </c:pt>
                <c:pt idx="283">
                  <c:v>1.4243902439026901</c:v>
                </c:pt>
                <c:pt idx="284">
                  <c:v>1.4292682926831799</c:v>
                </c:pt>
                <c:pt idx="285">
                  <c:v>1.4341463414636699</c:v>
                </c:pt>
                <c:pt idx="286">
                  <c:v>1.43902439024416</c:v>
                </c:pt>
                <c:pt idx="287">
                  <c:v>1.44878048780514</c:v>
                </c:pt>
                <c:pt idx="288">
                  <c:v>1.45365853658563</c:v>
                </c:pt>
                <c:pt idx="289">
                  <c:v>1.4634146341466101</c:v>
                </c:pt>
                <c:pt idx="290">
                  <c:v>1.4682926829270999</c:v>
                </c:pt>
                <c:pt idx="291">
                  <c:v>1.47804878048808</c:v>
                </c:pt>
                <c:pt idx="292">
                  <c:v>1.48292682926857</c:v>
                </c:pt>
                <c:pt idx="293">
                  <c:v>1.4926829268295501</c:v>
                </c:pt>
                <c:pt idx="294">
                  <c:v>1.4975609756100401</c:v>
                </c:pt>
                <c:pt idx="295">
                  <c:v>1.5073170731710199</c:v>
                </c:pt>
                <c:pt idx="296">
                  <c:v>1.52195121951249</c:v>
                </c:pt>
                <c:pt idx="297">
                  <c:v>1.52682926829298</c:v>
                </c:pt>
                <c:pt idx="298">
                  <c:v>1.5365853658539601</c:v>
                </c:pt>
                <c:pt idx="299">
                  <c:v>1.5414634146344499</c:v>
                </c:pt>
                <c:pt idx="300">
                  <c:v>1.55121951219543</c:v>
                </c:pt>
                <c:pt idx="301">
                  <c:v>1.55609756097592</c:v>
                </c:pt>
                <c:pt idx="302">
                  <c:v>1.5707317073173901</c:v>
                </c:pt>
                <c:pt idx="303">
                  <c:v>1.5804878048783699</c:v>
                </c:pt>
                <c:pt idx="304">
                  <c:v>1.58536585365886</c:v>
                </c:pt>
                <c:pt idx="305">
                  <c:v>1.59512195121984</c:v>
                </c:pt>
                <c:pt idx="306">
                  <c:v>1.60000000000033</c:v>
                </c:pt>
                <c:pt idx="307">
                  <c:v>1.6048780487808201</c:v>
                </c:pt>
                <c:pt idx="308">
                  <c:v>1.6097560975613101</c:v>
                </c:pt>
                <c:pt idx="309">
                  <c:v>1.6195121951222999</c:v>
                </c:pt>
                <c:pt idx="310">
                  <c:v>1.62439024390279</c:v>
                </c:pt>
                <c:pt idx="311">
                  <c:v>1.62926829268328</c:v>
                </c:pt>
                <c:pt idx="312">
                  <c:v>1.6390243902442601</c:v>
                </c:pt>
                <c:pt idx="313">
                  <c:v>1.6487804878052399</c:v>
                </c:pt>
                <c:pt idx="314">
                  <c:v>1.6536585365857299</c:v>
                </c:pt>
                <c:pt idx="315">
                  <c:v>1.65853658536622</c:v>
                </c:pt>
                <c:pt idx="316">
                  <c:v>1.6682926829272</c:v>
                </c:pt>
                <c:pt idx="317">
                  <c:v>1.67317073170769</c:v>
                </c:pt>
                <c:pt idx="318">
                  <c:v>1.6829268292686701</c:v>
                </c:pt>
                <c:pt idx="319">
                  <c:v>1.6878048780491599</c:v>
                </c:pt>
                <c:pt idx="320">
                  <c:v>1.6926829268296499</c:v>
                </c:pt>
                <c:pt idx="321">
                  <c:v>1.69756097561014</c:v>
                </c:pt>
                <c:pt idx="322">
                  <c:v>1.70243902439063</c:v>
                </c:pt>
                <c:pt idx="323">
                  <c:v>1.7121951219516101</c:v>
                </c:pt>
                <c:pt idx="324">
                  <c:v>1.7170731707321001</c:v>
                </c:pt>
                <c:pt idx="325">
                  <c:v>1.7268292682930799</c:v>
                </c:pt>
                <c:pt idx="326">
                  <c:v>1.73170731707357</c:v>
                </c:pt>
                <c:pt idx="327">
                  <c:v>1.74146341463455</c:v>
                </c:pt>
                <c:pt idx="328">
                  <c:v>1.74634146341504</c:v>
                </c:pt>
                <c:pt idx="329">
                  <c:v>1.7560975609760201</c:v>
                </c:pt>
                <c:pt idx="330">
                  <c:v>1.7609756097565099</c:v>
                </c:pt>
                <c:pt idx="331">
                  <c:v>1.7658536585369999</c:v>
                </c:pt>
                <c:pt idx="332">
                  <c:v>1.77073170731749</c:v>
                </c:pt>
                <c:pt idx="333">
                  <c:v>1.77560975609798</c:v>
                </c:pt>
                <c:pt idx="334">
                  <c:v>1.7853658536589601</c:v>
                </c:pt>
                <c:pt idx="335">
                  <c:v>1.7902439024394501</c:v>
                </c:pt>
                <c:pt idx="336">
                  <c:v>1.8000000000004299</c:v>
                </c:pt>
                <c:pt idx="337">
                  <c:v>1.80487804878092</c:v>
                </c:pt>
                <c:pt idx="338">
                  <c:v>1.8146341463419</c:v>
                </c:pt>
                <c:pt idx="339">
                  <c:v>1.81951219512239</c:v>
                </c:pt>
                <c:pt idx="340">
                  <c:v>1.8292682926833701</c:v>
                </c:pt>
                <c:pt idx="341">
                  <c:v>1.8341463414638599</c:v>
                </c:pt>
                <c:pt idx="342">
                  <c:v>1.8390243902443499</c:v>
                </c:pt>
                <c:pt idx="343">
                  <c:v>1.84390243902484</c:v>
                </c:pt>
                <c:pt idx="344">
                  <c:v>1.84878048780533</c:v>
                </c:pt>
                <c:pt idx="345">
                  <c:v>1.8634146341468001</c:v>
                </c:pt>
                <c:pt idx="346">
                  <c:v>1.8731707317077799</c:v>
                </c:pt>
                <c:pt idx="347">
                  <c:v>1.87804878048827</c:v>
                </c:pt>
                <c:pt idx="348">
                  <c:v>1.88780487804925</c:v>
                </c:pt>
                <c:pt idx="349">
                  <c:v>1.89268292682974</c:v>
                </c:pt>
                <c:pt idx="350">
                  <c:v>1.9024390243907201</c:v>
                </c:pt>
                <c:pt idx="351">
                  <c:v>1.9073170731712099</c:v>
                </c:pt>
                <c:pt idx="352">
                  <c:v>1.91707317073219</c:v>
                </c:pt>
                <c:pt idx="353">
                  <c:v>1.92195121951268</c:v>
                </c:pt>
                <c:pt idx="354">
                  <c:v>1.93170731707367</c:v>
                </c:pt>
                <c:pt idx="355">
                  <c:v>1.9365853658541601</c:v>
                </c:pt>
                <c:pt idx="356">
                  <c:v>1.9463414634151399</c:v>
                </c:pt>
                <c:pt idx="357">
                  <c:v>1.95609756097612</c:v>
                </c:pt>
                <c:pt idx="358">
                  <c:v>1.96097560975661</c:v>
                </c:pt>
                <c:pt idx="359">
                  <c:v>1.9658536585371</c:v>
                </c:pt>
                <c:pt idx="360">
                  <c:v>1.9756097560980801</c:v>
                </c:pt>
                <c:pt idx="361">
                  <c:v>1.9804878048785699</c:v>
                </c:pt>
                <c:pt idx="362">
                  <c:v>1.99512195122004</c:v>
                </c:pt>
                <c:pt idx="363">
                  <c:v>2.0000000000008602</c:v>
                </c:pt>
                <c:pt idx="364">
                  <c:v>2.0078864353321002</c:v>
                </c:pt>
                <c:pt idx="365">
                  <c:v>2.0157728706633402</c:v>
                </c:pt>
                <c:pt idx="366">
                  <c:v>2.0394321766570598</c:v>
                </c:pt>
                <c:pt idx="367">
                  <c:v>2.0552050473195398</c:v>
                </c:pt>
                <c:pt idx="368">
                  <c:v>2.0630914826507798</c:v>
                </c:pt>
                <c:pt idx="369">
                  <c:v>2.0788643533132598</c:v>
                </c:pt>
                <c:pt idx="370">
                  <c:v>2.0867507886444998</c:v>
                </c:pt>
                <c:pt idx="371">
                  <c:v>2.1025236593069798</c:v>
                </c:pt>
                <c:pt idx="372">
                  <c:v>2.1104100946382198</c:v>
                </c:pt>
                <c:pt idx="373">
                  <c:v>2.1261829653006998</c:v>
                </c:pt>
                <c:pt idx="374">
                  <c:v>2.1340694006319398</c:v>
                </c:pt>
                <c:pt idx="375">
                  <c:v>2.1498422712944198</c:v>
                </c:pt>
                <c:pt idx="376">
                  <c:v>2.1577287066256599</c:v>
                </c:pt>
                <c:pt idx="377">
                  <c:v>2.1735015772881399</c:v>
                </c:pt>
                <c:pt idx="378">
                  <c:v>2.1813880126193799</c:v>
                </c:pt>
                <c:pt idx="379">
                  <c:v>2.1971608832818599</c:v>
                </c:pt>
                <c:pt idx="380">
                  <c:v>2.2050473186130999</c:v>
                </c:pt>
                <c:pt idx="381">
                  <c:v>2.2208201892755799</c:v>
                </c:pt>
                <c:pt idx="382">
                  <c:v>2.2287066246068199</c:v>
                </c:pt>
                <c:pt idx="383">
                  <c:v>2.2444794952692999</c:v>
                </c:pt>
                <c:pt idx="384">
                  <c:v>2.2523659306005399</c:v>
                </c:pt>
                <c:pt idx="385">
                  <c:v>2.2681388012630199</c:v>
                </c:pt>
                <c:pt idx="386">
                  <c:v>2.2760252365942599</c:v>
                </c:pt>
                <c:pt idx="387">
                  <c:v>2.2917981072567399</c:v>
                </c:pt>
                <c:pt idx="388">
                  <c:v>2.3075709779192199</c:v>
                </c:pt>
                <c:pt idx="389">
                  <c:v>2.31545741325046</c:v>
                </c:pt>
                <c:pt idx="390">
                  <c:v>2.3233438485817</c:v>
                </c:pt>
                <c:pt idx="391">
                  <c:v>2.33911671924418</c:v>
                </c:pt>
                <c:pt idx="392">
                  <c:v>2.34700315457542</c:v>
                </c:pt>
                <c:pt idx="393">
                  <c:v>2.3627760252379</c:v>
                </c:pt>
                <c:pt idx="394">
                  <c:v>2.37066246056914</c:v>
                </c:pt>
                <c:pt idx="395">
                  <c:v>2.37854889590038</c:v>
                </c:pt>
                <c:pt idx="396">
                  <c:v>2.39432176656286</c:v>
                </c:pt>
                <c:pt idx="397">
                  <c:v>2.4022082018941</c:v>
                </c:pt>
                <c:pt idx="398">
                  <c:v>2.41009463722534</c:v>
                </c:pt>
                <c:pt idx="399">
                  <c:v>2.41798107255658</c:v>
                </c:pt>
                <c:pt idx="400">
                  <c:v>2.43375394321906</c:v>
                </c:pt>
                <c:pt idx="401">
                  <c:v>2.4416403785503</c:v>
                </c:pt>
                <c:pt idx="402">
                  <c:v>2.45741324921278</c:v>
                </c:pt>
                <c:pt idx="403">
                  <c:v>2.47318611987526</c:v>
                </c:pt>
                <c:pt idx="404">
                  <c:v>2.4810725552065001</c:v>
                </c:pt>
                <c:pt idx="405">
                  <c:v>2.4889589905377401</c:v>
                </c:pt>
                <c:pt idx="406">
                  <c:v>2.5047318612002201</c:v>
                </c:pt>
              </c:numCache>
            </c:numRef>
          </c:xVal>
          <c:yVal>
            <c:numRef>
              <c:f>'первичное сравнение'!$C$6:$C$412</c:f>
              <c:numCache>
                <c:formatCode>General</c:formatCode>
                <c:ptCount val="407"/>
                <c:pt idx="0">
                  <c:v>28.047930476294848</c:v>
                </c:pt>
                <c:pt idx="1">
                  <c:v>28.031578814679566</c:v>
                </c:pt>
                <c:pt idx="2">
                  <c:v>28.01528920885535</c:v>
                </c:pt>
                <c:pt idx="3">
                  <c:v>27.999061189589561</c:v>
                </c:pt>
                <c:pt idx="4">
                  <c:v>27.966788060233654</c:v>
                </c:pt>
                <c:pt idx="5">
                  <c:v>27.950742037871908</c:v>
                </c:pt>
                <c:pt idx="6">
                  <c:v>27.918828835226456</c:v>
                </c:pt>
                <c:pt idx="7">
                  <c:v>27.902960772854918</c:v>
                </c:pt>
                <c:pt idx="8">
                  <c:v>27.87139955725161</c:v>
                </c:pt>
                <c:pt idx="9">
                  <c:v>27.855705550798795</c:v>
                </c:pt>
                <c:pt idx="10">
                  <c:v>27.84006871753806</c:v>
                </c:pt>
                <c:pt idx="11">
                  <c:v>27.824488642417663</c:v>
                </c:pt>
                <c:pt idx="12">
                  <c:v>27.808964914889117</c:v>
                </c:pt>
                <c:pt idx="13">
                  <c:v>27.793497128842318</c:v>
                </c:pt>
                <c:pt idx="14">
                  <c:v>27.778084882541833</c:v>
                </c:pt>
                <c:pt idx="15">
                  <c:v>27.747425423736544</c:v>
                </c:pt>
                <c:pt idx="16">
                  <c:v>27.732177429076089</c:v>
                </c:pt>
                <c:pt idx="17">
                  <c:v>27.716983409730908</c:v>
                </c:pt>
                <c:pt idx="18">
                  <c:v>27.686755777883867</c:v>
                </c:pt>
                <c:pt idx="19">
                  <c:v>27.671721415812712</c:v>
                </c:pt>
                <c:pt idx="20">
                  <c:v>27.641809754813693</c:v>
                </c:pt>
                <c:pt idx="21">
                  <c:v>27.62693172957789</c:v>
                </c:pt>
                <c:pt idx="22">
                  <c:v>27.597329502020465</c:v>
                </c:pt>
                <c:pt idx="23">
                  <c:v>27.582604595699618</c:v>
                </c:pt>
                <c:pt idx="24">
                  <c:v>27.553305464988188</c:v>
                </c:pt>
                <c:pt idx="25">
                  <c:v>27.538730558002801</c:v>
                </c:pt>
                <c:pt idx="26">
                  <c:v>27.509728380211548</c:v>
                </c:pt>
                <c:pt idx="27">
                  <c:v>27.495300447356293</c:v>
                </c:pt>
                <c:pt idx="28">
                  <c:v>27.46658926349641</c:v>
                </c:pt>
                <c:pt idx="29">
                  <c:v>27.452305370171445</c:v>
                </c:pt>
                <c:pt idx="30">
                  <c:v>27.42387939884253</c:v>
                </c:pt>
                <c:pt idx="31">
                  <c:v>27.4097366974711</c:v>
                </c:pt>
                <c:pt idx="32">
                  <c:v>27.395640441836413</c:v>
                </c:pt>
                <c:pt idx="33">
                  <c:v>27.381590327873891</c:v>
                </c:pt>
                <c:pt idx="34">
                  <c:v>27.367586054495163</c:v>
                </c:pt>
                <c:pt idx="35">
                  <c:v>27.325845310811776</c:v>
                </c:pt>
                <c:pt idx="36">
                  <c:v>27.298241961771051</c:v>
                </c:pt>
                <c:pt idx="37">
                  <c:v>27.284506570904572</c:v>
                </c:pt>
                <c:pt idx="38">
                  <c:v>27.257166949920407</c:v>
                </c:pt>
                <c:pt idx="39">
                  <c:v>27.243562165208996</c:v>
                </c:pt>
                <c:pt idx="40">
                  <c:v>27.216481280532985</c:v>
                </c:pt>
                <c:pt idx="41">
                  <c:v>27.203004641572008</c:v>
                </c:pt>
                <c:pt idx="42">
                  <c:v>27.189570183083642</c:v>
                </c:pt>
                <c:pt idx="43">
                  <c:v>27.176177641850558</c:v>
                </c:pt>
                <c:pt idx="44">
                  <c:v>27.162826757111606</c:v>
                </c:pt>
                <c:pt idx="45">
                  <c:v>27.136248926169895</c:v>
                </c:pt>
                <c:pt idx="46">
                  <c:v>27.123021470453761</c:v>
                </c:pt>
                <c:pt idx="47">
                  <c:v>27.096688222319784</c:v>
                </c:pt>
                <c:pt idx="48">
                  <c:v>27.070515543770039</c:v>
                </c:pt>
                <c:pt idx="49">
                  <c:v>27.057488808481494</c:v>
                </c:pt>
                <c:pt idx="50">
                  <c:v>27.044501488488557</c:v>
                </c:pt>
                <c:pt idx="51">
                  <c:v>27.018644145334186</c:v>
                </c:pt>
                <c:pt idx="52">
                  <c:v>27.005773652983315</c:v>
                </c:pt>
                <c:pt idx="53">
                  <c:v>26.980147869507633</c:v>
                </c:pt>
                <c:pt idx="54">
                  <c:v>26.967392121686146</c:v>
                </c:pt>
                <c:pt idx="55">
                  <c:v>26.94199378732602</c:v>
                </c:pt>
                <c:pt idx="56">
                  <c:v>26.92935075614384</c:v>
                </c:pt>
                <c:pt idx="57">
                  <c:v>26.904175868827302</c:v>
                </c:pt>
                <c:pt idx="58">
                  <c:v>26.879147774690885</c:v>
                </c:pt>
                <c:pt idx="59">
                  <c:v>26.846752858787198</c:v>
                </c:pt>
                <c:pt idx="60">
                  <c:v>26.814600603707447</c:v>
                </c:pt>
                <c:pt idx="61">
                  <c:v>26.782687401061999</c:v>
                </c:pt>
                <c:pt idx="62">
                  <c:v>26.766819338690464</c:v>
                </c:pt>
                <c:pt idx="63">
                  <c:v>26.751009722353231</c:v>
                </c:pt>
                <c:pt idx="64">
                  <c:v>26.703927283373609</c:v>
                </c:pt>
                <c:pt idx="65">
                  <c:v>26.672823480724656</c:v>
                </c:pt>
                <c:pt idx="66">
                  <c:v>26.657355694677861</c:v>
                </c:pt>
                <c:pt idx="67">
                  <c:v>26.62658634439974</c:v>
                </c:pt>
                <c:pt idx="68">
                  <c:v>26.596035994911635</c:v>
                </c:pt>
                <c:pt idx="69">
                  <c:v>26.580841975566454</c:v>
                </c:pt>
                <c:pt idx="70">
                  <c:v>26.565701550757094</c:v>
                </c:pt>
                <c:pt idx="71">
                  <c:v>26.535579981648247</c:v>
                </c:pt>
                <c:pt idx="72">
                  <c:v>26.520598095642193</c:v>
                </c:pt>
                <c:pt idx="73">
                  <c:v>26.490790295413444</c:v>
                </c:pt>
                <c:pt idx="74">
                  <c:v>26.475963662422458</c:v>
                </c:pt>
                <c:pt idx="75">
                  <c:v>26.431788596872632</c:v>
                </c:pt>
                <c:pt idx="76">
                  <c:v>26.402589123838336</c:v>
                </c:pt>
                <c:pt idx="77">
                  <c:v>26.388063539813526</c:v>
                </c:pt>
                <c:pt idx="78">
                  <c:v>26.359159013191828</c:v>
                </c:pt>
                <c:pt idx="79">
                  <c:v>26.34477941521056</c:v>
                </c:pt>
                <c:pt idx="80">
                  <c:v>26.30192741886631</c:v>
                </c:pt>
                <c:pt idx="81">
                  <c:v>26.273595263306646</c:v>
                </c:pt>
                <c:pt idx="82">
                  <c:v>26.24544889370944</c:v>
                </c:pt>
                <c:pt idx="83">
                  <c:v>26.231444620330702</c:v>
                </c:pt>
                <c:pt idx="84">
                  <c:v>26.217485889384832</c:v>
                </c:pt>
                <c:pt idx="85">
                  <c:v>26.189703876647318</c:v>
                </c:pt>
                <c:pt idx="86">
                  <c:v>26.175880012901384</c:v>
                </c:pt>
                <c:pt idx="87">
                  <c:v>26.148365136740114</c:v>
                </c:pt>
                <c:pt idx="88">
                  <c:v>26.134673558997079</c:v>
                </c:pt>
                <c:pt idx="89">
                  <c:v>26.121025515755942</c:v>
                </c:pt>
                <c:pt idx="90">
                  <c:v>26.107420731044542</c:v>
                </c:pt>
                <c:pt idx="91">
                  <c:v>26.093858931506539</c:v>
                </c:pt>
                <c:pt idx="92">
                  <c:v>26.06686320740755</c:v>
                </c:pt>
                <c:pt idx="93">
                  <c:v>26.053428748919185</c:v>
                </c:pt>
                <c:pt idx="94">
                  <c:v>26.026685322947149</c:v>
                </c:pt>
                <c:pt idx="95">
                  <c:v>26.013375836366848</c:v>
                </c:pt>
                <c:pt idx="96">
                  <c:v>25.986880036289307</c:v>
                </c:pt>
                <c:pt idx="97">
                  <c:v>25.947440500161623</c:v>
                </c:pt>
                <c:pt idx="98">
                  <c:v>25.934374109605578</c:v>
                </c:pt>
                <c:pt idx="99">
                  <c:v>25.921347374317037</c:v>
                </c:pt>
                <c:pt idx="100">
                  <c:v>25.905479311945502</c:v>
                </c:pt>
                <c:pt idx="101">
                  <c:v>25.858224089889369</c:v>
                </c:pt>
                <c:pt idx="102">
                  <c:v>25.84258725662864</c:v>
                </c:pt>
                <c:pt idx="103">
                  <c:v>25.811483453979687</c:v>
                </c:pt>
                <c:pt idx="104">
                  <c:v>25.796015667932902</c:v>
                </c:pt>
                <c:pt idx="105">
                  <c:v>25.765246317654778</c:v>
                </c:pt>
                <c:pt idx="106">
                  <c:v>25.749943962827118</c:v>
                </c:pt>
                <c:pt idx="107">
                  <c:v>25.719501948821481</c:v>
                </c:pt>
                <c:pt idx="108">
                  <c:v>25.704361524012128</c:v>
                </c:pt>
                <c:pt idx="109">
                  <c:v>25.674239954903285</c:v>
                </c:pt>
                <c:pt idx="110">
                  <c:v>25.659258068897223</c:v>
                </c:pt>
                <c:pt idx="111">
                  <c:v>25.629450268668474</c:v>
                </c:pt>
                <c:pt idx="112">
                  <c:v>25.614623635677493</c:v>
                </c:pt>
                <c:pt idx="113">
                  <c:v>25.585123134790202</c:v>
                </c:pt>
                <c:pt idx="114">
                  <c:v>25.555824004078772</c:v>
                </c:pt>
                <c:pt idx="115">
                  <c:v>25.541249097093377</c:v>
                </c:pt>
                <c:pt idx="116">
                  <c:v>25.526723513068561</c:v>
                </c:pt>
                <c:pt idx="117">
                  <c:v>25.49781898644687</c:v>
                </c:pt>
                <c:pt idx="118">
                  <c:v>25.483439388465602</c:v>
                </c:pt>
                <c:pt idx="119">
                  <c:v>25.454823909262029</c:v>
                </c:pt>
                <c:pt idx="120">
                  <c:v>25.4263979379331</c:v>
                </c:pt>
                <c:pt idx="121">
                  <c:v>25.412255236561677</c:v>
                </c:pt>
                <c:pt idx="122">
                  <c:v>25.384108866964475</c:v>
                </c:pt>
                <c:pt idx="123">
                  <c:v>25.370104593585744</c:v>
                </c:pt>
                <c:pt idx="124">
                  <c:v>25.356145862639867</c:v>
                </c:pt>
                <c:pt idx="125">
                  <c:v>25.314539986156419</c:v>
                </c:pt>
                <c:pt idx="126">
                  <c:v>25.287025109995156</c:v>
                </c:pt>
                <c:pt idx="127">
                  <c:v>25.273333532252114</c:v>
                </c:pt>
                <c:pt idx="128">
                  <c:v>25.25968548901098</c:v>
                </c:pt>
                <c:pt idx="129">
                  <c:v>25.246080704299573</c:v>
                </c:pt>
                <c:pt idx="130">
                  <c:v>25.232518904761577</c:v>
                </c:pt>
                <c:pt idx="131">
                  <c:v>25.205523180662588</c:v>
                </c:pt>
                <c:pt idx="132">
                  <c:v>25.192088722174219</c:v>
                </c:pt>
                <c:pt idx="133">
                  <c:v>25.16534529620218</c:v>
                </c:pt>
                <c:pt idx="134">
                  <c:v>25.138767465260468</c:v>
                </c:pt>
                <c:pt idx="135">
                  <c:v>25.122162779241506</c:v>
                </c:pt>
                <c:pt idx="136">
                  <c:v>25.10562208061058</c:v>
                </c:pt>
                <c:pt idx="137">
                  <c:v>25.072730686077804</c:v>
                </c:pt>
                <c:pt idx="138">
                  <c:v>25.056379024462533</c:v>
                </c:pt>
                <c:pt idx="139">
                  <c:v>25.007694502734619</c:v>
                </c:pt>
                <c:pt idx="140">
                  <c:v>24.975542247654872</c:v>
                </c:pt>
                <c:pt idx="141">
                  <c:v>24.959555987153568</c:v>
                </c:pt>
                <c:pt idx="142">
                  <c:v>24.927760982637878</c:v>
                </c:pt>
                <c:pt idx="143">
                  <c:v>24.911951366300649</c:v>
                </c:pt>
                <c:pt idx="144">
                  <c:v>24.880505760581752</c:v>
                </c:pt>
                <c:pt idx="145">
                  <c:v>24.864868927321023</c:v>
                </c:pt>
                <c:pt idx="146">
                  <c:v>24.83376512467207</c:v>
                </c:pt>
                <c:pt idx="147">
                  <c:v>24.818297338625278</c:v>
                </c:pt>
                <c:pt idx="148">
                  <c:v>24.787527988347161</c:v>
                </c:pt>
                <c:pt idx="149">
                  <c:v>24.772225633519501</c:v>
                </c:pt>
                <c:pt idx="150">
                  <c:v>24.741783619513868</c:v>
                </c:pt>
                <c:pt idx="151">
                  <c:v>24.726643194704511</c:v>
                </c:pt>
                <c:pt idx="152">
                  <c:v>24.696521625595668</c:v>
                </c:pt>
                <c:pt idx="153">
                  <c:v>24.681539739589606</c:v>
                </c:pt>
                <c:pt idx="154">
                  <c:v>24.636905306369876</c:v>
                </c:pt>
                <c:pt idx="155">
                  <c:v>24.607404805482581</c:v>
                </c:pt>
                <c:pt idx="156">
                  <c:v>24.59273024082005</c:v>
                </c:pt>
                <c:pt idx="157">
                  <c:v>24.520100657139245</c:v>
                </c:pt>
                <c:pt idx="158">
                  <c:v>24.505721059157985</c:v>
                </c:pt>
                <c:pt idx="159">
                  <c:v>24.477105579954411</c:v>
                </c:pt>
                <c:pt idx="160">
                  <c:v>24.445774740240864</c:v>
                </c:pt>
                <c:pt idx="161">
                  <c:v>24.43019466512046</c:v>
                </c:pt>
                <c:pt idx="162">
                  <c:v>24.414670937591907</c:v>
                </c:pt>
                <c:pt idx="163">
                  <c:v>24.383790905244624</c:v>
                </c:pt>
                <c:pt idx="164">
                  <c:v>24.368433801266999</c:v>
                </c:pt>
                <c:pt idx="165">
                  <c:v>24.33788345177889</c:v>
                </c:pt>
                <c:pt idx="166">
                  <c:v>24.322689432433705</c:v>
                </c:pt>
                <c:pt idx="167">
                  <c:v>24.292461800586668</c:v>
                </c:pt>
                <c:pt idx="168">
                  <c:v>24.277427438515502</c:v>
                </c:pt>
                <c:pt idx="169">
                  <c:v>24.247515777516487</c:v>
                </c:pt>
                <c:pt idx="170">
                  <c:v>24.232637752280692</c:v>
                </c:pt>
                <c:pt idx="171">
                  <c:v>24.203035524723255</c:v>
                </c:pt>
                <c:pt idx="172">
                  <c:v>24.188310618402419</c:v>
                </c:pt>
                <c:pt idx="173">
                  <c:v>24.159011487690986</c:v>
                </c:pt>
                <c:pt idx="174">
                  <c:v>24.144436580705595</c:v>
                </c:pt>
                <c:pt idx="175">
                  <c:v>24.115434402914346</c:v>
                </c:pt>
                <c:pt idx="176">
                  <c:v>24.101006470059083</c:v>
                </c:pt>
                <c:pt idx="177">
                  <c:v>24.086626872077815</c:v>
                </c:pt>
                <c:pt idx="178">
                  <c:v>24.072295286199203</c:v>
                </c:pt>
                <c:pt idx="179">
                  <c:v>24.058011392874242</c:v>
                </c:pt>
                <c:pt idx="180">
                  <c:v>24.029585421545317</c:v>
                </c:pt>
                <c:pt idx="181">
                  <c:v>24.015442720173894</c:v>
                </c:pt>
                <c:pt idx="182">
                  <c:v>24.001346464539207</c:v>
                </c:pt>
                <c:pt idx="183">
                  <c:v>23.987296350576688</c:v>
                </c:pt>
                <c:pt idx="184">
                  <c:v>23.973292077197961</c:v>
                </c:pt>
                <c:pt idx="185">
                  <c:v>23.95933334625208</c:v>
                </c:pt>
                <c:pt idx="186">
                  <c:v>23.945419862487501</c:v>
                </c:pt>
                <c:pt idx="187">
                  <c:v>23.931551333514566</c:v>
                </c:pt>
                <c:pt idx="188">
                  <c:v>23.88819638520776</c:v>
                </c:pt>
                <c:pt idx="189">
                  <c:v>23.856865545494209</c:v>
                </c:pt>
                <c:pt idx="190">
                  <c:v>23.841285470373808</c:v>
                </c:pt>
                <c:pt idx="191">
                  <c:v>23.810293956798464</c:v>
                </c:pt>
                <c:pt idx="192">
                  <c:v>23.794881710497972</c:v>
                </c:pt>
                <c:pt idx="193">
                  <c:v>23.77952460652034</c:v>
                </c:pt>
                <c:pt idx="194">
                  <c:v>23.764222251692683</c:v>
                </c:pt>
                <c:pt idx="195">
                  <c:v>23.748974257032234</c:v>
                </c:pt>
                <c:pt idx="196">
                  <c:v>23.718639812877694</c:v>
                </c:pt>
                <c:pt idx="197">
                  <c:v>23.703552605840009</c:v>
                </c:pt>
                <c:pt idx="198">
                  <c:v>23.658606582769828</c:v>
                </c:pt>
                <c:pt idx="199">
                  <c:v>23.628901924543051</c:v>
                </c:pt>
                <c:pt idx="200">
                  <c:v>23.614126329976596</c:v>
                </c:pt>
                <c:pt idx="201">
                  <c:v>23.570102292944327</c:v>
                </c:pt>
                <c:pt idx="202">
                  <c:v>23.541001801934115</c:v>
                </c:pt>
                <c:pt idx="203">
                  <c:v>23.526525208167676</c:v>
                </c:pt>
                <c:pt idx="204">
                  <c:v>23.512097275312417</c:v>
                </c:pt>
                <c:pt idx="205">
                  <c:v>23.497717677331153</c:v>
                </c:pt>
                <c:pt idx="206">
                  <c:v>23.483386091452534</c:v>
                </c:pt>
                <c:pt idx="207">
                  <c:v>23.454865680986892</c:v>
                </c:pt>
                <c:pt idx="208">
                  <c:v>23.440676226798651</c:v>
                </c:pt>
                <c:pt idx="209">
                  <c:v>23.412437269792534</c:v>
                </c:pt>
                <c:pt idx="210">
                  <c:v>23.398387155830015</c:v>
                </c:pt>
                <c:pt idx="211">
                  <c:v>23.366709477121237</c:v>
                </c:pt>
                <c:pt idx="212">
                  <c:v>23.350957877855151</c:v>
                </c:pt>
                <c:pt idx="213">
                  <c:v>23.304046963021193</c:v>
                </c:pt>
                <c:pt idx="214">
                  <c:v>23.273055449445842</c:v>
                </c:pt>
                <c:pt idx="215">
                  <c:v>23.257643203145346</c:v>
                </c:pt>
                <c:pt idx="216">
                  <c:v>23.226983744340053</c:v>
                </c:pt>
                <c:pt idx="217">
                  <c:v>23.211735749679605</c:v>
                </c:pt>
                <c:pt idx="218">
                  <c:v>23.181401305525053</c:v>
                </c:pt>
                <c:pt idx="219">
                  <c:v>23.151279736416203</c:v>
                </c:pt>
                <c:pt idx="220">
                  <c:v>23.136297850410138</c:v>
                </c:pt>
                <c:pt idx="221">
                  <c:v>23.121368075417177</c:v>
                </c:pt>
                <c:pt idx="222">
                  <c:v>23.0916634171904</c:v>
                </c:pt>
                <c:pt idx="223">
                  <c:v>23.076887822623938</c:v>
                </c:pt>
                <c:pt idx="224">
                  <c:v>23.04748835164056</c:v>
                </c:pt>
                <c:pt idx="225">
                  <c:v>23.018288878606263</c:v>
                </c:pt>
                <c:pt idx="226">
                  <c:v>23.003763294581447</c:v>
                </c:pt>
                <c:pt idx="227">
                  <c:v>22.960479169978477</c:v>
                </c:pt>
                <c:pt idx="228">
                  <c:v>22.925260409145636</c:v>
                </c:pt>
                <c:pt idx="229">
                  <c:v>22.904474383134779</c:v>
                </c:pt>
                <c:pt idx="230">
                  <c:v>22.883788531131959</c:v>
                </c:pt>
                <c:pt idx="231">
                  <c:v>22.842713519281293</c:v>
                </c:pt>
                <c:pt idx="232">
                  <c:v>22.822322478637698</c:v>
                </c:pt>
                <c:pt idx="233">
                  <c:v>22.781828725638622</c:v>
                </c:pt>
                <c:pt idx="234">
                  <c:v>22.761724211211416</c:v>
                </c:pt>
                <c:pt idx="235">
                  <c:v>22.74171342446451</c:v>
                </c:pt>
                <c:pt idx="236">
                  <c:v>22.721795495530738</c:v>
                </c:pt>
                <c:pt idx="237">
                  <c:v>22.701969566596603</c:v>
                </c:pt>
                <c:pt idx="238">
                  <c:v>22.643035377842313</c:v>
                </c:pt>
                <c:pt idx="239">
                  <c:v>22.604190714694987</c:v>
                </c:pt>
                <c:pt idx="240">
                  <c:v>22.584899419377166</c:v>
                </c:pt>
                <c:pt idx="241">
                  <c:v>22.546575004213388</c:v>
                </c:pt>
                <c:pt idx="242">
                  <c:v>22.527540356686789</c:v>
                </c:pt>
                <c:pt idx="243">
                  <c:v>22.489722438188064</c:v>
                </c:pt>
                <c:pt idx="244">
                  <c:v>22.470937699309491</c:v>
                </c:pt>
                <c:pt idx="245">
                  <c:v>22.433613064266229</c:v>
                </c:pt>
                <c:pt idx="246">
                  <c:v>22.415071756891084</c:v>
                </c:pt>
                <c:pt idx="247">
                  <c:v>22.378227702487973</c:v>
                </c:pt>
                <c:pt idx="248">
                  <c:v>22.359923598062956</c:v>
                </c:pt>
                <c:pt idx="249">
                  <c:v>22.323547905925899</c:v>
                </c:pt>
                <c:pt idx="250">
                  <c:v>22.305475011928529</c:v>
                </c:pt>
                <c:pt idx="251">
                  <c:v>22.269555923800521</c:v>
                </c:pt>
                <c:pt idx="252">
                  <c:v>22.233934922827256</c:v>
                </c:pt>
                <c:pt idx="253">
                  <c:v>22.216234666886759</c:v>
                </c:pt>
                <c:pt idx="254">
                  <c:v>22.198607102140503</c:v>
                </c:pt>
                <c:pt idx="255">
                  <c:v>22.163567675042934</c:v>
                </c:pt>
                <c:pt idx="256">
                  <c:v>22.146154645145302</c:v>
                </c:pt>
                <c:pt idx="257">
                  <c:v>22.111539086707833</c:v>
                </c:pt>
                <c:pt idx="258">
                  <c:v>22.094335432483181</c:v>
                </c:pt>
                <c:pt idx="259">
                  <c:v>22.060133610224447</c:v>
                </c:pt>
                <c:pt idx="260">
                  <c:v>22.043134356389508</c:v>
                </c:pt>
                <c:pt idx="261">
                  <c:v>22.026202160929365</c:v>
                </c:pt>
                <c:pt idx="262">
                  <c:v>21.992536843387661</c:v>
                </c:pt>
                <c:pt idx="263">
                  <c:v>21.959133515407672</c:v>
                </c:pt>
                <c:pt idx="264">
                  <c:v>21.942528829388703</c:v>
                </c:pt>
                <c:pt idx="265">
                  <c:v>21.893096736224983</c:v>
                </c:pt>
                <c:pt idx="266">
                  <c:v>21.844227449519682</c:v>
                </c:pt>
                <c:pt idx="267">
                  <c:v>21.811954320163768</c:v>
                </c:pt>
                <c:pt idx="268">
                  <c:v>21.795908297802022</c:v>
                </c:pt>
                <c:pt idx="269">
                  <c:v>21.763995095156528</c:v>
                </c:pt>
                <c:pt idx="270">
                  <c:v>21.748127032784986</c:v>
                </c:pt>
                <c:pt idx="271">
                  <c:v>21.732317416447753</c:v>
                </c:pt>
                <c:pt idx="272">
                  <c:v>21.700871810728842</c:v>
                </c:pt>
                <c:pt idx="273">
                  <c:v>21.654131174819149</c:v>
                </c:pt>
                <c:pt idx="274">
                  <c:v>21.623251142471855</c:v>
                </c:pt>
                <c:pt idx="275">
                  <c:v>21.607894038494223</c:v>
                </c:pt>
                <c:pt idx="276">
                  <c:v>21.592591683666562</c:v>
                </c:pt>
                <c:pt idx="277">
                  <c:v>21.57734368900611</c:v>
                </c:pt>
                <c:pt idx="278">
                  <c:v>21.562149669660919</c:v>
                </c:pt>
                <c:pt idx="279">
                  <c:v>21.531922037813871</c:v>
                </c:pt>
                <c:pt idx="280">
                  <c:v>21.516887675742705</c:v>
                </c:pt>
                <c:pt idx="281">
                  <c:v>21.486976014743682</c:v>
                </c:pt>
                <c:pt idx="282">
                  <c:v>21.472097989507883</c:v>
                </c:pt>
                <c:pt idx="283">
                  <c:v>21.427770855629593</c:v>
                </c:pt>
                <c:pt idx="284">
                  <c:v>21.413096290967058</c:v>
                </c:pt>
                <c:pt idx="285">
                  <c:v>21.39847172491816</c:v>
                </c:pt>
                <c:pt idx="286">
                  <c:v>21.383896817932762</c:v>
                </c:pt>
                <c:pt idx="287">
                  <c:v>21.354894640141506</c:v>
                </c:pt>
                <c:pt idx="288">
                  <c:v>21.340466707286236</c:v>
                </c:pt>
                <c:pt idx="289">
                  <c:v>21.311755523426349</c:v>
                </c:pt>
                <c:pt idx="290">
                  <c:v>21.297471630101391</c:v>
                </c:pt>
                <c:pt idx="291">
                  <c:v>21.269045658772455</c:v>
                </c:pt>
                <c:pt idx="292">
                  <c:v>21.254902957401029</c:v>
                </c:pt>
                <c:pt idx="293">
                  <c:v>21.226756587803816</c:v>
                </c:pt>
                <c:pt idx="294">
                  <c:v>21.212752314425082</c:v>
                </c:pt>
                <c:pt idx="295">
                  <c:v>21.184880099714622</c:v>
                </c:pt>
                <c:pt idx="296">
                  <c:v>21.143408221700948</c:v>
                </c:pt>
                <c:pt idx="297">
                  <c:v>21.129672830834469</c:v>
                </c:pt>
                <c:pt idx="298">
                  <c:v>21.10233320985029</c:v>
                </c:pt>
                <c:pt idx="299">
                  <c:v>21.088728425138882</c:v>
                </c:pt>
                <c:pt idx="300">
                  <c:v>21.061647540462864</c:v>
                </c:pt>
                <c:pt idx="301">
                  <c:v>21.048170901501884</c:v>
                </c:pt>
                <c:pt idx="302">
                  <c:v>21.007993017041468</c:v>
                </c:pt>
                <c:pt idx="303">
                  <c:v>20.981415186099753</c:v>
                </c:pt>
                <c:pt idx="304">
                  <c:v>20.968187730383622</c:v>
                </c:pt>
                <c:pt idx="305">
                  <c:v>20.941854482249628</c:v>
                </c:pt>
                <c:pt idx="306">
                  <c:v>20.928748194255931</c:v>
                </c:pt>
                <c:pt idx="307">
                  <c:v>20.915681803699876</c:v>
                </c:pt>
                <c:pt idx="308">
                  <c:v>20.902655068411335</c:v>
                </c:pt>
                <c:pt idx="309">
                  <c:v>20.876719605920808</c:v>
                </c:pt>
                <c:pt idx="310">
                  <c:v>20.86381040526399</c:v>
                </c:pt>
                <c:pt idx="311">
                  <c:v>20.850939912913113</c:v>
                </c:pt>
                <c:pt idx="312">
                  <c:v>20.825314129437427</c:v>
                </c:pt>
                <c:pt idx="313">
                  <c:v>20.7998404286582</c:v>
                </c:pt>
                <c:pt idx="314">
                  <c:v>20.787160047255799</c:v>
                </c:pt>
                <c:pt idx="315">
                  <c:v>20.774517016073624</c:v>
                </c:pt>
                <c:pt idx="316">
                  <c:v>20.749342128757082</c:v>
                </c:pt>
                <c:pt idx="317">
                  <c:v>20.736809839611908</c:v>
                </c:pt>
                <c:pt idx="318">
                  <c:v>20.71185450197358</c:v>
                </c:pt>
                <c:pt idx="319">
                  <c:v>20.699431031700069</c:v>
                </c:pt>
                <c:pt idx="320">
                  <c:v>20.687043415647466</c:v>
                </c:pt>
                <c:pt idx="321">
                  <c:v>20.674691447460113</c:v>
                </c:pt>
                <c:pt idx="322">
                  <c:v>20.662374922558733</c:v>
                </c:pt>
                <c:pt idx="323">
                  <c:v>20.637847393057005</c:v>
                </c:pt>
                <c:pt idx="324">
                  <c:v>20.625635987998479</c:v>
                </c:pt>
                <c:pt idx="325">
                  <c:v>20.601316908875976</c:v>
                </c:pt>
                <c:pt idx="326">
                  <c:v>20.589208844477444</c:v>
                </c:pt>
                <c:pt idx="327">
                  <c:v>20.565094702497571</c:v>
                </c:pt>
                <c:pt idx="328">
                  <c:v>20.553088244366911</c:v>
                </c:pt>
                <c:pt idx="329">
                  <c:v>20.529175614369567</c:v>
                </c:pt>
                <c:pt idx="330">
                  <c:v>20.517269071414439</c:v>
                </c:pt>
                <c:pt idx="331">
                  <c:v>20.505395464996411</c:v>
                </c:pt>
                <c:pt idx="332">
                  <c:v>20.493554613396306</c:v>
                </c:pt>
                <c:pt idx="333">
                  <c:v>20.481746336394711</c:v>
                </c:pt>
                <c:pt idx="334">
                  <c:v>20.45822679270956</c:v>
                </c:pt>
                <c:pt idx="335">
                  <c:v>20.446515172938906</c:v>
                </c:pt>
                <c:pt idx="336">
                  <c:v>20.423187365611994</c:v>
                </c:pt>
                <c:pt idx="337">
                  <c:v>20.411570833533837</c:v>
                </c:pt>
                <c:pt idx="338">
                  <c:v>20.388431661684905</c:v>
                </c:pt>
                <c:pt idx="339">
                  <c:v>20.376908685682626</c:v>
                </c:pt>
                <c:pt idx="340">
                  <c:v>20.353955123052245</c:v>
                </c:pt>
                <c:pt idx="341">
                  <c:v>20.342524208219164</c:v>
                </c:pt>
                <c:pt idx="342">
                  <c:v>20.331123654417397</c:v>
                </c:pt>
                <c:pt idx="343">
                  <c:v>20.319753300793518</c:v>
                </c:pt>
                <c:pt idx="344">
                  <c:v>20.308412987769032</c:v>
                </c:pt>
                <c:pt idx="345">
                  <c:v>20.274570715349935</c:v>
                </c:pt>
                <c:pt idx="346">
                  <c:v>20.252156533956743</c:v>
                </c:pt>
                <c:pt idx="347">
                  <c:v>20.240993183105108</c:v>
                </c:pt>
                <c:pt idx="348">
                  <c:v>20.218753205976757</c:v>
                </c:pt>
                <c:pt idx="349">
                  <c:v>20.207676281163501</c:v>
                </c:pt>
                <c:pt idx="350">
                  <c:v>20.185607821326855</c:v>
                </c:pt>
                <c:pt idx="351">
                  <c:v>20.1746159946209</c:v>
                </c:pt>
                <c:pt idx="352">
                  <c:v>20.152716426794075</c:v>
                </c:pt>
                <c:pt idx="353">
                  <c:v>20.1418084006364</c:v>
                </c:pt>
                <c:pt idx="354">
                  <c:v>20.120075159354553</c:v>
                </c:pt>
                <c:pt idx="355">
                  <c:v>20.109249665638988</c:v>
                </c:pt>
                <c:pt idx="356">
                  <c:v>20.087680243450862</c:v>
                </c:pt>
                <c:pt idx="357">
                  <c:v>20.066218668824167</c:v>
                </c:pt>
                <c:pt idx="358">
                  <c:v>20.055527988371104</c:v>
                </c:pt>
                <c:pt idx="359">
                  <c:v>20.044863868642175</c:v>
                </c:pt>
                <c:pt idx="360">
                  <c:v>20.023614785725645</c:v>
                </c:pt>
                <c:pt idx="361">
                  <c:v>20.013029562153896</c:v>
                </c:pt>
                <c:pt idx="362">
                  <c:v>19.981429620783061</c:v>
                </c:pt>
                <c:pt idx="363">
                  <c:v>19.97094779388112</c:v>
                </c:pt>
                <c:pt idx="364">
                  <c:v>19.954055580095631</c:v>
                </c:pt>
                <c:pt idx="365">
                  <c:v>19.937229584487849</c:v>
                </c:pt>
                <c:pt idx="366">
                  <c:v>19.887143765513418</c:v>
                </c:pt>
                <c:pt idx="367">
                  <c:v>19.854074988828643</c:v>
                </c:pt>
                <c:pt idx="368">
                  <c:v>19.837635650529798</c:v>
                </c:pt>
                <c:pt idx="369">
                  <c:v>19.804944662476771</c:v>
                </c:pt>
                <c:pt idx="370">
                  <c:v>19.788692064554375</c:v>
                </c:pt>
                <c:pt idx="371">
                  <c:v>19.756370330628979</c:v>
                </c:pt>
                <c:pt idx="372">
                  <c:v>19.740300278226314</c:v>
                </c:pt>
                <c:pt idx="373">
                  <c:v>19.708339549896067</c:v>
                </c:pt>
                <c:pt idx="374">
                  <c:v>19.69244798793385</c:v>
                </c:pt>
                <c:pt idx="375">
                  <c:v>19.660840290002636</c:v>
                </c:pt>
                <c:pt idx="376">
                  <c:v>19.645123297037173</c:v>
                </c:pt>
                <c:pt idx="377">
                  <c:v>19.613860915700194</c:v>
                </c:pt>
                <c:pt idx="378">
                  <c:v>19.59831469811521</c:v>
                </c:pt>
                <c:pt idx="379">
                  <c:v>19.567390169659397</c:v>
                </c:pt>
                <c:pt idx="380">
                  <c:v>19.552011056170024</c:v>
                </c:pt>
                <c:pt idx="381">
                  <c:v>19.521417156278506</c:v>
                </c:pt>
                <c:pt idx="382">
                  <c:v>19.506201592727503</c:v>
                </c:pt>
                <c:pt idx="383">
                  <c:v>19.475931326349802</c:v>
                </c:pt>
                <c:pt idx="384">
                  <c:v>19.460875870777571</c:v>
                </c:pt>
                <c:pt idx="385">
                  <c:v>19.43092246252996</c:v>
                </c:pt>
                <c:pt idx="386">
                  <c:v>19.416023780501249</c:v>
                </c:pt>
                <c:pt idx="387">
                  <c:v>19.386380665564364</c:v>
                </c:pt>
                <c:pt idx="388">
                  <c:v>19.356940865772565</c:v>
                </c:pt>
                <c:pt idx="389">
                  <c:v>19.342296341218848</c:v>
                </c:pt>
                <c:pt idx="390">
                  <c:v>19.327701611132387</c:v>
                </c:pt>
                <c:pt idx="391">
                  <c:v>19.298660187875736</c:v>
                </c:pt>
                <c:pt idx="392">
                  <c:v>19.284212829964819</c:v>
                </c:pt>
                <c:pt idx="393">
                  <c:v>19.255463184754092</c:v>
                </c:pt>
                <c:pt idx="394">
                  <c:v>19.241160252549097</c:v>
                </c:pt>
                <c:pt idx="395">
                  <c:v>19.226904822697282</c:v>
                </c:pt>
                <c:pt idx="396">
                  <c:v>19.198535215238454</c:v>
                </c:pt>
                <c:pt idx="397">
                  <c:v>19.184420417964791</c:v>
                </c:pt>
                <c:pt idx="398">
                  <c:v>19.170351883629795</c:v>
                </c:pt>
                <c:pt idx="399">
                  <c:v>19.15632930995929</c:v>
                </c:pt>
                <c:pt idx="400">
                  <c:v>19.128420850241056</c:v>
                </c:pt>
                <c:pt idx="401">
                  <c:v>19.114534374256593</c:v>
                </c:pt>
                <c:pt idx="402">
                  <c:v>19.086895476549177</c:v>
                </c:pt>
                <c:pt idx="403">
                  <c:v>19.059433412411035</c:v>
                </c:pt>
                <c:pt idx="404">
                  <c:v>19.045767988633401</c:v>
                </c:pt>
                <c:pt idx="405">
                  <c:v>19.032145933458601</c:v>
                </c:pt>
                <c:pt idx="406">
                  <c:v>19.005030833918795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86-437A-8EFA-FD3EF740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66552"/>
        <c:axId val="464163928"/>
      </c:scatterChart>
      <c:valAx>
        <c:axId val="46416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3928"/>
        <c:crosses val="autoZero"/>
        <c:crossBetween val="midCat"/>
      </c:valAx>
      <c:valAx>
        <c:axId val="464163928"/>
        <c:scaling>
          <c:orientation val="minMax"/>
          <c:max val="29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6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результатов'!$A$21:$A$45</c:f>
              <c:numCache>
                <c:formatCode>General</c:formatCode>
                <c:ptCount val="2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</c:numCache>
            </c:numRef>
          </c:xVal>
          <c:yVal>
            <c:numRef>
              <c:f>'анализ результатов'!$D$21:$D$45</c:f>
              <c:numCache>
                <c:formatCode>General</c:formatCode>
                <c:ptCount val="25"/>
                <c:pt idx="0">
                  <c:v>31746.141175940404</c:v>
                </c:pt>
                <c:pt idx="1">
                  <c:v>33025.783574579254</c:v>
                </c:pt>
                <c:pt idx="2">
                  <c:v>34071.327543407046</c:v>
                </c:pt>
                <c:pt idx="3">
                  <c:v>34955.322373301111</c:v>
                </c:pt>
                <c:pt idx="4">
                  <c:v>35721.073525621097</c:v>
                </c:pt>
                <c:pt idx="5">
                  <c:v>36396.513910873684</c:v>
                </c:pt>
                <c:pt idx="6">
                  <c:v>37000.715924259945</c:v>
                </c:pt>
                <c:pt idx="7">
                  <c:v>37547.283129008654</c:v>
                </c:pt>
                <c:pt idx="8">
                  <c:v>38046.259893087736</c:v>
                </c:pt>
                <c:pt idx="9">
                  <c:v>38505.27402026135</c:v>
                </c:pt>
                <c:pt idx="10">
                  <c:v>38930.254722981801</c:v>
                </c:pt>
                <c:pt idx="11">
                  <c:v>39325.902291726583</c:v>
                </c:pt>
                <c:pt idx="12">
                  <c:v>39696.005875301787</c:v>
                </c:pt>
                <c:pt idx="13">
                  <c:v>40043.664752382749</c:v>
                </c:pt>
                <c:pt idx="14">
                  <c:v>40371.446260554374</c:v>
                </c:pt>
                <c:pt idx="15">
                  <c:v>40681.500968864595</c:v>
                </c:pt>
                <c:pt idx="16">
                  <c:v>40975.648273940642</c:v>
                </c:pt>
                <c:pt idx="17">
                  <c:v>41255.441090448439</c:v>
                </c:pt>
                <c:pt idx="18">
                  <c:v>41522.215478689344</c:v>
                </c:pt>
                <c:pt idx="19">
                  <c:v>41777.12923149491</c:v>
                </c:pt>
                <c:pt idx="20">
                  <c:v>42021.192242768426</c:v>
                </c:pt>
                <c:pt idx="21">
                  <c:v>42255.290672579496</c:v>
                </c:pt>
                <c:pt idx="22">
                  <c:v>42480.20636994204</c:v>
                </c:pt>
                <c:pt idx="23">
                  <c:v>42696.632628021012</c:v>
                </c:pt>
                <c:pt idx="24">
                  <c:v>42905.187072662491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7-4969-B34E-D85CA06C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5504"/>
        <c:axId val="569575832"/>
      </c:scatterChart>
      <c:valAx>
        <c:axId val="5695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832"/>
        <c:crosses val="autoZero"/>
        <c:crossBetween val="midCat"/>
      </c:valAx>
      <c:valAx>
        <c:axId val="56957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результатов'!$D$48:$D$147</c:f>
              <c:numCache>
                <c:formatCode>General</c:formatCode>
                <c:ptCount val="100"/>
                <c:pt idx="0">
                  <c:v>30289.380536390137</c:v>
                </c:pt>
                <c:pt idx="1">
                  <c:v>30415.718105175984</c:v>
                </c:pt>
                <c:pt idx="2">
                  <c:v>30531.937402426225</c:v>
                </c:pt>
                <c:pt idx="3">
                  <c:v>30639.539664951804</c:v>
                </c:pt>
                <c:pt idx="4">
                  <c:v>30739.71497476508</c:v>
                </c:pt>
                <c:pt idx="5">
                  <c:v>30833.422718920498</c:v>
                </c:pt>
                <c:pt idx="6">
                  <c:v>30921.447613984077</c:v>
                </c:pt>
                <c:pt idx="7">
                  <c:v>31004.439692606793</c:v>
                </c:pt>
                <c:pt idx="8">
                  <c:v>31082.943464442367</c:v>
                </c:pt>
                <c:pt idx="9">
                  <c:v>31157.419588509591</c:v>
                </c:pt>
                <c:pt idx="10">
                  <c:v>31228.261252382614</c:v>
                </c:pt>
                <c:pt idx="11">
                  <c:v>31295.806737565465</c:v>
                </c:pt>
                <c:pt idx="12">
                  <c:v>31360.349189434877</c:v>
                </c:pt>
                <c:pt idx="13">
                  <c:v>31422.144306351307</c:v>
                </c:pt>
                <c:pt idx="14">
                  <c:v>31481.416458098691</c:v>
                </c:pt>
                <c:pt idx="15">
                  <c:v>31538.363603601552</c:v>
                </c:pt>
                <c:pt idx="16">
                  <c:v>31593.161280037602</c:v>
                </c:pt>
                <c:pt idx="17">
                  <c:v>31645.965866127128</c:v>
                </c:pt>
                <c:pt idx="18">
                  <c:v>31696.91727252736</c:v>
                </c:pt>
                <c:pt idx="19">
                  <c:v>31746.141175940404</c:v>
                </c:pt>
                <c:pt idx="20">
                  <c:v>31793.750886758669</c:v>
                </c:pt>
                <c:pt idx="21">
                  <c:v>31839.848920095821</c:v>
                </c:pt>
                <c:pt idx="22">
                  <c:v>31884.52832499627</c:v>
                </c:pt>
                <c:pt idx="23">
                  <c:v>31927.873815159401</c:v>
                </c:pt>
                <c:pt idx="24">
                  <c:v>31969.962735716228</c:v>
                </c:pt>
                <c:pt idx="25">
                  <c:v>32010.865893782116</c:v>
                </c:pt>
                <c:pt idx="26">
                  <c:v>32050.648275189149</c:v>
                </c:pt>
                <c:pt idx="27">
                  <c:v>32089.369665617691</c:v>
                </c:pt>
                <c:pt idx="28">
                  <c:v>32127.085191032362</c:v>
                </c:pt>
                <c:pt idx="29">
                  <c:v>32163.845789684918</c:v>
                </c:pt>
                <c:pt idx="30">
                  <c:v>32199.698625826219</c:v>
                </c:pt>
                <c:pt idx="31">
                  <c:v>32234.687453557941</c:v>
                </c:pt>
                <c:pt idx="32">
                  <c:v>32268.852937865584</c:v>
                </c:pt>
                <c:pt idx="33">
                  <c:v>32302.232938740781</c:v>
                </c:pt>
                <c:pt idx="34">
                  <c:v>32334.862763371213</c:v>
                </c:pt>
                <c:pt idx="35">
                  <c:v>32366.775390610201</c:v>
                </c:pt>
                <c:pt idx="36">
                  <c:v>32398.001671303926</c:v>
                </c:pt>
                <c:pt idx="37">
                  <c:v>32428.570507526627</c:v>
                </c:pt>
                <c:pt idx="38">
                  <c:v>32458.509013333762</c:v>
                </c:pt>
                <c:pt idx="39">
                  <c:v>32487.842659274014</c:v>
                </c:pt>
                <c:pt idx="40">
                  <c:v>32516.595402590207</c:v>
                </c:pt>
                <c:pt idx="41">
                  <c:v>32544.789804776872</c:v>
                </c:pt>
                <c:pt idx="42">
                  <c:v>32572.447137939675</c:v>
                </c:pt>
                <c:pt idx="43">
                  <c:v>32599.587481212926</c:v>
                </c:pt>
                <c:pt idx="44">
                  <c:v>32626.229808329881</c:v>
                </c:pt>
                <c:pt idx="45">
                  <c:v>32652.392067302451</c:v>
                </c:pt>
                <c:pt idx="46">
                  <c:v>32678.0912530485</c:v>
                </c:pt>
                <c:pt idx="47">
                  <c:v>32703.343473702684</c:v>
                </c:pt>
                <c:pt idx="48">
                  <c:v>32728.164011258857</c:v>
                </c:pt>
                <c:pt idx="49">
                  <c:v>32752.567377115724</c:v>
                </c:pt>
                <c:pt idx="50">
                  <c:v>32776.567363031267</c:v>
                </c:pt>
                <c:pt idx="51">
                  <c:v>32800.177087933989</c:v>
                </c:pt>
                <c:pt idx="52">
                  <c:v>32823.40904098875</c:v>
                </c:pt>
                <c:pt idx="53">
                  <c:v>32846.275121271145</c:v>
                </c:pt>
                <c:pt idx="54">
                  <c:v>32868.786674365969</c:v>
                </c:pt>
                <c:pt idx="55">
                  <c:v>32890.95452617159</c:v>
                </c:pt>
                <c:pt idx="56">
                  <c:v>32912.789014162314</c:v>
                </c:pt>
                <c:pt idx="57">
                  <c:v>32934.300016334717</c:v>
                </c:pt>
                <c:pt idx="58">
                  <c:v>32955.49697804101</c:v>
                </c:pt>
                <c:pt idx="59">
                  <c:v>32976.388936891548</c:v>
                </c:pt>
                <c:pt idx="60">
                  <c:v>32996.984545891188</c:v>
                </c:pt>
                <c:pt idx="61">
                  <c:v>33017.29209495744</c:v>
                </c:pt>
                <c:pt idx="62">
                  <c:v>33037.319530954541</c:v>
                </c:pt>
                <c:pt idx="63">
                  <c:v>33057.074476364469</c:v>
                </c:pt>
                <c:pt idx="64">
                  <c:v>33076.564246704824</c:v>
                </c:pt>
                <c:pt idx="65">
                  <c:v>33095.795866793014</c:v>
                </c:pt>
                <c:pt idx="66">
                  <c:v>33114.776085947415</c:v>
                </c:pt>
                <c:pt idx="67">
                  <c:v>33133.511392207685</c:v>
                </c:pt>
                <c:pt idx="68">
                  <c:v>33152.008025649222</c:v>
                </c:pt>
                <c:pt idx="69">
                  <c:v>33170.271990860238</c:v>
                </c:pt>
                <c:pt idx="70">
                  <c:v>33188.309068643735</c:v>
                </c:pt>
                <c:pt idx="71">
                  <c:v>33206.124827001542</c:v>
                </c:pt>
                <c:pt idx="72">
                  <c:v>33223.724631452584</c:v>
                </c:pt>
                <c:pt idx="73">
                  <c:v>33241.113654733264</c:v>
                </c:pt>
                <c:pt idx="74">
                  <c:v>33258.296885923817</c:v>
                </c:pt>
                <c:pt idx="75">
                  <c:v>33275.279139040904</c:v>
                </c:pt>
                <c:pt idx="76">
                  <c:v>33292.065061133493</c:v>
                </c:pt>
                <c:pt idx="77">
                  <c:v>33308.659139916104</c:v>
                </c:pt>
                <c:pt idx="78">
                  <c:v>33325.065710970754</c:v>
                </c:pt>
                <c:pt idx="79">
                  <c:v>33341.28896454654</c:v>
                </c:pt>
                <c:pt idx="80">
                  <c:v>33357.332951983502</c:v>
                </c:pt>
                <c:pt idx="81">
                  <c:v>33373.201591785524</c:v>
                </c:pt>
                <c:pt idx="82">
                  <c:v>33388.898675364799</c:v>
                </c:pt>
                <c:pt idx="83">
                  <c:v>33404.427872479253</c:v>
                </c:pt>
                <c:pt idx="84">
                  <c:v>33419.792736382115</c:v>
                </c:pt>
                <c:pt idx="85">
                  <c:v>33434.996708701954</c:v>
                </c:pt>
                <c:pt idx="86">
                  <c:v>33450.043124069824</c:v>
                </c:pt>
                <c:pt idx="87">
                  <c:v>33464.935214509089</c:v>
                </c:pt>
                <c:pt idx="88">
                  <c:v>33479.6761136024</c:v>
                </c:pt>
                <c:pt idx="89">
                  <c:v>33494.268860449338</c:v>
                </c:pt>
                <c:pt idx="90">
                  <c:v>33508.71640342701</c:v>
                </c:pt>
                <c:pt idx="91">
                  <c:v>33523.021603765534</c:v>
                </c:pt>
                <c:pt idx="92">
                  <c:v>33537.187238949009</c:v>
                </c:pt>
                <c:pt idx="93">
                  <c:v>33551.216005952199</c:v>
                </c:pt>
                <c:pt idx="94">
                  <c:v>33565.110524322357</c:v>
                </c:pt>
                <c:pt idx="95">
                  <c:v>33578.873339115002</c:v>
                </c:pt>
                <c:pt idx="96">
                  <c:v>33592.506923691762</c:v>
                </c:pt>
                <c:pt idx="97">
                  <c:v>33606.013682388249</c:v>
                </c:pt>
                <c:pt idx="98">
                  <c:v>33619.395953058818</c:v>
                </c:pt>
                <c:pt idx="99">
                  <c:v>33632.656009505205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891-8372-18F55BF4300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результатов'!$C$48:$C$147</c:f>
              <c:numCache>
                <c:formatCode>General</c:formatCode>
                <c:ptCount val="100"/>
                <c:pt idx="0">
                  <c:v>23801.142381485715</c:v>
                </c:pt>
                <c:pt idx="1">
                  <c:v>24145.446400233679</c:v>
                </c:pt>
                <c:pt idx="2">
                  <c:v>24462.175394497863</c:v>
                </c:pt>
                <c:pt idx="3">
                  <c:v>24755.420640310138</c:v>
                </c:pt>
                <c:pt idx="4">
                  <c:v>25028.425432784006</c:v>
                </c:pt>
                <c:pt idx="5">
                  <c:v>25283.804360925376</c:v>
                </c:pt>
                <c:pt idx="6">
                  <c:v>25523.695989453008</c:v>
                </c:pt>
                <c:pt idx="7">
                  <c:v>25749.871833017685</c:v>
                </c:pt>
                <c:pt idx="8">
                  <c:v>25963.815827584167</c:v>
                </c:pt>
                <c:pt idx="9">
                  <c:v>26166.783393475704</c:v>
                </c:pt>
                <c:pt idx="10">
                  <c:v>26359.846073094144</c:v>
                </c:pt>
                <c:pt idx="11">
                  <c:v>26543.925774961419</c:v>
                </c:pt>
                <c:pt idx="12">
                  <c:v>26719.821399454206</c:v>
                </c:pt>
                <c:pt idx="13">
                  <c:v>26888.229793709383</c:v>
                </c:pt>
                <c:pt idx="14">
                  <c:v>27049.762426026031</c:v>
                </c:pt>
                <c:pt idx="15">
                  <c:v>27204.958787973566</c:v>
                </c:pt>
                <c:pt idx="16">
                  <c:v>27354.297265801692</c:v>
                </c:pt>
                <c:pt idx="17">
                  <c:v>27498.204033785842</c:v>
                </c:pt>
                <c:pt idx="18">
                  <c:v>27637.060386279038</c:v>
                </c:pt>
                <c:pt idx="19">
                  <c:v>27771.20882625971</c:v>
                </c:pt>
                <c:pt idx="20">
                  <c:v>27900.958155170287</c:v>
                </c:pt>
                <c:pt idx="21">
                  <c:v>28026.58775440108</c:v>
                </c:pt>
                <c:pt idx="22">
                  <c:v>28148.351207745422</c:v>
                </c:pt>
                <c:pt idx="23">
                  <c:v>28266.479382928712</c:v>
                </c:pt>
                <c:pt idx="24">
                  <c:v>28381.183066336172</c:v>
                </c:pt>
                <c:pt idx="25">
                  <c:v>28492.655226493389</c:v>
                </c:pt>
                <c:pt idx="26">
                  <c:v>28601.072967355758</c:v>
                </c:pt>
                <c:pt idx="27">
                  <c:v>28706.599221059871</c:v>
                </c:pt>
                <c:pt idx="28">
                  <c:v>28809.384220757573</c:v>
                </c:pt>
                <c:pt idx="29">
                  <c:v>28909.566786951407</c:v>
                </c:pt>
                <c:pt idx="30">
                  <c:v>29007.275454971506</c:v>
                </c:pt>
                <c:pt idx="31">
                  <c:v>29102.629466569852</c:v>
                </c:pt>
                <c:pt idx="32">
                  <c:v>29195.739644821988</c:v>
                </c:pt>
                <c:pt idx="33">
                  <c:v>29286.709168437119</c:v>
                </c:pt>
                <c:pt idx="34">
                  <c:v>29375.634259043716</c:v>
                </c:pt>
                <c:pt idx="35">
                  <c:v>29462.604792929909</c:v>
                </c:pt>
                <c:pt idx="36">
                  <c:v>29547.704846989262</c:v>
                </c:pt>
                <c:pt idx="37">
                  <c:v>29631.013187185079</c:v>
                </c:pt>
                <c:pt idx="38">
                  <c:v>29712.603706646303</c:v>
                </c:pt>
                <c:pt idx="39">
                  <c:v>29792.545819501735</c:v>
                </c:pt>
                <c:pt idx="40">
                  <c:v>29870.904815712711</c:v>
                </c:pt>
                <c:pt idx="41">
                  <c:v>29947.742181449263</c:v>
                </c:pt>
                <c:pt idx="42">
                  <c:v>30023.115888948301</c:v>
                </c:pt>
                <c:pt idx="43">
                  <c:v>30097.080659277388</c:v>
                </c:pt>
                <c:pt idx="44">
                  <c:v>30169.688200987443</c:v>
                </c:pt>
                <c:pt idx="45">
                  <c:v>30240.987427261542</c:v>
                </c:pt>
                <c:pt idx="46">
                  <c:v>30311.02465384387</c:v>
                </c:pt>
                <c:pt idx="47">
                  <c:v>30379.843779754738</c:v>
                </c:pt>
                <c:pt idx="48">
                  <c:v>30447.486452557485</c:v>
                </c:pt>
                <c:pt idx="49">
                  <c:v>30513.992219735406</c:v>
                </c:pt>
                <c:pt idx="50">
                  <c:v>30579.398667556346</c:v>
                </c:pt>
                <c:pt idx="51">
                  <c:v>30643.741548645983</c:v>
                </c:pt>
                <c:pt idx="52">
                  <c:v>30707.05489935385</c:v>
                </c:pt>
                <c:pt idx="53">
                  <c:v>30769.371147876776</c:v>
                </c:pt>
                <c:pt idx="54">
                  <c:v>30830.72121399959</c:v>
                </c:pt>
                <c:pt idx="55">
                  <c:v>30891.134601221122</c:v>
                </c:pt>
                <c:pt idx="56">
                  <c:v>30950.63948195261</c:v>
                </c:pt>
                <c:pt idx="57">
                  <c:v>31009.262776404408</c:v>
                </c:pt>
                <c:pt idx="58">
                  <c:v>31067.030225713912</c:v>
                </c:pt>
                <c:pt idx="59">
                  <c:v>31123.966459811869</c:v>
                </c:pt>
                <c:pt idx="60">
                  <c:v>31180.09506047504</c:v>
                </c:pt>
                <c:pt idx="61">
                  <c:v>31235.438619969085</c:v>
                </c:pt>
                <c:pt idx="62">
                  <c:v>31290.018795646742</c:v>
                </c:pt>
                <c:pt idx="63">
                  <c:v>31343.856360831454</c:v>
                </c:pt>
                <c:pt idx="64">
                  <c:v>31396.971252285737</c:v>
                </c:pt>
                <c:pt idx="65">
                  <c:v>31449.382614535571</c:v>
                </c:pt>
                <c:pt idx="66">
                  <c:v>31501.108841297584</c:v>
                </c:pt>
                <c:pt idx="67">
                  <c:v>31552.167614233273</c:v>
                </c:pt>
                <c:pt idx="68">
                  <c:v>31602.575939234561</c:v>
                </c:pt>
                <c:pt idx="69">
                  <c:v>31652.350180427107</c:v>
                </c:pt>
                <c:pt idx="70">
                  <c:v>31701.506092061398</c:v>
                </c:pt>
                <c:pt idx="71">
                  <c:v>31750.058848447206</c:v>
                </c:pt>
                <c:pt idx="72">
                  <c:v>31798.023072073694</c:v>
                </c:pt>
                <c:pt idx="73">
                  <c:v>31845.412860045548</c:v>
                </c:pt>
                <c:pt idx="74">
                  <c:v>31892.241808954735</c:v>
                </c:pt>
                <c:pt idx="75">
                  <c:v>31938.523038297688</c:v>
                </c:pt>
                <c:pt idx="76">
                  <c:v>31984.269212538744</c:v>
                </c:pt>
                <c:pt idx="77">
                  <c:v>32029.492561912819</c:v>
                </c:pt>
                <c:pt idx="78">
                  <c:v>32074.204902052632</c:v>
                </c:pt>
                <c:pt idx="79">
                  <c:v>32118.417652519416</c:v>
                </c:pt>
                <c:pt idx="80">
                  <c:v>32162.141854309732</c:v>
                </c:pt>
                <c:pt idx="81">
                  <c:v>32205.388186405609</c:v>
                </c:pt>
                <c:pt idx="82">
                  <c:v>32248.166981429989</c:v>
                </c:pt>
                <c:pt idx="83">
                  <c:v>32290.488240464962</c:v>
                </c:pt>
                <c:pt idx="84">
                  <c:v>32332.361647085898</c:v>
                </c:pt>
                <c:pt idx="85">
                  <c:v>32373.796580660786</c:v>
                </c:pt>
                <c:pt idx="86">
                  <c:v>32414.802128960444</c:v>
                </c:pt>
                <c:pt idx="87">
                  <c:v>32455.38710012201</c:v>
                </c:pt>
                <c:pt idx="88">
                  <c:v>32495.560034005128</c:v>
                </c:pt>
                <c:pt idx="89">
                  <c:v>32535.329212977435</c:v>
                </c:pt>
                <c:pt idx="90">
                  <c:v>32574.702672163425</c:v>
                </c:pt>
                <c:pt idx="91">
                  <c:v>32613.688209188422</c:v>
                </c:pt>
                <c:pt idx="92">
                  <c:v>32652.293393447231</c:v>
                </c:pt>
                <c:pt idx="93">
                  <c:v>32690.525574924974</c:v>
                </c:pt>
                <c:pt idx="94">
                  <c:v>32728.391892595879</c:v>
                </c:pt>
                <c:pt idx="95">
                  <c:v>32765.899282424012</c:v>
                </c:pt>
                <c:pt idx="96">
                  <c:v>32803.054484988323</c:v>
                </c:pt>
                <c:pt idx="97">
                  <c:v>32839.864052753095</c:v>
                </c:pt>
                <c:pt idx="98">
                  <c:v>32876.334357003281</c:v>
                </c:pt>
                <c:pt idx="99">
                  <c:v>32912.471594463153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27976"/>
        <c:axId val="45163224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результатов'!$A$48:$A$147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  <c:pt idx="40">
                  <c:v>5.0999999999999899</c:v>
                </c:pt>
                <c:pt idx="41">
                  <c:v>5.1999999999999904</c:v>
                </c:pt>
                <c:pt idx="42">
                  <c:v>5.2999999999999901</c:v>
                </c:pt>
                <c:pt idx="43">
                  <c:v>5.3999999999999897</c:v>
                </c:pt>
                <c:pt idx="44">
                  <c:v>5.4999999999999902</c:v>
                </c:pt>
                <c:pt idx="45">
                  <c:v>5.5999999999999899</c:v>
                </c:pt>
                <c:pt idx="46">
                  <c:v>5.6999999999999904</c:v>
                </c:pt>
                <c:pt idx="47">
                  <c:v>5.7999999999999901</c:v>
                </c:pt>
                <c:pt idx="48">
                  <c:v>5.8999999999999897</c:v>
                </c:pt>
                <c:pt idx="49">
                  <c:v>5.9999999999999902</c:v>
                </c:pt>
                <c:pt idx="50">
                  <c:v>6.0999999999999899</c:v>
                </c:pt>
                <c:pt idx="51">
                  <c:v>6.1999999999999904</c:v>
                </c:pt>
                <c:pt idx="52">
                  <c:v>6.2999999999999901</c:v>
                </c:pt>
                <c:pt idx="53">
                  <c:v>6.3999999999999897</c:v>
                </c:pt>
                <c:pt idx="54">
                  <c:v>6.4999999999999902</c:v>
                </c:pt>
                <c:pt idx="55">
                  <c:v>6.5999999999999899</c:v>
                </c:pt>
                <c:pt idx="56">
                  <c:v>6.6999999999999904</c:v>
                </c:pt>
                <c:pt idx="57">
                  <c:v>6.7999999999999901</c:v>
                </c:pt>
                <c:pt idx="58">
                  <c:v>6.8999999999999897</c:v>
                </c:pt>
                <c:pt idx="59">
                  <c:v>6.9999999999999902</c:v>
                </c:pt>
                <c:pt idx="60">
                  <c:v>7.0999999999999899</c:v>
                </c:pt>
                <c:pt idx="61">
                  <c:v>7.1999999999999904</c:v>
                </c:pt>
                <c:pt idx="62">
                  <c:v>7.2999999999999901</c:v>
                </c:pt>
                <c:pt idx="63">
                  <c:v>7.3999999999999897</c:v>
                </c:pt>
                <c:pt idx="64">
                  <c:v>7.4999999999999902</c:v>
                </c:pt>
                <c:pt idx="65">
                  <c:v>7.5999999999999899</c:v>
                </c:pt>
                <c:pt idx="66">
                  <c:v>7.6999999999999904</c:v>
                </c:pt>
                <c:pt idx="67">
                  <c:v>7.7999999999999901</c:v>
                </c:pt>
                <c:pt idx="68">
                  <c:v>7.8999999999999897</c:v>
                </c:pt>
                <c:pt idx="69">
                  <c:v>7.9999999999999902</c:v>
                </c:pt>
                <c:pt idx="70">
                  <c:v>8.0999999999999908</c:v>
                </c:pt>
                <c:pt idx="71">
                  <c:v>8.1999999999999904</c:v>
                </c:pt>
                <c:pt idx="72">
                  <c:v>8.2999999999999901</c:v>
                </c:pt>
                <c:pt idx="73">
                  <c:v>8.3999999999999897</c:v>
                </c:pt>
                <c:pt idx="74">
                  <c:v>8.4999999999999893</c:v>
                </c:pt>
                <c:pt idx="75">
                  <c:v>8.5999999999999908</c:v>
                </c:pt>
                <c:pt idx="76">
                  <c:v>8.6999999999999904</c:v>
                </c:pt>
                <c:pt idx="77">
                  <c:v>8.7999999999999901</c:v>
                </c:pt>
                <c:pt idx="78">
                  <c:v>8.8999999999999897</c:v>
                </c:pt>
                <c:pt idx="79">
                  <c:v>8.9999999999999893</c:v>
                </c:pt>
                <c:pt idx="80">
                  <c:v>9.0999999999999908</c:v>
                </c:pt>
                <c:pt idx="81">
                  <c:v>9.1999999999999904</c:v>
                </c:pt>
                <c:pt idx="82">
                  <c:v>9.2999999999999901</c:v>
                </c:pt>
                <c:pt idx="83">
                  <c:v>9.3999999999999897</c:v>
                </c:pt>
                <c:pt idx="84">
                  <c:v>9.4999999999999893</c:v>
                </c:pt>
                <c:pt idx="85">
                  <c:v>9.5999999999999908</c:v>
                </c:pt>
                <c:pt idx="86">
                  <c:v>9.6999999999999904</c:v>
                </c:pt>
                <c:pt idx="87">
                  <c:v>9.7999999999999901</c:v>
                </c:pt>
                <c:pt idx="88">
                  <c:v>9.8999999999999897</c:v>
                </c:pt>
                <c:pt idx="89">
                  <c:v>9.9999999999999893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</c:numCache>
            </c:numRef>
          </c:xVal>
          <c:yVal>
            <c:numRef>
              <c:f>'анализ результатов'!$B$48:$B$147</c:f>
              <c:numCache>
                <c:formatCode>General</c:formatCode>
                <c:ptCount val="100"/>
                <c:pt idx="0">
                  <c:v>9360.5490101871692</c:v>
                </c:pt>
                <c:pt idx="1">
                  <c:v>9046.0898937466482</c:v>
                </c:pt>
                <c:pt idx="2">
                  <c:v>8756.8155482144866</c:v>
                </c:pt>
                <c:pt idx="3">
                  <c:v>8488.9893368509365</c:v>
                </c:pt>
                <c:pt idx="4">
                  <c:v>8239.6490992970939</c:v>
                </c:pt>
                <c:pt idx="5">
                  <c:v>8006.4068839059109</c:v>
                </c:pt>
                <c:pt idx="6">
                  <c:v>7787.3095006613166</c:v>
                </c:pt>
                <c:pt idx="7">
                  <c:v>7580.7389930437421</c:v>
                </c:pt>
                <c:pt idx="8">
                  <c:v>7385.3400553729662</c:v>
                </c:pt>
                <c:pt idx="9">
                  <c:v>7199.9660894563576</c:v>
                </c:pt>
                <c:pt idx="10">
                  <c:v>7023.6384361480305</c:v>
                </c:pt>
                <c:pt idx="11">
                  <c:v>6855.5150996435277</c:v>
                </c:pt>
                <c:pt idx="12">
                  <c:v>6694.8664297125342</c:v>
                </c:pt>
                <c:pt idx="13">
                  <c:v>6541.0559832030058</c:v>
                </c:pt>
                <c:pt idx="14">
                  <c:v>6393.5252950068034</c:v>
                </c:pt>
                <c:pt idx="15">
                  <c:v>6251.7816376708452</c:v>
                </c:pt>
                <c:pt idx="16">
                  <c:v>6115.388092340836</c:v>
                </c:pt>
                <c:pt idx="17">
                  <c:v>5983.9554263072951</c:v>
                </c:pt>
                <c:pt idx="18">
                  <c:v>5857.135396509364</c:v>
                </c:pt>
                <c:pt idx="19">
                  <c:v>5734.6151887534506</c:v>
                </c:pt>
                <c:pt idx="20">
                  <c:v>5616.1127690711619</c:v>
                </c:pt>
                <c:pt idx="21">
                  <c:v>5501.3729733622695</c:v>
                </c:pt>
                <c:pt idx="22">
                  <c:v>5390.1641989406216</c:v>
                </c:pt>
                <c:pt idx="23">
                  <c:v>5282.2755901176743</c:v>
                </c:pt>
                <c:pt idx="24">
                  <c:v>5177.5146318577399</c:v>
                </c:pt>
                <c:pt idx="25">
                  <c:v>5075.7050825000997</c:v>
                </c:pt>
                <c:pt idx="26">
                  <c:v>4976.6851897842535</c:v>
                </c:pt>
                <c:pt idx="27">
                  <c:v>4880.3061448293229</c:v>
                </c:pt>
                <c:pt idx="28">
                  <c:v>4786.4307369679391</c:v>
                </c:pt>
                <c:pt idx="29">
                  <c:v>4694.9321789127152</c:v>
                </c:pt>
                <c:pt idx="30">
                  <c:v>4605.693077011113</c:v>
                </c:pt>
                <c:pt idx="31">
                  <c:v>4518.6045256043881</c:v>
                </c:pt>
                <c:pt idx="32">
                  <c:v>4433.5653079639469</c:v>
                </c:pt>
                <c:pt idx="33">
                  <c:v>4350.4811890998853</c:v>
                </c:pt>
                <c:pt idx="34">
                  <c:v>4269.2642880505455</c:v>
                </c:pt>
                <c:pt idx="35">
                  <c:v>4189.8325191688918</c:v>
                </c:pt>
                <c:pt idx="36">
                  <c:v>4112.1090935003294</c:v>
                </c:pt>
                <c:pt idx="37">
                  <c:v>4036.0220726593707</c:v>
                </c:pt>
                <c:pt idx="38">
                  <c:v>3961.5039687086846</c:v>
                </c:pt>
                <c:pt idx="39">
                  <c:v>3888.4913844631619</c:v>
                </c:pt>
                <c:pt idx="40">
                  <c:v>3816.9246894147755</c:v>
                </c:pt>
                <c:pt idx="41">
                  <c:v>3746.7477271272091</c:v>
                </c:pt>
                <c:pt idx="42">
                  <c:v>3677.9075505031196</c:v>
                </c:pt>
                <c:pt idx="43">
                  <c:v>3610.3541817972</c:v>
                </c:pt>
                <c:pt idx="44">
                  <c:v>3544.0403946503375</c:v>
                </c:pt>
                <c:pt idx="45">
                  <c:v>3478.9215157636581</c:v>
                </c:pt>
                <c:pt idx="46">
                  <c:v>3414.9552441264232</c:v>
                </c:pt>
                <c:pt idx="47">
                  <c:v>3352.101485965728</c:v>
                </c:pt>
                <c:pt idx="48">
                  <c:v>3290.3222038052172</c:v>
                </c:pt>
                <c:pt idx="49">
                  <c:v>3229.5812782098146</c:v>
                </c:pt>
                <c:pt idx="50">
                  <c:v>3169.8443809581404</c:v>
                </c:pt>
                <c:pt idx="51">
                  <c:v>3111.0788585275259</c:v>
                </c:pt>
                <c:pt idx="52">
                  <c:v>3053.2536249014884</c:v>
                </c:pt>
                <c:pt idx="53">
                  <c:v>2996.3390628186335</c:v>
                </c:pt>
                <c:pt idx="54">
                  <c:v>2940.306932677654</c:v>
                </c:pt>
                <c:pt idx="55">
                  <c:v>2885.1302883969847</c:v>
                </c:pt>
                <c:pt idx="56">
                  <c:v>2830.7833996015352</c:v>
                </c:pt>
                <c:pt idx="57">
                  <c:v>2777.2416795740373</c:v>
                </c:pt>
                <c:pt idx="58">
                  <c:v>2724.4816184659912</c:v>
                </c:pt>
                <c:pt idx="59">
                  <c:v>2672.480721314103</c:v>
                </c:pt>
                <c:pt idx="60">
                  <c:v>2621.2174504531722</c:v>
                </c:pt>
                <c:pt idx="61">
                  <c:v>2570.6711719564619</c:v>
                </c:pt>
                <c:pt idx="62">
                  <c:v>2520.8221057702003</c:v>
                </c:pt>
                <c:pt idx="63">
                  <c:v>2471.6512792406174</c:v>
                </c:pt>
                <c:pt idx="64">
                  <c:v>2423.1404837602604</c:v>
                </c:pt>
                <c:pt idx="65">
                  <c:v>2375.272234285685</c:v>
                </c:pt>
                <c:pt idx="66">
                  <c:v>2328.0297315012722</c:v>
                </c:pt>
                <c:pt idx="67">
                  <c:v>2281.3968264243003</c:v>
                </c:pt>
                <c:pt idx="68">
                  <c:v>2235.3579872646696</c:v>
                </c:pt>
                <c:pt idx="69">
                  <c:v>2189.8982683690765</c:v>
                </c:pt>
                <c:pt idx="70">
                  <c:v>2145.0032810942921</c:v>
                </c:pt>
                <c:pt idx="71">
                  <c:v>2100.6591664674752</c:v>
                </c:pt>
                <c:pt idx="72">
                  <c:v>2056.8525695035805</c:v>
                </c:pt>
                <c:pt idx="73">
                  <c:v>2013.5706150607502</c:v>
                </c:pt>
                <c:pt idx="74">
                  <c:v>1970.8008851244822</c:v>
                </c:pt>
                <c:pt idx="75">
                  <c:v>1928.5313974203082</c:v>
                </c:pt>
                <c:pt idx="76">
                  <c:v>1886.7505852628192</c:v>
                </c:pt>
                <c:pt idx="77">
                  <c:v>1845.4472785562475</c:v>
                </c:pt>
                <c:pt idx="78">
                  <c:v>1804.6106858685325</c:v>
                </c:pt>
                <c:pt idx="79">
                  <c:v>1764.2303775069076</c:v>
                </c:pt>
                <c:pt idx="80">
                  <c:v>1724.2962695285887</c:v>
                </c:pt>
                <c:pt idx="81">
                  <c:v>1684.7986086252531</c:v>
                </c:pt>
                <c:pt idx="82">
                  <c:v>1645.7279578246189</c:v>
                </c:pt>
                <c:pt idx="83">
                  <c:v>1607.0751829566916</c:v>
                </c:pt>
                <c:pt idx="84">
                  <c:v>1568.8314398361308</c:v>
                </c:pt>
                <c:pt idx="85">
                  <c:v>1530.9881621157238</c:v>
                </c:pt>
                <c:pt idx="86">
                  <c:v>1493.5370497692602</c:v>
                </c:pt>
                <c:pt idx="87">
                  <c:v>1456.4700581650377</c:v>
                </c:pt>
                <c:pt idx="88">
                  <c:v>1419.7793876940777</c:v>
                </c:pt>
                <c:pt idx="89">
                  <c:v>1383.4574739195232</c:v>
                </c:pt>
                <c:pt idx="90">
                  <c:v>1347.4969782161697</c:v>
                </c:pt>
                <c:pt idx="91">
                  <c:v>1311.8907788711258</c:v>
                </c:pt>
                <c:pt idx="92">
                  <c:v>1276.6319626185777</c:v>
                </c:pt>
                <c:pt idx="93">
                  <c:v>1241.7138165835604</c:v>
                </c:pt>
                <c:pt idx="94">
                  <c:v>1207.1298206111915</c:v>
                </c:pt>
                <c:pt idx="95">
                  <c:v>1172.8736399594709</c:v>
                </c:pt>
                <c:pt idx="96">
                  <c:v>1138.9391183351527</c:v>
                </c:pt>
                <c:pt idx="97">
                  <c:v>1105.3202712535513</c:v>
                </c:pt>
                <c:pt idx="98">
                  <c:v>1072.0112797043566</c:v>
                </c:pt>
                <c:pt idx="99">
                  <c:v>1039.0064841066887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EA-4891-8372-18F55BF4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3168"/>
        <c:axId val="452472512"/>
      </c:scatterChart>
      <c:valAx>
        <c:axId val="4516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2240"/>
        <c:crosses val="autoZero"/>
        <c:crossBetween val="midCat"/>
      </c:valAx>
      <c:valAx>
        <c:axId val="4516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27976"/>
        <c:crosses val="autoZero"/>
        <c:crossBetween val="midCat"/>
      </c:valAx>
      <c:valAx>
        <c:axId val="45247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73168"/>
        <c:crosses val="max"/>
        <c:crossBetween val="midCat"/>
      </c:valAx>
      <c:valAx>
        <c:axId val="45247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2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'повторный анализ'!$A$9:$A$13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'повторный анализ'!$D$3:$D$7</c:f>
              <c:numCache>
                <c:formatCode>General</c:formatCode>
                <c:ptCount val="5"/>
                <c:pt idx="0">
                  <c:v>28029.155574502489</c:v>
                </c:pt>
                <c:pt idx="1">
                  <c:v>26548.555625849265</c:v>
                </c:pt>
                <c:pt idx="2">
                  <c:v>25201.373371000478</c:v>
                </c:pt>
                <c:pt idx="3">
                  <c:v>23973.174385964747</c:v>
                </c:pt>
                <c:pt idx="4">
                  <c:v>21852.274011858783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1-4F68-A4CE-6F24847E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94376"/>
        <c:axId val="572894704"/>
      </c:scatterChart>
      <c:valAx>
        <c:axId val="57289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704"/>
        <c:crosses val="autoZero"/>
        <c:crossBetween val="midCat"/>
      </c:valAx>
      <c:valAx>
        <c:axId val="5728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анализ'!$D$20:$D$27</c:f>
              <c:numCache>
                <c:formatCode>General</c:formatCode>
                <c:ptCount val="8"/>
                <c:pt idx="0">
                  <c:v>171950.85678568218</c:v>
                </c:pt>
                <c:pt idx="1">
                  <c:v>153470.41417192059</c:v>
                </c:pt>
                <c:pt idx="2">
                  <c:v>108304.63360237361</c:v>
                </c:pt>
                <c:pt idx="3">
                  <c:v>82082.636624077393</c:v>
                </c:pt>
                <c:pt idx="4">
                  <c:v>51473.026054222784</c:v>
                </c:pt>
                <c:pt idx="5">
                  <c:v>36828.87092058704</c:v>
                </c:pt>
                <c:pt idx="6">
                  <c:v>21781.02979416318</c:v>
                </c:pt>
                <c:pt idx="7">
                  <c:v>13340.227298599584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5-4699-BAC2-24A76B64D6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анализ'!$K$20:$K$27</c:f>
              <c:numCache>
                <c:formatCode>General</c:formatCode>
                <c:ptCount val="8"/>
                <c:pt idx="0">
                  <c:v>25444.098777198626</c:v>
                </c:pt>
                <c:pt idx="1">
                  <c:v>26187.542718507219</c:v>
                </c:pt>
                <c:pt idx="2">
                  <c:v>27111.604096789622</c:v>
                </c:pt>
                <c:pt idx="3">
                  <c:v>28104.664048607799</c:v>
                </c:pt>
                <c:pt idx="4">
                  <c:v>29097.724000425969</c:v>
                </c:pt>
                <c:pt idx="5">
                  <c:v>29909.113060691812</c:v>
                </c:pt>
                <c:pt idx="6">
                  <c:v>31189.390009433399</c:v>
                </c:pt>
                <c:pt idx="7">
                  <c:v>32182.449961251576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35-4699-BAC2-24A76B64D6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'повторный анализ'!$E$20:$E$27</c:f>
              <c:numCache>
                <c:formatCode>General</c:formatCode>
                <c:ptCount val="8"/>
                <c:pt idx="0">
                  <c:v>83.296117803068398</c:v>
                </c:pt>
                <c:pt idx="1">
                  <c:v>76.621284275167866</c:v>
                </c:pt>
                <c:pt idx="2">
                  <c:v>69.065492311505082</c:v>
                </c:pt>
                <c:pt idx="3">
                  <c:v>61.774054283205778</c:v>
                </c:pt>
                <c:pt idx="4">
                  <c:v>55.252393849204076</c:v>
                </c:pt>
                <c:pt idx="5">
                  <c:v>50.438304112281273</c:v>
                </c:pt>
                <c:pt idx="6">
                  <c:v>43.680852685040698</c:v>
                </c:pt>
                <c:pt idx="7">
                  <c:v>39.069342367562093</c:v>
                </c:pt>
              </c:numCache>
            </c:numRef>
          </c:xVal>
          <c:yVal>
            <c:numRef>
              <c:f>'повторный анализ'!$H$20:$H$27</c:f>
              <c:numCache>
                <c:formatCode>General</c:formatCode>
                <c:ptCount val="8"/>
                <c:pt idx="0">
                  <c:v>256.48258862344738</c:v>
                </c:pt>
                <c:pt idx="1">
                  <c:v>263.10264574754797</c:v>
                </c:pt>
                <c:pt idx="2">
                  <c:v>271.64283594510766</c:v>
                </c:pt>
                <c:pt idx="3">
                  <c:v>281.21113415534796</c:v>
                </c:pt>
                <c:pt idx="4">
                  <c:v>291.19094434253816</c:v>
                </c:pt>
                <c:pt idx="5">
                  <c:v>299.65634222507623</c:v>
                </c:pt>
                <c:pt idx="6">
                  <c:v>313.59652963309838</c:v>
                </c:pt>
                <c:pt idx="7">
                  <c:v>324.91329450511751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35-4699-BAC2-24A76B64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66216"/>
        <c:axId val="377963264"/>
      </c:scatterChart>
      <c:valAx>
        <c:axId val="377966216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3264"/>
        <c:crosses val="autoZero"/>
        <c:crossBetween val="midCat"/>
      </c:valAx>
      <c:valAx>
        <c:axId val="377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6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школа!$A$1:$A$21</c:f>
              <c:numCache>
                <c:formatCode>General</c:formatCode>
                <c:ptCount val="2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</c:numCache>
            </c:numRef>
          </c:xVal>
          <c:yVal>
            <c:numRef>
              <c:f>школа!$B$1:$B$21</c:f>
              <c:numCache>
                <c:formatCode>General</c:formatCode>
                <c:ptCount val="21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-0.22314355131420971</c:v>
                </c:pt>
                <c:pt idx="6">
                  <c:v>-0.10536051565782628</c:v>
                </c:pt>
                <c:pt idx="7">
                  <c:v>0</c:v>
                </c:pt>
                <c:pt idx="8">
                  <c:v>9.5310179804324935E-2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0.33647223662121289</c:v>
                </c:pt>
                <c:pt idx="12">
                  <c:v>0.40546510810816438</c:v>
                </c:pt>
                <c:pt idx="13">
                  <c:v>0.47000362924573563</c:v>
                </c:pt>
                <c:pt idx="14">
                  <c:v>0.53062825106217038</c:v>
                </c:pt>
                <c:pt idx="15">
                  <c:v>0.58778666490211906</c:v>
                </c:pt>
                <c:pt idx="16">
                  <c:v>0.64185388617239469</c:v>
                </c:pt>
                <c:pt idx="17">
                  <c:v>0.69314718055994529</c:v>
                </c:pt>
                <c:pt idx="18">
                  <c:v>0.74193734472937733</c:v>
                </c:pt>
                <c:pt idx="19">
                  <c:v>0.78845736036427028</c:v>
                </c:pt>
                <c:pt idx="20">
                  <c:v>0.83290912293510388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4-4131-A081-E81DF6FE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29624"/>
        <c:axId val="451226344"/>
      </c:scatterChart>
      <c:valAx>
        <c:axId val="45122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6344"/>
        <c:crosses val="autoZero"/>
        <c:crossBetween val="midCat"/>
      </c:valAx>
      <c:valAx>
        <c:axId val="451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-50.783898985900002</c:v>
                </c:pt>
                <c:pt idx="1">
                  <c:v>-47.024894147200001</c:v>
                </c:pt>
                <c:pt idx="2">
                  <c:v>-39.271448805600002</c:v>
                </c:pt>
                <c:pt idx="3">
                  <c:v>-33.046954989</c:v>
                </c:pt>
                <c:pt idx="4">
                  <c:v>-32.339280815400002</c:v>
                </c:pt>
                <c:pt idx="5">
                  <c:v>-26.9078437308</c:v>
                </c:pt>
                <c:pt idx="6">
                  <c:v>-21.9729834217</c:v>
                </c:pt>
                <c:pt idx="7">
                  <c:v>-26.330079317500001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0-4EB1-AC37-C80EB7D616FF}"/>
            </c:ext>
          </c:extLst>
        </c:ser>
        <c:ser>
          <c:idx val="1"/>
          <c:order val="1"/>
          <c:tx>
            <c:strRef>
              <c:f>коэффициенты!$A$3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-41.890057400099998</c:v>
                </c:pt>
                <c:pt idx="1">
                  <c:v>-38.7405882507</c:v>
                </c:pt>
                <c:pt idx="2">
                  <c:v>-33.015665468500003</c:v>
                </c:pt>
                <c:pt idx="3">
                  <c:v>-28.1438467292</c:v>
                </c:pt>
                <c:pt idx="4">
                  <c:v>-27.8105041321</c:v>
                </c:pt>
                <c:pt idx="5">
                  <c:v>-24.3740882251</c:v>
                </c:pt>
                <c:pt idx="6">
                  <c:v>-18.393518944</c:v>
                </c:pt>
                <c:pt idx="7">
                  <c:v>-22.756625547399999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15208"/>
        <c:axId val="521408320"/>
      </c:scatterChart>
      <c:scatterChart>
        <c:scatterStyle val="smoothMarker"/>
        <c:varyColors val="0"/>
        <c:ser>
          <c:idx val="2"/>
          <c:order val="2"/>
          <c:tx>
            <c:strRef>
              <c:f>коэффициенты!$A$14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774496937882765E-2"/>
                  <c:y val="0.26912146398366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-5.7269053614000001</c:v>
                </c:pt>
                <c:pt idx="1">
                  <c:v>-5.1510347600999999</c:v>
                </c:pt>
                <c:pt idx="2">
                  <c:v>-4.8995764041000003</c:v>
                </c:pt>
                <c:pt idx="3">
                  <c:v>-3.5128099007000002</c:v>
                </c:pt>
                <c:pt idx="4">
                  <c:v>-3.5347802241999999</c:v>
                </c:pt>
                <c:pt idx="5">
                  <c:v>-3.2421047511999999</c:v>
                </c:pt>
                <c:pt idx="6">
                  <c:v>-3.2421047511999999</c:v>
                </c:pt>
                <c:pt idx="7">
                  <c:v>-3.0079291039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00-4EB1-AC37-C80EB7D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30952"/>
        <c:axId val="521419800"/>
      </c:scatterChart>
      <c:valAx>
        <c:axId val="52141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8320"/>
        <c:crosses val="autoZero"/>
        <c:crossBetween val="midCat"/>
      </c:valAx>
      <c:valAx>
        <c:axId val="521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5208"/>
        <c:crosses val="autoZero"/>
        <c:crossBetween val="midCat"/>
      </c:valAx>
      <c:valAx>
        <c:axId val="52141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30952"/>
        <c:crosses val="max"/>
        <c:crossBetween val="midCat"/>
      </c:valAx>
      <c:valAx>
        <c:axId val="521430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1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00874890638669"/>
                  <c:y val="0.12280584718576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коэффициенты!$B$29:$I$29</c:f>
              <c:numCache>
                <c:formatCode>General</c:formatCode>
                <c:ptCount val="8"/>
                <c:pt idx="0">
                  <c:v>5.7269053614000001</c:v>
                </c:pt>
                <c:pt idx="1">
                  <c:v>5.1510347600999999</c:v>
                </c:pt>
                <c:pt idx="2">
                  <c:v>4.8995764041000003</c:v>
                </c:pt>
                <c:pt idx="3">
                  <c:v>3.5128099007000002</c:v>
                </c:pt>
                <c:pt idx="4">
                  <c:v>3.5347802241999999</c:v>
                </c:pt>
                <c:pt idx="5">
                  <c:v>3.2421047511999999</c:v>
                </c:pt>
                <c:pt idx="6">
                  <c:v>3.2421047511999999</c:v>
                </c:pt>
                <c:pt idx="7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D-4501-B9D1-B10E1AB0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8800"/>
        <c:axId val="521624048"/>
      </c:scatterChart>
      <c:valAx>
        <c:axId val="5216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4048"/>
        <c:crosses val="autoZero"/>
        <c:crossBetween val="midCat"/>
      </c:valAx>
      <c:valAx>
        <c:axId val="5216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коэффициенты!$B$16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13210848643919E-2"/>
                  <c:y val="-0.33713108778069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коэффициенты!$B$17:$B$29</c:f>
              <c:numCache>
                <c:formatCode>General</c:formatCode>
                <c:ptCount val="13"/>
                <c:pt idx="0">
                  <c:v>50.783898985900002</c:v>
                </c:pt>
                <c:pt idx="1">
                  <c:v>41.890057400099998</c:v>
                </c:pt>
                <c:pt idx="2">
                  <c:v>36.151810083999997</c:v>
                </c:pt>
                <c:pt idx="3">
                  <c:v>26.412632207200001</c:v>
                </c:pt>
                <c:pt idx="4">
                  <c:v>21.7140808071</c:v>
                </c:pt>
                <c:pt idx="5">
                  <c:v>18.466884176000001</c:v>
                </c:pt>
                <c:pt idx="6">
                  <c:v>15.0441270641</c:v>
                </c:pt>
                <c:pt idx="7">
                  <c:v>12.9372463864</c:v>
                </c:pt>
                <c:pt idx="8">
                  <c:v>10.7151831162</c:v>
                </c:pt>
                <c:pt idx="9">
                  <c:v>8.3826732265999997</c:v>
                </c:pt>
                <c:pt idx="10">
                  <c:v>7.1400273837999997</c:v>
                </c:pt>
                <c:pt idx="11">
                  <c:v>6.0839239316000002</c:v>
                </c:pt>
                <c:pt idx="12">
                  <c:v>5.7269053614000001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4B2-86BC-02B0CEBA1125}"/>
            </c:ext>
          </c:extLst>
        </c:ser>
        <c:ser>
          <c:idx val="1"/>
          <c:order val="1"/>
          <c:tx>
            <c:strRef>
              <c:f>коэффициенты!$I$16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коэффициенты!$A$17:$A$29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коэффициенты!$I$17:$I$29</c:f>
              <c:numCache>
                <c:formatCode>General</c:formatCode>
                <c:ptCount val="13"/>
                <c:pt idx="0">
                  <c:v>26.330079317500001</c:v>
                </c:pt>
                <c:pt idx="1">
                  <c:v>22.756625547399999</c:v>
                </c:pt>
                <c:pt idx="2">
                  <c:v>19.641953599299999</c:v>
                </c:pt>
                <c:pt idx="3">
                  <c:v>13.8970215296</c:v>
                </c:pt>
                <c:pt idx="4">
                  <c:v>12.2148502345</c:v>
                </c:pt>
                <c:pt idx="5">
                  <c:v>10.076367814699999</c:v>
                </c:pt>
                <c:pt idx="6">
                  <c:v>8.3827253037999991</c:v>
                </c:pt>
                <c:pt idx="7">
                  <c:v>7.1909858954999999</c:v>
                </c:pt>
                <c:pt idx="8">
                  <c:v>5.5553150417000001</c:v>
                </c:pt>
                <c:pt idx="9">
                  <c:v>4.8680641280000003</c:v>
                </c:pt>
                <c:pt idx="10">
                  <c:v>3.7191594421</c:v>
                </c:pt>
                <c:pt idx="11">
                  <c:v>2.9473656358999998</c:v>
                </c:pt>
                <c:pt idx="12">
                  <c:v>3.0079291039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2-44B2-86BC-02B0CEBA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59472"/>
        <c:axId val="515717536"/>
      </c:scatterChart>
      <c:valAx>
        <c:axId val="514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536"/>
        <c:crosses val="autoZero"/>
        <c:crossBetween val="midCat"/>
      </c:valAx>
      <c:valAx>
        <c:axId val="515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46994750656168"/>
                  <c:y val="-0.36298519976669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коэффициенты!$C$48:$C$55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коэффициенты!$B$48:$B$55</c:f>
              <c:numCache>
                <c:formatCode>General</c:formatCode>
                <c:ptCount val="8"/>
                <c:pt idx="0">
                  <c:v>9482.7799506733008</c:v>
                </c:pt>
                <c:pt idx="1">
                  <c:v>9178.9410797774999</c:v>
                </c:pt>
                <c:pt idx="2">
                  <c:v>7514.2041941582002</c:v>
                </c:pt>
                <c:pt idx="3">
                  <c:v>7074.8655268119001</c:v>
                </c:pt>
                <c:pt idx="4">
                  <c:v>7459.3536215903996</c:v>
                </c:pt>
                <c:pt idx="5">
                  <c:v>4945.7497718533004</c:v>
                </c:pt>
                <c:pt idx="6">
                  <c:v>2841.2670178761</c:v>
                </c:pt>
                <c:pt idx="7">
                  <c:v>5537.8483725592996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3-402F-9D98-7A962B5C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61416"/>
        <c:axId val="527363712"/>
      </c:scatterChart>
      <c:valAx>
        <c:axId val="52736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3712"/>
        <c:crosses val="autoZero"/>
        <c:crossBetween val="midCat"/>
      </c:valAx>
      <c:valAx>
        <c:axId val="527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слагаемые!$A$2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слагаемые!$B$2:$I$2</c:f>
              <c:numCache>
                <c:formatCode>General</c:formatCode>
                <c:ptCount val="8"/>
                <c:pt idx="0">
                  <c:v>121.6346717798</c:v>
                </c:pt>
                <c:pt idx="1">
                  <c:v>127.82894267419999</c:v>
                </c:pt>
                <c:pt idx="2">
                  <c:v>134.68124726089999</c:v>
                </c:pt>
                <c:pt idx="3">
                  <c:v>139.3230361521</c:v>
                </c:pt>
                <c:pt idx="4">
                  <c:v>143.25585149969999</c:v>
                </c:pt>
                <c:pt idx="5">
                  <c:v>145.12997410860001</c:v>
                </c:pt>
                <c:pt idx="6">
                  <c:v>148.09106670400001</c:v>
                </c:pt>
                <c:pt idx="7">
                  <c:v>146.8011257037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6616"/>
        <c:axId val="517789896"/>
      </c:scatterChart>
      <c:scatterChart>
        <c:scatterStyle val="smoothMarker"/>
        <c:varyColors val="0"/>
        <c:ser>
          <c:idx val="1"/>
          <c:order val="1"/>
          <c:tx>
            <c:strRef>
              <c:f>слагаемые!$A$14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37930883639545"/>
                  <c:y val="0.25903944298629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слагаемые!$B$14:$I$14</c:f>
              <c:numCache>
                <c:formatCode>General</c:formatCode>
                <c:ptCount val="8"/>
                <c:pt idx="0">
                  <c:v>12.2932480825</c:v>
                </c:pt>
                <c:pt idx="1">
                  <c:v>13.0870513842</c:v>
                </c:pt>
                <c:pt idx="2">
                  <c:v>13.9465200109</c:v>
                </c:pt>
                <c:pt idx="3">
                  <c:v>14.293489469700001</c:v>
                </c:pt>
                <c:pt idx="4">
                  <c:v>14.6038766898</c:v>
                </c:pt>
                <c:pt idx="5">
                  <c:v>14.817708381199999</c:v>
                </c:pt>
                <c:pt idx="6">
                  <c:v>14.817708381199999</c:v>
                </c:pt>
                <c:pt idx="7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F-41E9-9D24-4CFF8AFF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6360"/>
        <c:axId val="521426688"/>
      </c:scatterChart>
      <c:valAx>
        <c:axId val="51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9896"/>
        <c:crosses val="autoZero"/>
        <c:crossBetween val="midCat"/>
      </c:valAx>
      <c:valAx>
        <c:axId val="517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6616"/>
        <c:crosses val="autoZero"/>
        <c:crossBetween val="midCat"/>
      </c:valAx>
      <c:valAx>
        <c:axId val="52142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6360"/>
        <c:crosses val="max"/>
        <c:crossBetween val="midCat"/>
      </c:valAx>
      <c:valAx>
        <c:axId val="521426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4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слагаемые!$B$1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слагаемые!$B$2:$B$14</c:f>
              <c:numCache>
                <c:formatCode>General</c:formatCode>
                <c:ptCount val="13"/>
                <c:pt idx="0">
                  <c:v>121.6346717798</c:v>
                </c:pt>
                <c:pt idx="1">
                  <c:v>95.762049783699993</c:v>
                </c:pt>
                <c:pt idx="2">
                  <c:v>80.852293483699995</c:v>
                </c:pt>
                <c:pt idx="3">
                  <c:v>61.023630826900003</c:v>
                </c:pt>
                <c:pt idx="4">
                  <c:v>48.623172406999998</c:v>
                </c:pt>
                <c:pt idx="5">
                  <c:v>39.128222397400002</c:v>
                </c:pt>
                <c:pt idx="6">
                  <c:v>31.889144100399999</c:v>
                </c:pt>
                <c:pt idx="7">
                  <c:v>27.755543636399999</c:v>
                </c:pt>
                <c:pt idx="8">
                  <c:v>23.505926865300001</c:v>
                </c:pt>
                <c:pt idx="9">
                  <c:v>18.6617072423</c:v>
                </c:pt>
                <c:pt idx="10">
                  <c:v>15.983095798300001</c:v>
                </c:pt>
                <c:pt idx="11">
                  <c:v>13.5102313285</c:v>
                </c:pt>
                <c:pt idx="12">
                  <c:v>12.2932480825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B-41FC-85A2-13D59BC2CCFB}"/>
            </c:ext>
          </c:extLst>
        </c:ser>
        <c:ser>
          <c:idx val="1"/>
          <c:order val="1"/>
          <c:tx>
            <c:strRef>
              <c:f>слагаемые!$I$1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3847550306211729E-2"/>
                  <c:y val="-0.54073417906095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слагаемые!$I$2:$I$14</c:f>
              <c:numCache>
                <c:formatCode>General</c:formatCode>
                <c:ptCount val="13"/>
                <c:pt idx="0">
                  <c:v>146.8011257037</c:v>
                </c:pt>
                <c:pt idx="1">
                  <c:v>114.24342355749999</c:v>
                </c:pt>
                <c:pt idx="2">
                  <c:v>94.707838899199999</c:v>
                </c:pt>
                <c:pt idx="3">
                  <c:v>70.2890500245</c:v>
                </c:pt>
                <c:pt idx="4">
                  <c:v>58.343532087299998</c:v>
                </c:pt>
                <c:pt idx="5">
                  <c:v>47.1745620174</c:v>
                </c:pt>
                <c:pt idx="6">
                  <c:v>39.730468138699997</c:v>
                </c:pt>
                <c:pt idx="7">
                  <c:v>35.376751247400001</c:v>
                </c:pt>
                <c:pt idx="8">
                  <c:v>29.233570919800002</c:v>
                </c:pt>
                <c:pt idx="9">
                  <c:v>22.424819749200001</c:v>
                </c:pt>
                <c:pt idx="10">
                  <c:v>19.3327109409</c:v>
                </c:pt>
                <c:pt idx="11">
                  <c:v>16.763451873299999</c:v>
                </c:pt>
                <c:pt idx="12">
                  <c:v>15.143008824400001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B-41FC-85A2-13D59BC2C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6552"/>
        <c:axId val="515717208"/>
      </c:scatterChart>
      <c:valAx>
        <c:axId val="51571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7208"/>
        <c:crosses val="autoZero"/>
        <c:crossBetween val="midCat"/>
      </c:valAx>
      <c:valAx>
        <c:axId val="515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573097112860895"/>
                  <c:y val="0.3933825459317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слагаемые!$A$42:$H$42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слагаемые!$A$43:$H$43</c:f>
              <c:numCache>
                <c:formatCode>General</c:formatCode>
                <c:ptCount val="8"/>
                <c:pt idx="0">
                  <c:v>25157.827745540901</c:v>
                </c:pt>
                <c:pt idx="1">
                  <c:v>23181.787925909601</c:v>
                </c:pt>
                <c:pt idx="2">
                  <c:v>24230.979467221401</c:v>
                </c:pt>
                <c:pt idx="3">
                  <c:v>26213.7546929161</c:v>
                </c:pt>
                <c:pt idx="4">
                  <c:v>27352.947737222999</c:v>
                </c:pt>
                <c:pt idx="5">
                  <c:v>27183.932658059901</c:v>
                </c:pt>
                <c:pt idx="6">
                  <c:v>33014.813812064698</c:v>
                </c:pt>
                <c:pt idx="7">
                  <c:v>26900.527422484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F-4068-89EF-14B2B32D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436624"/>
        <c:axId val="517439248"/>
      </c:scatterChart>
      <c:valAx>
        <c:axId val="5174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9248"/>
        <c:crosses val="autoZero"/>
        <c:crossBetween val="midCat"/>
      </c:valAx>
      <c:valAx>
        <c:axId val="5174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'анализ результатов'!$B$1</c:f>
              <c:strCache>
                <c:ptCount val="1"/>
                <c:pt idx="0">
                  <c:v>ансис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результатов'!$B$2:$B$6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826-AFE3-F3BDA81B2F84}"/>
            </c:ext>
          </c:extLst>
        </c:ser>
        <c:ser>
          <c:idx val="1"/>
          <c:order val="1"/>
          <c:tx>
            <c:strRef>
              <c:f>'анализ результатов'!$C$1</c:f>
              <c:strCache>
                <c:ptCount val="1"/>
                <c:pt idx="0">
                  <c:v>марутов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результатов'!$C$2:$C$6</c:f>
              <c:numCache>
                <c:formatCode>General</c:formatCode>
                <c:ptCount val="5"/>
                <c:pt idx="0">
                  <c:v>29051.39039</c:v>
                </c:pt>
                <c:pt idx="1">
                  <c:v>44278.90625</c:v>
                </c:pt>
                <c:pt idx="2">
                  <c:v>61461.602599999998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9-4826-AFE3-F3BDA81B2F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результатов'!$D$2:$D$6</c:f>
              <c:numCache>
                <c:formatCode>General</c:formatCode>
                <c:ptCount val="5"/>
                <c:pt idx="0">
                  <c:v>39518.473301708669</c:v>
                </c:pt>
                <c:pt idx="1">
                  <c:v>40174.501546427731</c:v>
                </c:pt>
                <c:pt idx="2">
                  <c:v>40767.951280139685</c:v>
                </c:pt>
                <c:pt idx="3">
                  <c:v>41309.728439834675</c:v>
                </c:pt>
                <c:pt idx="4">
                  <c:v>42269.549102043216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14080"/>
        <c:axId val="437807520"/>
      </c:scatterChart>
      <c:scatterChart>
        <c:scatterStyle val="smoothMarker"/>
        <c:varyColors val="0"/>
        <c:ser>
          <c:idx val="2"/>
          <c:order val="2"/>
          <c:tx>
            <c:strRef>
              <c:f>'анализ результатов'!$E$1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'анализ результатов'!$A$2:$A$6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'анализ результатов'!$E$2:$E$6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9-4826-AFE3-F3BDA81B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194528"/>
        <c:axId val="451190592"/>
      </c:scatterChart>
      <c:valAx>
        <c:axId val="4378140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07520"/>
        <c:crosses val="autoZero"/>
        <c:crossBetween val="midCat"/>
      </c:valAx>
      <c:valAx>
        <c:axId val="43780752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4080"/>
        <c:crosses val="autoZero"/>
        <c:crossBetween val="midCat"/>
      </c:valAx>
      <c:valAx>
        <c:axId val="45119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4528"/>
        <c:crosses val="max"/>
        <c:crossBetween val="midCat"/>
      </c:valAx>
      <c:valAx>
        <c:axId val="4511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147637</xdr:rowOff>
    </xdr:from>
    <xdr:to>
      <xdr:col>12</xdr:col>
      <xdr:colOff>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14287</xdr:rowOff>
    </xdr:from>
    <xdr:to>
      <xdr:col>17</xdr:col>
      <xdr:colOff>314325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15</xdr:row>
      <xdr:rowOff>157162</xdr:rowOff>
    </xdr:from>
    <xdr:to>
      <xdr:col>17</xdr:col>
      <xdr:colOff>295275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433387</xdr:colOff>
      <xdr:row>31</xdr:row>
      <xdr:rowOff>4762</xdr:rowOff>
    </xdr:from>
    <xdr:to>
      <xdr:col>8</xdr:col>
      <xdr:colOff>128587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55</xdr:row>
      <xdr:rowOff>166687</xdr:rowOff>
    </xdr:from>
    <xdr:to>
      <xdr:col>7</xdr:col>
      <xdr:colOff>404812</xdr:colOff>
      <xdr:row>70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4762</xdr:rowOff>
    </xdr:from>
    <xdr:to>
      <xdr:col>17</xdr:col>
      <xdr:colOff>280987</xdr:colOff>
      <xdr:row>15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15</xdr:row>
      <xdr:rowOff>33337</xdr:rowOff>
    </xdr:from>
    <xdr:to>
      <xdr:col>7</xdr:col>
      <xdr:colOff>485775</xdr:colOff>
      <xdr:row>29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43</xdr:row>
      <xdr:rowOff>176212</xdr:rowOff>
    </xdr:from>
    <xdr:to>
      <xdr:col>7</xdr:col>
      <xdr:colOff>404812</xdr:colOff>
      <xdr:row>58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80962</xdr:rowOff>
    </xdr:from>
    <xdr:to>
      <xdr:col>16</xdr:col>
      <xdr:colOff>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18</xdr:row>
      <xdr:rowOff>138112</xdr:rowOff>
    </xdr:from>
    <xdr:to>
      <xdr:col>14</xdr:col>
      <xdr:colOff>204787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47</xdr:row>
      <xdr:rowOff>14287</xdr:rowOff>
    </xdr:from>
    <xdr:to>
      <xdr:col>12</xdr:col>
      <xdr:colOff>319087</xdr:colOff>
      <xdr:row>61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4762</xdr:rowOff>
    </xdr:from>
    <xdr:to>
      <xdr:col>12</xdr:col>
      <xdr:colOff>300037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18</xdr:row>
      <xdr:rowOff>33337</xdr:rowOff>
    </xdr:from>
    <xdr:to>
      <xdr:col>22</xdr:col>
      <xdr:colOff>476250</xdr:colOff>
      <xdr:row>32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119062</xdr:rowOff>
    </xdr:from>
    <xdr:to>
      <xdr:col>14</xdr:col>
      <xdr:colOff>152400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2"/>
  <sheetViews>
    <sheetView topLeftCell="A4" workbookViewId="0">
      <selection activeCell="F20" sqref="F20"/>
    </sheetView>
  </sheetViews>
  <sheetFormatPr defaultRowHeight="15" x14ac:dyDescent="0.25"/>
  <sheetData>
    <row r="1" spans="1:3" x14ac:dyDescent="0.25">
      <c r="A1" t="s">
        <v>0</v>
      </c>
    </row>
    <row r="6" spans="1:3" x14ac:dyDescent="0.25">
      <c r="A6">
        <v>0.30465116279069698</v>
      </c>
      <c r="B6">
        <v>28.225108225108201</v>
      </c>
      <c r="C6">
        <f>-4.292305983*LN(A6)+22.9461475841</f>
        <v>28.047930476294848</v>
      </c>
    </row>
    <row r="7" spans="1:3" x14ac:dyDescent="0.25">
      <c r="A7">
        <v>0.30581395348837198</v>
      </c>
      <c r="B7">
        <v>28.138528138528098</v>
      </c>
      <c r="C7">
        <f t="shared" ref="C7:C70" si="0">-4.292305983*LN(A7)+22.9461475841</f>
        <v>28.031578814679566</v>
      </c>
    </row>
    <row r="8" spans="1:3" x14ac:dyDescent="0.25">
      <c r="A8">
        <v>0.30697674418604598</v>
      </c>
      <c r="B8">
        <v>28.138528138528098</v>
      </c>
      <c r="C8">
        <f t="shared" si="0"/>
        <v>28.01528920885535</v>
      </c>
    </row>
    <row r="9" spans="1:3" x14ac:dyDescent="0.25">
      <c r="A9">
        <v>0.30813953488371998</v>
      </c>
      <c r="B9">
        <v>28.138528138528098</v>
      </c>
      <c r="C9">
        <f t="shared" si="0"/>
        <v>27.999061189589561</v>
      </c>
    </row>
    <row r="10" spans="1:3" x14ac:dyDescent="0.25">
      <c r="A10">
        <v>0.31046511627906898</v>
      </c>
      <c r="B10">
        <v>28.138528138528098</v>
      </c>
      <c r="C10">
        <f t="shared" si="0"/>
        <v>27.966788060233654</v>
      </c>
    </row>
    <row r="11" spans="1:3" x14ac:dyDescent="0.25">
      <c r="A11">
        <v>0.31162790697674397</v>
      </c>
      <c r="B11">
        <v>28.138528138528098</v>
      </c>
      <c r="C11">
        <f t="shared" si="0"/>
        <v>27.950742037871908</v>
      </c>
    </row>
    <row r="12" spans="1:3" x14ac:dyDescent="0.25">
      <c r="A12">
        <v>0.31395348837209303</v>
      </c>
      <c r="B12">
        <v>28.138528138528098</v>
      </c>
      <c r="C12">
        <f t="shared" si="0"/>
        <v>27.918828835226456</v>
      </c>
    </row>
    <row r="13" spans="1:3" x14ac:dyDescent="0.25">
      <c r="A13">
        <v>0.31511627906976702</v>
      </c>
      <c r="B13">
        <v>28.138528138528098</v>
      </c>
      <c r="C13">
        <f t="shared" si="0"/>
        <v>27.902960772854918</v>
      </c>
    </row>
    <row r="14" spans="1:3" x14ac:dyDescent="0.25">
      <c r="A14">
        <v>0.31744186046511602</v>
      </c>
      <c r="B14">
        <v>28.138528138528098</v>
      </c>
      <c r="C14">
        <f t="shared" si="0"/>
        <v>27.87139955725161</v>
      </c>
    </row>
    <row r="15" spans="1:3" x14ac:dyDescent="0.25">
      <c r="A15">
        <v>0.31860465116279002</v>
      </c>
      <c r="B15">
        <v>28.051948051947999</v>
      </c>
      <c r="C15">
        <f t="shared" si="0"/>
        <v>27.855705550798795</v>
      </c>
    </row>
    <row r="16" spans="1:3" x14ac:dyDescent="0.25">
      <c r="A16">
        <v>0.31976744186046502</v>
      </c>
      <c r="B16">
        <v>27.9653679653679</v>
      </c>
      <c r="C16">
        <f t="shared" si="0"/>
        <v>27.84006871753806</v>
      </c>
    </row>
    <row r="17" spans="1:3" x14ac:dyDescent="0.25">
      <c r="A17">
        <v>0.32093023255813902</v>
      </c>
      <c r="B17">
        <v>27.878787878787801</v>
      </c>
      <c r="C17">
        <f t="shared" si="0"/>
        <v>27.824488642417663</v>
      </c>
    </row>
    <row r="18" spans="1:3" x14ac:dyDescent="0.25">
      <c r="A18">
        <v>0.32209302325581302</v>
      </c>
      <c r="B18">
        <v>27.878787878787801</v>
      </c>
      <c r="C18">
        <f t="shared" si="0"/>
        <v>27.808964914889117</v>
      </c>
    </row>
    <row r="19" spans="1:3" x14ac:dyDescent="0.25">
      <c r="A19">
        <v>0.32325581395348801</v>
      </c>
      <c r="B19">
        <v>27.878787878787801</v>
      </c>
      <c r="C19">
        <f t="shared" si="0"/>
        <v>27.793497128842318</v>
      </c>
    </row>
    <row r="20" spans="1:3" x14ac:dyDescent="0.25">
      <c r="A20">
        <v>0.32441860465116201</v>
      </c>
      <c r="B20">
        <v>27.878787878787801</v>
      </c>
      <c r="C20">
        <f t="shared" si="0"/>
        <v>27.778084882541833</v>
      </c>
    </row>
    <row r="21" spans="1:3" x14ac:dyDescent="0.25">
      <c r="A21">
        <v>0.32674418604651101</v>
      </c>
      <c r="B21">
        <v>27.705627705627698</v>
      </c>
      <c r="C21">
        <f t="shared" si="0"/>
        <v>27.747425423736544</v>
      </c>
    </row>
    <row r="22" spans="1:3" x14ac:dyDescent="0.25">
      <c r="A22">
        <v>0.32790697674418601</v>
      </c>
      <c r="B22">
        <v>27.705627705627698</v>
      </c>
      <c r="C22">
        <f t="shared" si="0"/>
        <v>27.732177429076089</v>
      </c>
    </row>
    <row r="23" spans="1:3" x14ac:dyDescent="0.25">
      <c r="A23">
        <v>0.32906976744186001</v>
      </c>
      <c r="B23">
        <v>27.705627705627698</v>
      </c>
      <c r="C23">
        <f t="shared" si="0"/>
        <v>27.716983409730908</v>
      </c>
    </row>
    <row r="24" spans="1:3" x14ac:dyDescent="0.25">
      <c r="A24">
        <v>0.331395348837209</v>
      </c>
      <c r="B24">
        <v>27.705627705627698</v>
      </c>
      <c r="C24">
        <f t="shared" si="0"/>
        <v>27.686755777883867</v>
      </c>
    </row>
    <row r="25" spans="1:3" x14ac:dyDescent="0.25">
      <c r="A25">
        <v>0.332558139534883</v>
      </c>
      <c r="B25">
        <v>27.619047619047599</v>
      </c>
      <c r="C25">
        <f t="shared" si="0"/>
        <v>27.671721415812712</v>
      </c>
    </row>
    <row r="26" spans="1:3" x14ac:dyDescent="0.25">
      <c r="A26">
        <v>0.334883720930232</v>
      </c>
      <c r="B26">
        <v>27.619047619047599</v>
      </c>
      <c r="C26">
        <f t="shared" si="0"/>
        <v>27.641809754813693</v>
      </c>
    </row>
    <row r="27" spans="1:3" x14ac:dyDescent="0.25">
      <c r="A27">
        <v>0.336046511627907</v>
      </c>
      <c r="B27">
        <v>27.619047619047599</v>
      </c>
      <c r="C27">
        <f t="shared" si="0"/>
        <v>27.62693172957789</v>
      </c>
    </row>
    <row r="28" spans="1:3" x14ac:dyDescent="0.25">
      <c r="A28">
        <v>0.33837209302325499</v>
      </c>
      <c r="B28">
        <v>27.619047619047599</v>
      </c>
      <c r="C28">
        <f t="shared" si="0"/>
        <v>27.597329502020465</v>
      </c>
    </row>
    <row r="29" spans="1:3" x14ac:dyDescent="0.25">
      <c r="A29">
        <v>0.33953488372092999</v>
      </c>
      <c r="B29">
        <v>27.619047619047599</v>
      </c>
      <c r="C29">
        <f t="shared" si="0"/>
        <v>27.582604595699618</v>
      </c>
    </row>
    <row r="30" spans="1:3" x14ac:dyDescent="0.25">
      <c r="A30">
        <v>0.34186046511627899</v>
      </c>
      <c r="B30">
        <v>27.619047619047599</v>
      </c>
      <c r="C30">
        <f t="shared" si="0"/>
        <v>27.553305464988188</v>
      </c>
    </row>
    <row r="31" spans="1:3" x14ac:dyDescent="0.25">
      <c r="A31">
        <v>0.34302325581395299</v>
      </c>
      <c r="B31">
        <v>27.619047619047599</v>
      </c>
      <c r="C31">
        <f t="shared" si="0"/>
        <v>27.538730558002801</v>
      </c>
    </row>
    <row r="32" spans="1:3" x14ac:dyDescent="0.25">
      <c r="A32">
        <v>0.34534883720930198</v>
      </c>
      <c r="B32">
        <v>27.619047619047599</v>
      </c>
      <c r="C32">
        <f t="shared" si="0"/>
        <v>27.509728380211548</v>
      </c>
    </row>
    <row r="33" spans="1:3" x14ac:dyDescent="0.25">
      <c r="A33">
        <v>0.34651162790697598</v>
      </c>
      <c r="B33">
        <v>27.619047619047599</v>
      </c>
      <c r="C33">
        <f t="shared" si="0"/>
        <v>27.495300447356293</v>
      </c>
    </row>
    <row r="34" spans="1:3" x14ac:dyDescent="0.25">
      <c r="A34">
        <v>0.34883720930232498</v>
      </c>
      <c r="B34">
        <v>27.619047619047599</v>
      </c>
      <c r="C34">
        <f t="shared" si="0"/>
        <v>27.46658926349641</v>
      </c>
    </row>
    <row r="35" spans="1:3" x14ac:dyDescent="0.25">
      <c r="A35">
        <v>0.35</v>
      </c>
      <c r="B35">
        <v>27.619047619047599</v>
      </c>
      <c r="C35">
        <f t="shared" si="0"/>
        <v>27.452305370171445</v>
      </c>
    </row>
    <row r="36" spans="1:3" x14ac:dyDescent="0.25">
      <c r="A36">
        <v>0.35232558139534798</v>
      </c>
      <c r="B36">
        <v>27.619047619047599</v>
      </c>
      <c r="C36">
        <f t="shared" si="0"/>
        <v>27.42387939884253</v>
      </c>
    </row>
    <row r="37" spans="1:3" x14ac:dyDescent="0.25">
      <c r="A37">
        <v>0.35348837209302297</v>
      </c>
      <c r="B37">
        <v>27.619047619047599</v>
      </c>
      <c r="C37">
        <f t="shared" si="0"/>
        <v>27.4097366974711</v>
      </c>
    </row>
    <row r="38" spans="1:3" x14ac:dyDescent="0.25">
      <c r="A38">
        <v>0.35465116279069703</v>
      </c>
      <c r="B38">
        <v>27.5324675324675</v>
      </c>
      <c r="C38">
        <f t="shared" si="0"/>
        <v>27.395640441836413</v>
      </c>
    </row>
    <row r="39" spans="1:3" x14ac:dyDescent="0.25">
      <c r="A39">
        <v>0.35581395348837203</v>
      </c>
      <c r="B39">
        <v>27.445887445887401</v>
      </c>
      <c r="C39">
        <f t="shared" si="0"/>
        <v>27.381590327873891</v>
      </c>
    </row>
    <row r="40" spans="1:3" x14ac:dyDescent="0.25">
      <c r="A40">
        <v>0.35697674418604602</v>
      </c>
      <c r="B40">
        <v>27.445887445887401</v>
      </c>
      <c r="C40">
        <f t="shared" si="0"/>
        <v>27.367586054495163</v>
      </c>
    </row>
    <row r="41" spans="1:3" x14ac:dyDescent="0.25">
      <c r="A41">
        <v>0.36046511627906902</v>
      </c>
      <c r="B41">
        <v>27.359307359307302</v>
      </c>
      <c r="C41">
        <f t="shared" si="0"/>
        <v>27.325845310811776</v>
      </c>
    </row>
    <row r="42" spans="1:3" x14ac:dyDescent="0.25">
      <c r="A42">
        <v>0.36279069767441802</v>
      </c>
      <c r="B42">
        <v>27.359307359307302</v>
      </c>
      <c r="C42">
        <f t="shared" si="0"/>
        <v>27.298241961771051</v>
      </c>
    </row>
    <row r="43" spans="1:3" x14ac:dyDescent="0.25">
      <c r="A43">
        <v>0.36395348837209301</v>
      </c>
      <c r="B43">
        <v>27.359307359307302</v>
      </c>
      <c r="C43">
        <f t="shared" si="0"/>
        <v>27.284506570904572</v>
      </c>
    </row>
    <row r="44" spans="1:3" x14ac:dyDescent="0.25">
      <c r="A44">
        <v>0.36627906976744101</v>
      </c>
      <c r="B44">
        <v>27.1861471861471</v>
      </c>
      <c r="C44">
        <f t="shared" si="0"/>
        <v>27.257166949920407</v>
      </c>
    </row>
    <row r="45" spans="1:3" x14ac:dyDescent="0.25">
      <c r="A45">
        <v>0.36744186046511601</v>
      </c>
      <c r="B45">
        <v>27.1861471861471</v>
      </c>
      <c r="C45">
        <f t="shared" si="0"/>
        <v>27.243562165208996</v>
      </c>
    </row>
    <row r="46" spans="1:3" x14ac:dyDescent="0.25">
      <c r="A46">
        <v>0.36976744186046501</v>
      </c>
      <c r="B46">
        <v>27.1861471861471</v>
      </c>
      <c r="C46">
        <f t="shared" si="0"/>
        <v>27.216481280532985</v>
      </c>
    </row>
    <row r="47" spans="1:3" x14ac:dyDescent="0.25">
      <c r="A47">
        <v>0.37093023255813901</v>
      </c>
      <c r="B47">
        <v>27.1861471861471</v>
      </c>
      <c r="C47">
        <f t="shared" si="0"/>
        <v>27.203004641572008</v>
      </c>
    </row>
    <row r="48" spans="1:3" x14ac:dyDescent="0.25">
      <c r="A48">
        <v>0.372093023255813</v>
      </c>
      <c r="B48">
        <v>27.0995670995671</v>
      </c>
      <c r="C48">
        <f t="shared" si="0"/>
        <v>27.189570183083642</v>
      </c>
    </row>
    <row r="49" spans="1:3" x14ac:dyDescent="0.25">
      <c r="A49">
        <v>0.373255813953488</v>
      </c>
      <c r="B49">
        <v>27.0995670995671</v>
      </c>
      <c r="C49">
        <f t="shared" si="0"/>
        <v>27.176177641850558</v>
      </c>
    </row>
    <row r="50" spans="1:3" x14ac:dyDescent="0.25">
      <c r="A50">
        <v>0.374418604651162</v>
      </c>
      <c r="B50">
        <v>27.0995670995671</v>
      </c>
      <c r="C50">
        <f t="shared" si="0"/>
        <v>27.162826757111606</v>
      </c>
    </row>
    <row r="51" spans="1:3" x14ac:dyDescent="0.25">
      <c r="A51">
        <v>0.376744186046511</v>
      </c>
      <c r="B51">
        <v>27.0995670995671</v>
      </c>
      <c r="C51">
        <f t="shared" si="0"/>
        <v>27.136248926169895</v>
      </c>
    </row>
    <row r="52" spans="1:3" x14ac:dyDescent="0.25">
      <c r="A52">
        <v>0.377906976744186</v>
      </c>
      <c r="B52">
        <v>27.0995670995671</v>
      </c>
      <c r="C52">
        <f t="shared" si="0"/>
        <v>27.123021470453761</v>
      </c>
    </row>
    <row r="53" spans="1:3" x14ac:dyDescent="0.25">
      <c r="A53">
        <v>0.38023255813953399</v>
      </c>
      <c r="B53">
        <v>27.0995670995671</v>
      </c>
      <c r="C53">
        <f t="shared" si="0"/>
        <v>27.096688222319784</v>
      </c>
    </row>
    <row r="54" spans="1:3" x14ac:dyDescent="0.25">
      <c r="A54">
        <v>0.38255813953488299</v>
      </c>
      <c r="B54">
        <v>27.012987012987001</v>
      </c>
      <c r="C54">
        <f t="shared" si="0"/>
        <v>27.070515543770039</v>
      </c>
    </row>
    <row r="55" spans="1:3" x14ac:dyDescent="0.25">
      <c r="A55">
        <v>0.38372093023255799</v>
      </c>
      <c r="B55">
        <v>26.926406926406901</v>
      </c>
      <c r="C55">
        <f t="shared" si="0"/>
        <v>27.057488808481494</v>
      </c>
    </row>
    <row r="56" spans="1:3" x14ac:dyDescent="0.25">
      <c r="A56">
        <v>0.38488372093023199</v>
      </c>
      <c r="B56">
        <v>26.926406926406901</v>
      </c>
      <c r="C56">
        <f t="shared" si="0"/>
        <v>27.044501488488557</v>
      </c>
    </row>
    <row r="57" spans="1:3" x14ac:dyDescent="0.25">
      <c r="A57">
        <v>0.38720930232558098</v>
      </c>
      <c r="B57">
        <v>26.926406926406901</v>
      </c>
      <c r="C57">
        <f t="shared" si="0"/>
        <v>27.018644145334186</v>
      </c>
    </row>
    <row r="58" spans="1:3" x14ac:dyDescent="0.25">
      <c r="A58">
        <v>0.38837209302325498</v>
      </c>
      <c r="B58">
        <v>26.926406926406901</v>
      </c>
      <c r="C58">
        <f t="shared" si="0"/>
        <v>27.005773652983315</v>
      </c>
    </row>
    <row r="59" spans="1:3" x14ac:dyDescent="0.25">
      <c r="A59">
        <v>0.39069767441860398</v>
      </c>
      <c r="B59">
        <v>26.926406926406901</v>
      </c>
      <c r="C59">
        <f t="shared" si="0"/>
        <v>26.980147869507633</v>
      </c>
    </row>
    <row r="60" spans="1:3" x14ac:dyDescent="0.25">
      <c r="A60">
        <v>0.39186046511627898</v>
      </c>
      <c r="B60">
        <v>26.926406926406901</v>
      </c>
      <c r="C60">
        <f t="shared" si="0"/>
        <v>26.967392121686146</v>
      </c>
    </row>
    <row r="61" spans="1:3" x14ac:dyDescent="0.25">
      <c r="A61">
        <v>0.39418604651162698</v>
      </c>
      <c r="B61">
        <v>26.926406926406901</v>
      </c>
      <c r="C61">
        <f t="shared" si="0"/>
        <v>26.94199378732602</v>
      </c>
    </row>
    <row r="62" spans="1:3" x14ac:dyDescent="0.25">
      <c r="A62">
        <v>0.39534883720930197</v>
      </c>
      <c r="B62">
        <v>26.926406926406901</v>
      </c>
      <c r="C62">
        <f t="shared" si="0"/>
        <v>26.92935075614384</v>
      </c>
    </row>
    <row r="63" spans="1:3" x14ac:dyDescent="0.25">
      <c r="A63">
        <v>0.39767441860465103</v>
      </c>
      <c r="B63">
        <v>26.926406926406901</v>
      </c>
      <c r="C63">
        <f t="shared" si="0"/>
        <v>26.904175868827302</v>
      </c>
    </row>
    <row r="64" spans="1:3" x14ac:dyDescent="0.25">
      <c r="A64">
        <v>0.4</v>
      </c>
      <c r="B64">
        <v>26.926406926406901</v>
      </c>
      <c r="C64">
        <f t="shared" si="0"/>
        <v>26.879147774690885</v>
      </c>
    </row>
    <row r="65" spans="1:3" x14ac:dyDescent="0.25">
      <c r="A65">
        <v>0.40303030303030302</v>
      </c>
      <c r="B65">
        <v>26.926406926406901</v>
      </c>
      <c r="C65">
        <f t="shared" si="0"/>
        <v>26.846752858787198</v>
      </c>
    </row>
    <row r="66" spans="1:3" x14ac:dyDescent="0.25">
      <c r="A66">
        <v>0.40606060606060601</v>
      </c>
      <c r="B66">
        <v>26.926406926406901</v>
      </c>
      <c r="C66">
        <f t="shared" si="0"/>
        <v>26.814600603707447</v>
      </c>
    </row>
    <row r="67" spans="1:3" x14ac:dyDescent="0.25">
      <c r="A67">
        <v>0.40909090909090901</v>
      </c>
      <c r="B67">
        <v>26.839826839826799</v>
      </c>
      <c r="C67">
        <f t="shared" si="0"/>
        <v>26.782687401061999</v>
      </c>
    </row>
    <row r="68" spans="1:3" x14ac:dyDescent="0.25">
      <c r="A68">
        <v>0.41060606060605997</v>
      </c>
      <c r="B68">
        <v>26.839826839826799</v>
      </c>
      <c r="C68">
        <f t="shared" si="0"/>
        <v>26.766819338690464</v>
      </c>
    </row>
    <row r="69" spans="1:3" x14ac:dyDescent="0.25">
      <c r="A69">
        <v>0.412121212121212</v>
      </c>
      <c r="B69">
        <v>26.839826839826799</v>
      </c>
      <c r="C69">
        <f t="shared" si="0"/>
        <v>26.751009722353231</v>
      </c>
    </row>
    <row r="70" spans="1:3" x14ac:dyDescent="0.25">
      <c r="A70">
        <v>0.41666666666666602</v>
      </c>
      <c r="B70">
        <v>26.839826839826799</v>
      </c>
      <c r="C70">
        <f t="shared" si="0"/>
        <v>26.703927283373609</v>
      </c>
    </row>
    <row r="71" spans="1:3" x14ac:dyDescent="0.25">
      <c r="A71">
        <v>0.41969696969696901</v>
      </c>
      <c r="B71">
        <v>26.839826839826799</v>
      </c>
      <c r="C71">
        <f t="shared" ref="C71:C134" si="1">-4.292305983*LN(A71)+22.9461475841</f>
        <v>26.672823480724656</v>
      </c>
    </row>
    <row r="72" spans="1:3" x14ac:dyDescent="0.25">
      <c r="A72">
        <v>0.42121212121212098</v>
      </c>
      <c r="B72">
        <v>26.839826839826799</v>
      </c>
      <c r="C72">
        <f t="shared" si="1"/>
        <v>26.657355694677861</v>
      </c>
    </row>
    <row r="73" spans="1:3" x14ac:dyDescent="0.25">
      <c r="A73">
        <v>0.42424242424242398</v>
      </c>
      <c r="B73">
        <v>26.839826839826799</v>
      </c>
      <c r="C73">
        <f t="shared" si="1"/>
        <v>26.62658634439974</v>
      </c>
    </row>
    <row r="74" spans="1:3" x14ac:dyDescent="0.25">
      <c r="A74">
        <v>0.42727272727272703</v>
      </c>
      <c r="B74">
        <v>26.6666666666666</v>
      </c>
      <c r="C74">
        <f t="shared" si="1"/>
        <v>26.596035994911635</v>
      </c>
    </row>
    <row r="75" spans="1:3" x14ac:dyDescent="0.25">
      <c r="A75">
        <v>0.428787878787878</v>
      </c>
      <c r="B75">
        <v>26.6666666666666</v>
      </c>
      <c r="C75">
        <f t="shared" si="1"/>
        <v>26.580841975566454</v>
      </c>
    </row>
    <row r="76" spans="1:3" x14ac:dyDescent="0.25">
      <c r="A76">
        <v>0.43030303030303002</v>
      </c>
      <c r="B76">
        <v>26.6666666666666</v>
      </c>
      <c r="C76">
        <f t="shared" si="1"/>
        <v>26.565701550757094</v>
      </c>
    </row>
    <row r="77" spans="1:3" x14ac:dyDescent="0.25">
      <c r="A77">
        <v>0.43333333333333302</v>
      </c>
      <c r="B77">
        <v>26.6666666666666</v>
      </c>
      <c r="C77">
        <f t="shared" si="1"/>
        <v>26.535579981648247</v>
      </c>
    </row>
    <row r="78" spans="1:3" x14ac:dyDescent="0.25">
      <c r="A78">
        <v>0.43484848484848398</v>
      </c>
      <c r="B78">
        <v>26.6666666666666</v>
      </c>
      <c r="C78">
        <f t="shared" si="1"/>
        <v>26.520598095642193</v>
      </c>
    </row>
    <row r="79" spans="1:3" x14ac:dyDescent="0.25">
      <c r="A79">
        <v>0.43787878787878698</v>
      </c>
      <c r="B79">
        <v>26.6666666666666</v>
      </c>
      <c r="C79">
        <f t="shared" si="1"/>
        <v>26.490790295413444</v>
      </c>
    </row>
    <row r="80" spans="1:3" x14ac:dyDescent="0.25">
      <c r="A80">
        <v>0.439393939393939</v>
      </c>
      <c r="B80">
        <v>26.6666666666666</v>
      </c>
      <c r="C80">
        <f t="shared" si="1"/>
        <v>26.475963662422458</v>
      </c>
    </row>
    <row r="81" spans="1:3" x14ac:dyDescent="0.25">
      <c r="A81">
        <v>0.44393939393939302</v>
      </c>
      <c r="B81">
        <v>26.6666666666666</v>
      </c>
      <c r="C81">
        <f t="shared" si="1"/>
        <v>26.431788596872632</v>
      </c>
    </row>
    <row r="82" spans="1:3" x14ac:dyDescent="0.25">
      <c r="A82">
        <v>0.44696969696969702</v>
      </c>
      <c r="B82">
        <v>26.6666666666666</v>
      </c>
      <c r="C82">
        <f t="shared" si="1"/>
        <v>26.402589123838336</v>
      </c>
    </row>
    <row r="83" spans="1:3" x14ac:dyDescent="0.25">
      <c r="A83">
        <v>0.44848484848484799</v>
      </c>
      <c r="B83">
        <v>26.6666666666666</v>
      </c>
      <c r="C83">
        <f t="shared" si="1"/>
        <v>26.388063539813526</v>
      </c>
    </row>
    <row r="84" spans="1:3" x14ac:dyDescent="0.25">
      <c r="A84">
        <v>0.45151515151515098</v>
      </c>
      <c r="B84">
        <v>26.6666666666666</v>
      </c>
      <c r="C84">
        <f t="shared" si="1"/>
        <v>26.359159013191828</v>
      </c>
    </row>
    <row r="85" spans="1:3" x14ac:dyDescent="0.25">
      <c r="A85">
        <v>0.45303030303030301</v>
      </c>
      <c r="B85">
        <v>26.6666666666666</v>
      </c>
      <c r="C85">
        <f t="shared" si="1"/>
        <v>26.34477941521056</v>
      </c>
    </row>
    <row r="86" spans="1:3" x14ac:dyDescent="0.25">
      <c r="A86">
        <v>0.45757575757575703</v>
      </c>
      <c r="B86">
        <v>26.580086580086501</v>
      </c>
      <c r="C86">
        <f t="shared" si="1"/>
        <v>26.30192741886631</v>
      </c>
    </row>
    <row r="87" spans="1:3" x14ac:dyDescent="0.25">
      <c r="A87">
        <v>0.46060606060606002</v>
      </c>
      <c r="B87">
        <v>26.580086580086501</v>
      </c>
      <c r="C87">
        <f t="shared" si="1"/>
        <v>26.273595263306646</v>
      </c>
    </row>
    <row r="88" spans="1:3" x14ac:dyDescent="0.25">
      <c r="A88">
        <v>0.46363636363636301</v>
      </c>
      <c r="B88">
        <v>26.406926406926399</v>
      </c>
      <c r="C88">
        <f t="shared" si="1"/>
        <v>26.24544889370944</v>
      </c>
    </row>
    <row r="89" spans="1:3" x14ac:dyDescent="0.25">
      <c r="A89">
        <v>0.46515151515151498</v>
      </c>
      <c r="B89">
        <v>26.406926406926399</v>
      </c>
      <c r="C89">
        <f t="shared" si="1"/>
        <v>26.231444620330702</v>
      </c>
    </row>
    <row r="90" spans="1:3" x14ac:dyDescent="0.25">
      <c r="A90">
        <v>0.46666666666666601</v>
      </c>
      <c r="B90">
        <v>26.3203463203463</v>
      </c>
      <c r="C90">
        <f t="shared" si="1"/>
        <v>26.217485889384832</v>
      </c>
    </row>
    <row r="91" spans="1:3" x14ac:dyDescent="0.25">
      <c r="A91">
        <v>0.469696969696969</v>
      </c>
      <c r="B91">
        <v>26.3203463203463</v>
      </c>
      <c r="C91">
        <f t="shared" si="1"/>
        <v>26.189703876647318</v>
      </c>
    </row>
    <row r="92" spans="1:3" x14ac:dyDescent="0.25">
      <c r="A92">
        <v>0.47121212121212103</v>
      </c>
      <c r="B92">
        <v>26.3203463203463</v>
      </c>
      <c r="C92">
        <f t="shared" si="1"/>
        <v>26.175880012901384</v>
      </c>
    </row>
    <row r="93" spans="1:3" x14ac:dyDescent="0.25">
      <c r="A93">
        <v>0.47424242424242402</v>
      </c>
      <c r="B93">
        <v>26.3203463203463</v>
      </c>
      <c r="C93">
        <f t="shared" si="1"/>
        <v>26.148365136740114</v>
      </c>
    </row>
    <row r="94" spans="1:3" x14ac:dyDescent="0.25">
      <c r="A94">
        <v>0.47575757575757499</v>
      </c>
      <c r="B94">
        <v>26.2337662337662</v>
      </c>
      <c r="C94">
        <f t="shared" si="1"/>
        <v>26.134673558997079</v>
      </c>
    </row>
    <row r="95" spans="1:3" x14ac:dyDescent="0.25">
      <c r="A95">
        <v>0.47727272727272702</v>
      </c>
      <c r="B95">
        <v>26.147186147186101</v>
      </c>
      <c r="C95">
        <f t="shared" si="1"/>
        <v>26.121025515755942</v>
      </c>
    </row>
    <row r="96" spans="1:3" x14ac:dyDescent="0.25">
      <c r="A96">
        <v>0.47878787878787799</v>
      </c>
      <c r="B96">
        <v>26.147186147186101</v>
      </c>
      <c r="C96">
        <f t="shared" si="1"/>
        <v>26.107420731044542</v>
      </c>
    </row>
    <row r="97" spans="1:3" x14ac:dyDescent="0.25">
      <c r="A97">
        <v>0.48030303030303001</v>
      </c>
      <c r="B97">
        <v>26.147186147186101</v>
      </c>
      <c r="C97">
        <f t="shared" si="1"/>
        <v>26.093858931506539</v>
      </c>
    </row>
    <row r="98" spans="1:3" x14ac:dyDescent="0.25">
      <c r="A98">
        <v>0.483333333333333</v>
      </c>
      <c r="B98">
        <v>26.147186147186101</v>
      </c>
      <c r="C98">
        <f t="shared" si="1"/>
        <v>26.06686320740755</v>
      </c>
    </row>
    <row r="99" spans="1:3" x14ac:dyDescent="0.25">
      <c r="A99">
        <v>0.48484848484848397</v>
      </c>
      <c r="B99">
        <v>26.060606060605998</v>
      </c>
      <c r="C99">
        <f t="shared" si="1"/>
        <v>26.053428748919185</v>
      </c>
    </row>
    <row r="100" spans="1:3" x14ac:dyDescent="0.25">
      <c r="A100">
        <v>0.48787878787878702</v>
      </c>
      <c r="B100">
        <v>26.060606060605998</v>
      </c>
      <c r="C100">
        <f t="shared" si="1"/>
        <v>26.026685322947149</v>
      </c>
    </row>
    <row r="101" spans="1:3" x14ac:dyDescent="0.25">
      <c r="A101">
        <v>0.48939393939393899</v>
      </c>
      <c r="B101">
        <v>26.060606060605998</v>
      </c>
      <c r="C101">
        <f t="shared" si="1"/>
        <v>26.013375836366848</v>
      </c>
    </row>
    <row r="102" spans="1:3" x14ac:dyDescent="0.25">
      <c r="A102">
        <v>0.49242424242424199</v>
      </c>
      <c r="B102">
        <v>26.060606060605998</v>
      </c>
      <c r="C102">
        <f t="shared" si="1"/>
        <v>25.986880036289307</v>
      </c>
    </row>
    <row r="103" spans="1:3" x14ac:dyDescent="0.25">
      <c r="A103">
        <v>0.49696969696969701</v>
      </c>
      <c r="B103">
        <v>26.060606060605998</v>
      </c>
      <c r="C103">
        <f t="shared" si="1"/>
        <v>25.947440500161623</v>
      </c>
    </row>
    <row r="104" spans="1:3" x14ac:dyDescent="0.25">
      <c r="A104">
        <v>0.49848484848484798</v>
      </c>
      <c r="B104">
        <v>26.060606060605998</v>
      </c>
      <c r="C104">
        <f t="shared" si="1"/>
        <v>25.934374109605578</v>
      </c>
    </row>
    <row r="105" spans="1:3" x14ac:dyDescent="0.25">
      <c r="A105">
        <v>0.5</v>
      </c>
      <c r="B105">
        <v>25.974025974025899</v>
      </c>
      <c r="C105">
        <f t="shared" si="1"/>
        <v>25.921347374317037</v>
      </c>
    </row>
    <row r="106" spans="1:3" x14ac:dyDescent="0.25">
      <c r="A106">
        <v>0.50185185185185099</v>
      </c>
      <c r="B106">
        <v>25.8874458874458</v>
      </c>
      <c r="C106">
        <f t="shared" si="1"/>
        <v>25.905479311945502</v>
      </c>
    </row>
    <row r="107" spans="1:3" x14ac:dyDescent="0.25">
      <c r="A107">
        <v>0.50740740740740697</v>
      </c>
      <c r="B107">
        <v>25.8874458874458</v>
      </c>
      <c r="C107">
        <f t="shared" si="1"/>
        <v>25.858224089889369</v>
      </c>
    </row>
    <row r="108" spans="1:3" x14ac:dyDescent="0.25">
      <c r="A108">
        <v>0.50925925925925897</v>
      </c>
      <c r="B108">
        <v>25.8874458874458</v>
      </c>
      <c r="C108">
        <f t="shared" si="1"/>
        <v>25.84258725662864</v>
      </c>
    </row>
    <row r="109" spans="1:3" x14ac:dyDescent="0.25">
      <c r="A109">
        <v>0.51296296296296295</v>
      </c>
      <c r="B109">
        <v>25.8874458874458</v>
      </c>
      <c r="C109">
        <f t="shared" si="1"/>
        <v>25.811483453979687</v>
      </c>
    </row>
    <row r="110" spans="1:3" x14ac:dyDescent="0.25">
      <c r="A110">
        <v>0.51481481481481395</v>
      </c>
      <c r="B110">
        <v>25.8874458874458</v>
      </c>
      <c r="C110">
        <f t="shared" si="1"/>
        <v>25.796015667932902</v>
      </c>
    </row>
    <row r="111" spans="1:3" x14ac:dyDescent="0.25">
      <c r="A111">
        <v>0.51851851851851805</v>
      </c>
      <c r="B111">
        <v>25.8874458874458</v>
      </c>
      <c r="C111">
        <f t="shared" si="1"/>
        <v>25.765246317654778</v>
      </c>
    </row>
    <row r="112" spans="1:3" x14ac:dyDescent="0.25">
      <c r="A112">
        <v>0.52037037037037004</v>
      </c>
      <c r="B112">
        <v>25.8008658008658</v>
      </c>
      <c r="C112">
        <f t="shared" si="1"/>
        <v>25.749943962827118</v>
      </c>
    </row>
    <row r="113" spans="1:3" x14ac:dyDescent="0.25">
      <c r="A113">
        <v>0.52407407407407403</v>
      </c>
      <c r="B113">
        <v>25.8008658008658</v>
      </c>
      <c r="C113">
        <f t="shared" si="1"/>
        <v>25.719501948821481</v>
      </c>
    </row>
    <row r="114" spans="1:3" x14ac:dyDescent="0.25">
      <c r="A114">
        <v>0.52592592592592602</v>
      </c>
      <c r="B114">
        <v>25.8008658008658</v>
      </c>
      <c r="C114">
        <f t="shared" si="1"/>
        <v>25.704361524012128</v>
      </c>
    </row>
    <row r="115" spans="1:3" x14ac:dyDescent="0.25">
      <c r="A115">
        <v>0.52962962962962901</v>
      </c>
      <c r="B115">
        <v>25.8008658008658</v>
      </c>
      <c r="C115">
        <f t="shared" si="1"/>
        <v>25.674239954903285</v>
      </c>
    </row>
    <row r="116" spans="1:3" x14ac:dyDescent="0.25">
      <c r="A116">
        <v>0.531481481481481</v>
      </c>
      <c r="B116">
        <v>25.8008658008658</v>
      </c>
      <c r="C116">
        <f t="shared" si="1"/>
        <v>25.659258068897223</v>
      </c>
    </row>
    <row r="117" spans="1:3" x14ac:dyDescent="0.25">
      <c r="A117">
        <v>0.53518518518518499</v>
      </c>
      <c r="B117">
        <v>25.8008658008658</v>
      </c>
      <c r="C117">
        <f t="shared" si="1"/>
        <v>25.629450268668474</v>
      </c>
    </row>
    <row r="118" spans="1:3" x14ac:dyDescent="0.25">
      <c r="A118">
        <v>0.53703703703703698</v>
      </c>
      <c r="B118">
        <v>25.8008658008658</v>
      </c>
      <c r="C118">
        <f t="shared" si="1"/>
        <v>25.614623635677493</v>
      </c>
    </row>
    <row r="119" spans="1:3" x14ac:dyDescent="0.25">
      <c r="A119">
        <v>0.54074074074073997</v>
      </c>
      <c r="B119">
        <v>25.8008658008658</v>
      </c>
      <c r="C119">
        <f t="shared" si="1"/>
        <v>25.585123134790202</v>
      </c>
    </row>
    <row r="120" spans="1:3" x14ac:dyDescent="0.25">
      <c r="A120">
        <v>0.54444444444444395</v>
      </c>
      <c r="B120">
        <v>25.627705627705598</v>
      </c>
      <c r="C120">
        <f t="shared" si="1"/>
        <v>25.555824004078772</v>
      </c>
    </row>
    <row r="121" spans="1:3" x14ac:dyDescent="0.25">
      <c r="A121">
        <v>0.54629629629629595</v>
      </c>
      <c r="B121">
        <v>25.627705627705598</v>
      </c>
      <c r="C121">
        <f t="shared" si="1"/>
        <v>25.541249097093377</v>
      </c>
    </row>
    <row r="122" spans="1:3" x14ac:dyDescent="0.25">
      <c r="A122">
        <v>0.54814814814814805</v>
      </c>
      <c r="B122">
        <v>25.627705627705598</v>
      </c>
      <c r="C122">
        <f t="shared" si="1"/>
        <v>25.526723513068561</v>
      </c>
    </row>
    <row r="123" spans="1:3" x14ac:dyDescent="0.25">
      <c r="A123">
        <v>0.55185185185185104</v>
      </c>
      <c r="B123">
        <v>25.541125541125499</v>
      </c>
      <c r="C123">
        <f t="shared" si="1"/>
        <v>25.49781898644687</v>
      </c>
    </row>
    <row r="124" spans="1:3" x14ac:dyDescent="0.25">
      <c r="A124">
        <v>0.55370370370370303</v>
      </c>
      <c r="B124">
        <v>25.541125541125499</v>
      </c>
      <c r="C124">
        <f t="shared" si="1"/>
        <v>25.483439388465602</v>
      </c>
    </row>
    <row r="125" spans="1:3" x14ac:dyDescent="0.25">
      <c r="A125">
        <v>0.55740740740740702</v>
      </c>
      <c r="B125">
        <v>25.541125541125499</v>
      </c>
      <c r="C125">
        <f t="shared" si="1"/>
        <v>25.454823909262029</v>
      </c>
    </row>
    <row r="126" spans="1:3" x14ac:dyDescent="0.25">
      <c r="A126">
        <v>0.56111111111111101</v>
      </c>
      <c r="B126">
        <v>25.367965367965301</v>
      </c>
      <c r="C126">
        <f t="shared" si="1"/>
        <v>25.4263979379331</v>
      </c>
    </row>
    <row r="127" spans="1:3" x14ac:dyDescent="0.25">
      <c r="A127">
        <v>0.562962962962963</v>
      </c>
      <c r="B127">
        <v>25.367965367965301</v>
      </c>
      <c r="C127">
        <f t="shared" si="1"/>
        <v>25.412255236561677</v>
      </c>
    </row>
    <row r="128" spans="1:3" x14ac:dyDescent="0.25">
      <c r="A128">
        <v>0.56666666666666599</v>
      </c>
      <c r="B128">
        <v>25.281385281385202</v>
      </c>
      <c r="C128">
        <f t="shared" si="1"/>
        <v>25.384108866964475</v>
      </c>
    </row>
    <row r="129" spans="1:3" x14ac:dyDescent="0.25">
      <c r="A129">
        <v>0.56851851851851798</v>
      </c>
      <c r="B129">
        <v>25.281385281385202</v>
      </c>
      <c r="C129">
        <f t="shared" si="1"/>
        <v>25.370104593585744</v>
      </c>
    </row>
    <row r="130" spans="1:3" x14ac:dyDescent="0.25">
      <c r="A130">
        <v>0.57037037037036997</v>
      </c>
      <c r="B130">
        <v>25.281385281385202</v>
      </c>
      <c r="C130">
        <f t="shared" si="1"/>
        <v>25.356145862639867</v>
      </c>
    </row>
    <row r="131" spans="1:3" x14ac:dyDescent="0.25">
      <c r="A131">
        <v>0.57592592592592595</v>
      </c>
      <c r="B131">
        <v>25.281385281385202</v>
      </c>
      <c r="C131">
        <f t="shared" si="1"/>
        <v>25.314539986156419</v>
      </c>
    </row>
    <row r="132" spans="1:3" x14ac:dyDescent="0.25">
      <c r="A132">
        <v>0.57962962962962905</v>
      </c>
      <c r="B132">
        <v>25.281385281385202</v>
      </c>
      <c r="C132">
        <f t="shared" si="1"/>
        <v>25.287025109995156</v>
      </c>
    </row>
    <row r="133" spans="1:3" x14ac:dyDescent="0.25">
      <c r="A133">
        <v>0.58148148148148104</v>
      </c>
      <c r="B133">
        <v>25.194805194805099</v>
      </c>
      <c r="C133">
        <f t="shared" si="1"/>
        <v>25.273333532252114</v>
      </c>
    </row>
    <row r="134" spans="1:3" x14ac:dyDescent="0.25">
      <c r="A134">
        <v>0.58333333333333304</v>
      </c>
      <c r="B134">
        <v>25.108225108225099</v>
      </c>
      <c r="C134">
        <f t="shared" si="1"/>
        <v>25.25968548901098</v>
      </c>
    </row>
    <row r="135" spans="1:3" x14ac:dyDescent="0.25">
      <c r="A135">
        <v>0.58518518518518503</v>
      </c>
      <c r="B135">
        <v>25.108225108225099</v>
      </c>
      <c r="C135">
        <f t="shared" ref="C135:C198" si="2">-4.292305983*LN(A135)+22.9461475841</f>
        <v>25.246080704299573</v>
      </c>
    </row>
    <row r="136" spans="1:3" x14ac:dyDescent="0.25">
      <c r="A136">
        <v>0.58703703703703702</v>
      </c>
      <c r="B136">
        <v>25.108225108225099</v>
      </c>
      <c r="C136">
        <f t="shared" si="2"/>
        <v>25.232518904761577</v>
      </c>
    </row>
    <row r="137" spans="1:3" x14ac:dyDescent="0.25">
      <c r="A137">
        <v>0.59074074074074001</v>
      </c>
      <c r="B137">
        <v>25.108225108225099</v>
      </c>
      <c r="C137">
        <f t="shared" si="2"/>
        <v>25.205523180662588</v>
      </c>
    </row>
    <row r="138" spans="1:3" x14ac:dyDescent="0.25">
      <c r="A138">
        <v>0.592592592592592</v>
      </c>
      <c r="B138">
        <v>25.021645021645</v>
      </c>
      <c r="C138">
        <f t="shared" si="2"/>
        <v>25.192088722174219</v>
      </c>
    </row>
    <row r="139" spans="1:3" x14ac:dyDescent="0.25">
      <c r="A139">
        <v>0.59629629629629599</v>
      </c>
      <c r="B139">
        <v>25.021645021645</v>
      </c>
      <c r="C139">
        <f t="shared" si="2"/>
        <v>25.16534529620218</v>
      </c>
    </row>
    <row r="140" spans="1:3" x14ac:dyDescent="0.25">
      <c r="A140">
        <v>0.6</v>
      </c>
      <c r="B140">
        <v>24.935064935064901</v>
      </c>
      <c r="C140">
        <f t="shared" si="2"/>
        <v>25.138767465260468</v>
      </c>
    </row>
    <row r="141" spans="1:3" x14ac:dyDescent="0.25">
      <c r="A141">
        <v>0.60232558139534897</v>
      </c>
      <c r="B141">
        <v>24.848484848484802</v>
      </c>
      <c r="C141">
        <f t="shared" si="2"/>
        <v>25.122162779241506</v>
      </c>
    </row>
    <row r="142" spans="1:3" x14ac:dyDescent="0.25">
      <c r="A142">
        <v>0.60465116279069697</v>
      </c>
      <c r="B142">
        <v>24.848484848484802</v>
      </c>
      <c r="C142">
        <f t="shared" si="2"/>
        <v>25.10562208061058</v>
      </c>
    </row>
    <row r="143" spans="1:3" x14ac:dyDescent="0.25">
      <c r="A143">
        <v>0.60930232558139497</v>
      </c>
      <c r="B143">
        <v>24.848484848484802</v>
      </c>
      <c r="C143">
        <f t="shared" si="2"/>
        <v>25.072730686077804</v>
      </c>
    </row>
    <row r="144" spans="1:3" x14ac:dyDescent="0.25">
      <c r="A144">
        <v>0.61162790697674396</v>
      </c>
      <c r="B144">
        <v>24.848484848484802</v>
      </c>
      <c r="C144">
        <f t="shared" si="2"/>
        <v>25.056379024462533</v>
      </c>
    </row>
    <row r="145" spans="1:3" x14ac:dyDescent="0.25">
      <c r="A145">
        <v>0.61860465116279095</v>
      </c>
      <c r="B145">
        <v>24.848484848484802</v>
      </c>
      <c r="C145">
        <f t="shared" si="2"/>
        <v>25.007694502734619</v>
      </c>
    </row>
    <row r="146" spans="1:3" x14ac:dyDescent="0.25">
      <c r="A146">
        <v>0.62325581395348795</v>
      </c>
      <c r="B146">
        <v>24.848484848484802</v>
      </c>
      <c r="C146">
        <f t="shared" si="2"/>
        <v>24.975542247654872</v>
      </c>
    </row>
    <row r="147" spans="1:3" x14ac:dyDescent="0.25">
      <c r="A147">
        <v>0.62558139534883705</v>
      </c>
      <c r="B147">
        <v>24.761904761904699</v>
      </c>
      <c r="C147">
        <f t="shared" si="2"/>
        <v>24.959555987153568</v>
      </c>
    </row>
    <row r="148" spans="1:3" x14ac:dyDescent="0.25">
      <c r="A148">
        <v>0.63023255813953505</v>
      </c>
      <c r="B148">
        <v>24.761904761904699</v>
      </c>
      <c r="C148">
        <f t="shared" si="2"/>
        <v>24.927760982637878</v>
      </c>
    </row>
    <row r="149" spans="1:3" x14ac:dyDescent="0.25">
      <c r="A149">
        <v>0.63255813953488405</v>
      </c>
      <c r="B149">
        <v>24.761904761904699</v>
      </c>
      <c r="C149">
        <f t="shared" si="2"/>
        <v>24.911951366300649</v>
      </c>
    </row>
    <row r="150" spans="1:3" x14ac:dyDescent="0.25">
      <c r="A150">
        <v>0.63720930232558104</v>
      </c>
      <c r="B150">
        <v>24.761904761904699</v>
      </c>
      <c r="C150">
        <f t="shared" si="2"/>
        <v>24.880505760581752</v>
      </c>
    </row>
    <row r="151" spans="1:3" x14ac:dyDescent="0.25">
      <c r="A151">
        <v>0.63953488372093004</v>
      </c>
      <c r="B151">
        <v>24.761904761904699</v>
      </c>
      <c r="C151">
        <f t="shared" si="2"/>
        <v>24.864868927321023</v>
      </c>
    </row>
    <row r="152" spans="1:3" x14ac:dyDescent="0.25">
      <c r="A152">
        <v>0.64418604651162803</v>
      </c>
      <c r="B152">
        <v>24.761904761904699</v>
      </c>
      <c r="C152">
        <f t="shared" si="2"/>
        <v>24.83376512467207</v>
      </c>
    </row>
    <row r="153" spans="1:3" x14ac:dyDescent="0.25">
      <c r="A153">
        <v>0.64651162790697703</v>
      </c>
      <c r="B153">
        <v>24.761904761904699</v>
      </c>
      <c r="C153">
        <f t="shared" si="2"/>
        <v>24.818297338625278</v>
      </c>
    </row>
    <row r="154" spans="1:3" x14ac:dyDescent="0.25">
      <c r="A154">
        <v>0.65116279069767402</v>
      </c>
      <c r="B154">
        <v>24.761904761904699</v>
      </c>
      <c r="C154">
        <f t="shared" si="2"/>
        <v>24.787527988347161</v>
      </c>
    </row>
    <row r="155" spans="1:3" x14ac:dyDescent="0.25">
      <c r="A155">
        <v>0.65348837209302302</v>
      </c>
      <c r="B155">
        <v>24.761904761904699</v>
      </c>
      <c r="C155">
        <f t="shared" si="2"/>
        <v>24.772225633519501</v>
      </c>
    </row>
    <row r="156" spans="1:3" x14ac:dyDescent="0.25">
      <c r="A156">
        <v>0.65813953488372101</v>
      </c>
      <c r="B156">
        <v>24.5887445887445</v>
      </c>
      <c r="C156">
        <f t="shared" si="2"/>
        <v>24.741783619513868</v>
      </c>
    </row>
    <row r="157" spans="1:3" x14ac:dyDescent="0.25">
      <c r="A157">
        <v>0.66046511627907001</v>
      </c>
      <c r="B157">
        <v>24.5887445887445</v>
      </c>
      <c r="C157">
        <f t="shared" si="2"/>
        <v>24.726643194704511</v>
      </c>
    </row>
    <row r="158" spans="1:3" x14ac:dyDescent="0.25">
      <c r="A158">
        <v>0.665116279069767</v>
      </c>
      <c r="B158">
        <v>24.5887445887445</v>
      </c>
      <c r="C158">
        <f t="shared" si="2"/>
        <v>24.696521625595668</v>
      </c>
    </row>
    <row r="159" spans="1:3" x14ac:dyDescent="0.25">
      <c r="A159">
        <v>0.667441860465116</v>
      </c>
      <c r="B159">
        <v>24.5887445887445</v>
      </c>
      <c r="C159">
        <f t="shared" si="2"/>
        <v>24.681539739589606</v>
      </c>
    </row>
    <row r="160" spans="1:3" x14ac:dyDescent="0.25">
      <c r="A160">
        <v>0.67441860465116299</v>
      </c>
      <c r="B160">
        <v>24.5887445887445</v>
      </c>
      <c r="C160">
        <f t="shared" si="2"/>
        <v>24.636905306369876</v>
      </c>
    </row>
    <row r="161" spans="1:3" x14ac:dyDescent="0.25">
      <c r="A161">
        <v>0.67906976744185998</v>
      </c>
      <c r="B161">
        <v>24.5887445887445</v>
      </c>
      <c r="C161">
        <f t="shared" si="2"/>
        <v>24.607404805482581</v>
      </c>
    </row>
    <row r="162" spans="1:3" x14ac:dyDescent="0.25">
      <c r="A162">
        <v>0.68139534883720898</v>
      </c>
      <c r="B162">
        <v>24.502164502164501</v>
      </c>
      <c r="C162">
        <f t="shared" si="2"/>
        <v>24.59273024082005</v>
      </c>
    </row>
    <row r="163" spans="1:3" x14ac:dyDescent="0.25">
      <c r="A163">
        <v>0.69302325581395396</v>
      </c>
      <c r="B163">
        <v>24.502164502164501</v>
      </c>
      <c r="C163">
        <f t="shared" si="2"/>
        <v>24.520100657139245</v>
      </c>
    </row>
    <row r="164" spans="1:3" x14ac:dyDescent="0.25">
      <c r="A164">
        <v>0.69534883720930196</v>
      </c>
      <c r="B164">
        <v>24.502164502164501</v>
      </c>
      <c r="C164">
        <f t="shared" si="2"/>
        <v>24.505721059157985</v>
      </c>
    </row>
    <row r="165" spans="1:3" x14ac:dyDescent="0.25">
      <c r="A165">
        <v>0.7</v>
      </c>
      <c r="B165">
        <v>24.502164502164501</v>
      </c>
      <c r="C165">
        <f t="shared" si="2"/>
        <v>24.477105579954411</v>
      </c>
    </row>
    <row r="166" spans="1:3" x14ac:dyDescent="0.25">
      <c r="A166">
        <v>0.70512820512820495</v>
      </c>
      <c r="B166">
        <v>24.502164502164501</v>
      </c>
      <c r="C166">
        <f t="shared" si="2"/>
        <v>24.445774740240864</v>
      </c>
    </row>
    <row r="167" spans="1:3" x14ac:dyDescent="0.25">
      <c r="A167">
        <v>0.70769230769230795</v>
      </c>
      <c r="B167">
        <v>24.502164502164501</v>
      </c>
      <c r="C167">
        <f t="shared" si="2"/>
        <v>24.43019466512046</v>
      </c>
    </row>
    <row r="168" spans="1:3" x14ac:dyDescent="0.25">
      <c r="A168">
        <v>0.71025641025641095</v>
      </c>
      <c r="B168">
        <v>24.502164502164501</v>
      </c>
      <c r="C168">
        <f t="shared" si="2"/>
        <v>24.414670937591907</v>
      </c>
    </row>
    <row r="169" spans="1:3" x14ac:dyDescent="0.25">
      <c r="A169">
        <v>0.71538461538461595</v>
      </c>
      <c r="B169">
        <v>24.502164502164501</v>
      </c>
      <c r="C169">
        <f t="shared" si="2"/>
        <v>24.383790905244624</v>
      </c>
    </row>
    <row r="170" spans="1:3" x14ac:dyDescent="0.25">
      <c r="A170">
        <v>0.71794871794871795</v>
      </c>
      <c r="B170">
        <v>24.502164502164501</v>
      </c>
      <c r="C170">
        <f t="shared" si="2"/>
        <v>24.368433801266999</v>
      </c>
    </row>
    <row r="171" spans="1:3" x14ac:dyDescent="0.25">
      <c r="A171">
        <v>0.72307692307692395</v>
      </c>
      <c r="B171">
        <v>24.329004329004299</v>
      </c>
      <c r="C171">
        <f t="shared" si="2"/>
        <v>24.33788345177889</v>
      </c>
    </row>
    <row r="172" spans="1:3" x14ac:dyDescent="0.25">
      <c r="A172">
        <v>0.72564102564102595</v>
      </c>
      <c r="B172">
        <v>24.329004329004299</v>
      </c>
      <c r="C172">
        <f t="shared" si="2"/>
        <v>24.322689432433705</v>
      </c>
    </row>
    <row r="173" spans="1:3" x14ac:dyDescent="0.25">
      <c r="A173">
        <v>0.73076923076923095</v>
      </c>
      <c r="B173">
        <v>24.329004329004299</v>
      </c>
      <c r="C173">
        <f t="shared" si="2"/>
        <v>24.292461800586668</v>
      </c>
    </row>
    <row r="174" spans="1:3" x14ac:dyDescent="0.25">
      <c r="A174">
        <v>0.73333333333333395</v>
      </c>
      <c r="B174">
        <v>24.329004329004299</v>
      </c>
      <c r="C174">
        <f t="shared" si="2"/>
        <v>24.277427438515502</v>
      </c>
    </row>
    <row r="175" spans="1:3" x14ac:dyDescent="0.25">
      <c r="A175">
        <v>0.73846153846153895</v>
      </c>
      <c r="B175">
        <v>24.329004329004299</v>
      </c>
      <c r="C175">
        <f t="shared" si="2"/>
        <v>24.247515777516487</v>
      </c>
    </row>
    <row r="176" spans="1:3" x14ac:dyDescent="0.25">
      <c r="A176">
        <v>0.74102564102564195</v>
      </c>
      <c r="B176">
        <v>24.2424242424242</v>
      </c>
      <c r="C176">
        <f t="shared" si="2"/>
        <v>24.232637752280692</v>
      </c>
    </row>
    <row r="177" spans="1:3" x14ac:dyDescent="0.25">
      <c r="A177">
        <v>0.74615384615384694</v>
      </c>
      <c r="B177">
        <v>24.2424242424242</v>
      </c>
      <c r="C177">
        <f t="shared" si="2"/>
        <v>24.203035524723255</v>
      </c>
    </row>
    <row r="178" spans="1:3" x14ac:dyDescent="0.25">
      <c r="A178">
        <v>0.74871794871794894</v>
      </c>
      <c r="B178">
        <v>24.2424242424242</v>
      </c>
      <c r="C178">
        <f t="shared" si="2"/>
        <v>24.188310618402419</v>
      </c>
    </row>
    <row r="179" spans="1:3" x14ac:dyDescent="0.25">
      <c r="A179">
        <v>0.75384615384615505</v>
      </c>
      <c r="B179">
        <v>24.069264069264001</v>
      </c>
      <c r="C179">
        <f t="shared" si="2"/>
        <v>24.159011487690986</v>
      </c>
    </row>
    <row r="180" spans="1:3" x14ac:dyDescent="0.25">
      <c r="A180">
        <v>0.75641025641025705</v>
      </c>
      <c r="B180">
        <v>24.069264069264001</v>
      </c>
      <c r="C180">
        <f t="shared" si="2"/>
        <v>24.144436580705595</v>
      </c>
    </row>
    <row r="181" spans="1:3" x14ac:dyDescent="0.25">
      <c r="A181">
        <v>0.76153846153846205</v>
      </c>
      <c r="B181">
        <v>24.069264069264001</v>
      </c>
      <c r="C181">
        <f t="shared" si="2"/>
        <v>24.115434402914346</v>
      </c>
    </row>
    <row r="182" spans="1:3" x14ac:dyDescent="0.25">
      <c r="A182">
        <v>0.76410256410256505</v>
      </c>
      <c r="B182">
        <v>24.069264069264001</v>
      </c>
      <c r="C182">
        <f t="shared" si="2"/>
        <v>24.101006470059083</v>
      </c>
    </row>
    <row r="183" spans="1:3" x14ac:dyDescent="0.25">
      <c r="A183">
        <v>0.76666666666666805</v>
      </c>
      <c r="B183">
        <v>24.069264069264001</v>
      </c>
      <c r="C183">
        <f t="shared" si="2"/>
        <v>24.086626872077815</v>
      </c>
    </row>
    <row r="184" spans="1:3" x14ac:dyDescent="0.25">
      <c r="A184">
        <v>0.76923076923077005</v>
      </c>
      <c r="B184">
        <v>24.069264069264001</v>
      </c>
      <c r="C184">
        <f t="shared" si="2"/>
        <v>24.072295286199203</v>
      </c>
    </row>
    <row r="185" spans="1:3" x14ac:dyDescent="0.25">
      <c r="A185">
        <v>0.77179487179487305</v>
      </c>
      <c r="B185">
        <v>24.069264069264001</v>
      </c>
      <c r="C185">
        <f t="shared" si="2"/>
        <v>24.058011392874242</v>
      </c>
    </row>
    <row r="186" spans="1:3" x14ac:dyDescent="0.25">
      <c r="A186">
        <v>0.77692307692307805</v>
      </c>
      <c r="B186">
        <v>23.982683982683898</v>
      </c>
      <c r="C186">
        <f t="shared" si="2"/>
        <v>24.029585421545317</v>
      </c>
    </row>
    <row r="187" spans="1:3" x14ac:dyDescent="0.25">
      <c r="A187">
        <v>0.77948717948718105</v>
      </c>
      <c r="B187">
        <v>23.982683982683898</v>
      </c>
      <c r="C187">
        <f t="shared" si="2"/>
        <v>24.015442720173894</v>
      </c>
    </row>
    <row r="188" spans="1:3" x14ac:dyDescent="0.25">
      <c r="A188">
        <v>0.78205128205128305</v>
      </c>
      <c r="B188">
        <v>23.982683982683898</v>
      </c>
      <c r="C188">
        <f t="shared" si="2"/>
        <v>24.001346464539207</v>
      </c>
    </row>
    <row r="189" spans="1:3" x14ac:dyDescent="0.25">
      <c r="A189">
        <v>0.78461538461538605</v>
      </c>
      <c r="B189">
        <v>23.982683982683898</v>
      </c>
      <c r="C189">
        <f t="shared" si="2"/>
        <v>23.987296350576688</v>
      </c>
    </row>
    <row r="190" spans="1:3" x14ac:dyDescent="0.25">
      <c r="A190">
        <v>0.78717948717948805</v>
      </c>
      <c r="B190">
        <v>23.982683982683898</v>
      </c>
      <c r="C190">
        <f t="shared" si="2"/>
        <v>23.973292077197961</v>
      </c>
    </row>
    <row r="191" spans="1:3" x14ac:dyDescent="0.25">
      <c r="A191">
        <v>0.78974358974359105</v>
      </c>
      <c r="B191">
        <v>23.896103896103799</v>
      </c>
      <c r="C191">
        <f t="shared" si="2"/>
        <v>23.95933334625208</v>
      </c>
    </row>
    <row r="192" spans="1:3" x14ac:dyDescent="0.25">
      <c r="A192">
        <v>0.79230769230769404</v>
      </c>
      <c r="B192">
        <v>23.8095238095238</v>
      </c>
      <c r="C192">
        <f t="shared" si="2"/>
        <v>23.945419862487501</v>
      </c>
    </row>
    <row r="193" spans="1:3" x14ac:dyDescent="0.25">
      <c r="A193">
        <v>0.79487179487179604</v>
      </c>
      <c r="B193">
        <v>23.8095238095238</v>
      </c>
      <c r="C193">
        <f t="shared" si="2"/>
        <v>23.931551333514566</v>
      </c>
    </row>
    <row r="194" spans="1:3" x14ac:dyDescent="0.25">
      <c r="A194">
        <v>0.80294117647059005</v>
      </c>
      <c r="B194">
        <v>23.7229437229437</v>
      </c>
      <c r="C194">
        <f t="shared" si="2"/>
        <v>23.88819638520776</v>
      </c>
    </row>
    <row r="195" spans="1:3" x14ac:dyDescent="0.25">
      <c r="A195">
        <v>0.80882352941176705</v>
      </c>
      <c r="B195">
        <v>23.7229437229437</v>
      </c>
      <c r="C195">
        <f t="shared" si="2"/>
        <v>23.856865545494209</v>
      </c>
    </row>
    <row r="196" spans="1:3" x14ac:dyDescent="0.25">
      <c r="A196">
        <v>0.81176470588235505</v>
      </c>
      <c r="B196">
        <v>23.7229437229437</v>
      </c>
      <c r="C196">
        <f t="shared" si="2"/>
        <v>23.841285470373808</v>
      </c>
    </row>
    <row r="197" spans="1:3" x14ac:dyDescent="0.25">
      <c r="A197">
        <v>0.81764705882353195</v>
      </c>
      <c r="B197">
        <v>23.7229437229437</v>
      </c>
      <c r="C197">
        <f t="shared" si="2"/>
        <v>23.810293956798464</v>
      </c>
    </row>
    <row r="198" spans="1:3" x14ac:dyDescent="0.25">
      <c r="A198">
        <v>0.82058823529411995</v>
      </c>
      <c r="B198">
        <v>23.7229437229437</v>
      </c>
      <c r="C198">
        <f t="shared" si="2"/>
        <v>23.794881710497972</v>
      </c>
    </row>
    <row r="199" spans="1:3" x14ac:dyDescent="0.25">
      <c r="A199">
        <v>0.82352941176470895</v>
      </c>
      <c r="B199">
        <v>23.636363636363601</v>
      </c>
      <c r="C199">
        <f t="shared" ref="C199:C262" si="3">-4.292305983*LN(A199)+22.9461475841</f>
        <v>23.77952460652034</v>
      </c>
    </row>
    <row r="200" spans="1:3" x14ac:dyDescent="0.25">
      <c r="A200">
        <v>0.82647058823529695</v>
      </c>
      <c r="B200">
        <v>23.549783549783498</v>
      </c>
      <c r="C200">
        <f t="shared" si="3"/>
        <v>23.764222251692683</v>
      </c>
    </row>
    <row r="201" spans="1:3" x14ac:dyDescent="0.25">
      <c r="A201">
        <v>0.82941176470588596</v>
      </c>
      <c r="B201">
        <v>23.549783549783498</v>
      </c>
      <c r="C201">
        <f t="shared" si="3"/>
        <v>23.748974257032234</v>
      </c>
    </row>
    <row r="202" spans="1:3" x14ac:dyDescent="0.25">
      <c r="A202">
        <v>0.83529411764706196</v>
      </c>
      <c r="B202">
        <v>23.549783549783498</v>
      </c>
      <c r="C202">
        <f t="shared" si="3"/>
        <v>23.718639812877694</v>
      </c>
    </row>
    <row r="203" spans="1:3" x14ac:dyDescent="0.25">
      <c r="A203">
        <v>0.83823529411765096</v>
      </c>
      <c r="B203">
        <v>23.549783549783498</v>
      </c>
      <c r="C203">
        <f t="shared" si="3"/>
        <v>23.703552605840009</v>
      </c>
    </row>
    <row r="204" spans="1:3" x14ac:dyDescent="0.25">
      <c r="A204">
        <v>0.84705882352941597</v>
      </c>
      <c r="B204">
        <v>23.463203463203399</v>
      </c>
      <c r="C204">
        <f t="shared" si="3"/>
        <v>23.658606582769828</v>
      </c>
    </row>
    <row r="205" spans="1:3" x14ac:dyDescent="0.25">
      <c r="A205">
        <v>0.85294117647059298</v>
      </c>
      <c r="B205">
        <v>23.463203463203399</v>
      </c>
      <c r="C205">
        <f t="shared" si="3"/>
        <v>23.628901924543051</v>
      </c>
    </row>
    <row r="206" spans="1:3" x14ac:dyDescent="0.25">
      <c r="A206">
        <v>0.85588235294118098</v>
      </c>
      <c r="B206">
        <v>23.463203463203399</v>
      </c>
      <c r="C206">
        <f t="shared" si="3"/>
        <v>23.614126329976596</v>
      </c>
    </row>
    <row r="207" spans="1:3" x14ac:dyDescent="0.25">
      <c r="A207">
        <v>0.86470588235294599</v>
      </c>
      <c r="B207">
        <v>23.463203463203399</v>
      </c>
      <c r="C207">
        <f t="shared" si="3"/>
        <v>23.570102292944327</v>
      </c>
    </row>
    <row r="208" spans="1:3" x14ac:dyDescent="0.25">
      <c r="A208">
        <v>0.87058823529412299</v>
      </c>
      <c r="B208">
        <v>23.463203463203399</v>
      </c>
      <c r="C208">
        <f t="shared" si="3"/>
        <v>23.541001801934115</v>
      </c>
    </row>
    <row r="209" spans="1:3" x14ac:dyDescent="0.25">
      <c r="A209">
        <v>0.87352941176471199</v>
      </c>
      <c r="B209">
        <v>23.3766233766233</v>
      </c>
      <c r="C209">
        <f t="shared" si="3"/>
        <v>23.526525208167676</v>
      </c>
    </row>
    <row r="210" spans="1:3" x14ac:dyDescent="0.25">
      <c r="A210">
        <v>0.8764705882353</v>
      </c>
      <c r="B210">
        <v>23.290043290043201</v>
      </c>
      <c r="C210">
        <f t="shared" si="3"/>
        <v>23.512097275312417</v>
      </c>
    </row>
    <row r="211" spans="1:3" x14ac:dyDescent="0.25">
      <c r="A211">
        <v>0.879411764705888</v>
      </c>
      <c r="B211">
        <v>23.290043290043201</v>
      </c>
      <c r="C211">
        <f t="shared" si="3"/>
        <v>23.497717677331153</v>
      </c>
    </row>
    <row r="212" spans="1:3" x14ac:dyDescent="0.25">
      <c r="A212">
        <v>0.882352941176477</v>
      </c>
      <c r="B212">
        <v>23.290043290043201</v>
      </c>
      <c r="C212">
        <f t="shared" si="3"/>
        <v>23.483386091452534</v>
      </c>
    </row>
    <row r="213" spans="1:3" x14ac:dyDescent="0.25">
      <c r="A213">
        <v>0.88823529411765401</v>
      </c>
      <c r="B213">
        <v>23.290043290043201</v>
      </c>
      <c r="C213">
        <f t="shared" si="3"/>
        <v>23.454865680986892</v>
      </c>
    </row>
    <row r="214" spans="1:3" x14ac:dyDescent="0.25">
      <c r="A214">
        <v>0.89117647058824201</v>
      </c>
      <c r="B214">
        <v>23.290043290043201</v>
      </c>
      <c r="C214">
        <f t="shared" si="3"/>
        <v>23.440676226798651</v>
      </c>
    </row>
    <row r="215" spans="1:3" x14ac:dyDescent="0.25">
      <c r="A215">
        <v>0.89705882352941901</v>
      </c>
      <c r="B215">
        <v>23.290043290043201</v>
      </c>
      <c r="C215">
        <f t="shared" si="3"/>
        <v>23.412437269792534</v>
      </c>
    </row>
    <row r="216" spans="1:3" x14ac:dyDescent="0.25">
      <c r="A216">
        <v>0.90000000000000802</v>
      </c>
      <c r="B216">
        <v>23.203463203463201</v>
      </c>
      <c r="C216">
        <f t="shared" si="3"/>
        <v>23.398387155830015</v>
      </c>
    </row>
    <row r="217" spans="1:3" x14ac:dyDescent="0.25">
      <c r="A217">
        <v>0.90666666666667695</v>
      </c>
      <c r="B217">
        <v>23.203463203463201</v>
      </c>
      <c r="C217">
        <f t="shared" si="3"/>
        <v>23.366709477121237</v>
      </c>
    </row>
    <row r="218" spans="1:3" x14ac:dyDescent="0.25">
      <c r="A218">
        <v>0.91000000000001102</v>
      </c>
      <c r="B218">
        <v>23.203463203463201</v>
      </c>
      <c r="C218">
        <f t="shared" si="3"/>
        <v>23.350957877855151</v>
      </c>
    </row>
    <row r="219" spans="1:3" x14ac:dyDescent="0.25">
      <c r="A219">
        <v>0.92000000000001303</v>
      </c>
      <c r="B219">
        <v>23.116883116883098</v>
      </c>
      <c r="C219">
        <f t="shared" si="3"/>
        <v>23.304046963021193</v>
      </c>
    </row>
    <row r="220" spans="1:3" x14ac:dyDescent="0.25">
      <c r="A220">
        <v>0.92666666666668196</v>
      </c>
      <c r="B220">
        <v>23.030303030302999</v>
      </c>
      <c r="C220">
        <f t="shared" si="3"/>
        <v>23.273055449445842</v>
      </c>
    </row>
    <row r="221" spans="1:3" x14ac:dyDescent="0.25">
      <c r="A221">
        <v>0.93000000000001604</v>
      </c>
      <c r="B221">
        <v>23.030303030302999</v>
      </c>
      <c r="C221">
        <f t="shared" si="3"/>
        <v>23.257643203145346</v>
      </c>
    </row>
    <row r="222" spans="1:3" x14ac:dyDescent="0.25">
      <c r="A222">
        <v>0.93666666666668397</v>
      </c>
      <c r="B222">
        <v>22.9437229437229</v>
      </c>
      <c r="C222">
        <f t="shared" si="3"/>
        <v>23.226983744340053</v>
      </c>
    </row>
    <row r="223" spans="1:3" x14ac:dyDescent="0.25">
      <c r="A223">
        <v>0.94000000000001804</v>
      </c>
      <c r="B223">
        <v>22.9437229437229</v>
      </c>
      <c r="C223">
        <f t="shared" si="3"/>
        <v>23.211735749679605</v>
      </c>
    </row>
    <row r="224" spans="1:3" x14ac:dyDescent="0.25">
      <c r="A224">
        <v>0.94666666666668697</v>
      </c>
      <c r="B224">
        <v>22.9437229437229</v>
      </c>
      <c r="C224">
        <f t="shared" si="3"/>
        <v>23.181401305525053</v>
      </c>
    </row>
    <row r="225" spans="1:3" x14ac:dyDescent="0.25">
      <c r="A225">
        <v>0.95333333333335502</v>
      </c>
      <c r="B225">
        <v>22.770562770562702</v>
      </c>
      <c r="C225">
        <f t="shared" si="3"/>
        <v>23.151279736416203</v>
      </c>
    </row>
    <row r="226" spans="1:3" x14ac:dyDescent="0.25">
      <c r="A226">
        <v>0.95666666666668898</v>
      </c>
      <c r="B226">
        <v>22.770562770562702</v>
      </c>
      <c r="C226">
        <f t="shared" si="3"/>
        <v>23.136297850410138</v>
      </c>
    </row>
    <row r="227" spans="1:3" x14ac:dyDescent="0.25">
      <c r="A227">
        <v>0.96000000000002395</v>
      </c>
      <c r="B227">
        <v>22.770562770562702</v>
      </c>
      <c r="C227">
        <f t="shared" si="3"/>
        <v>23.121368075417177</v>
      </c>
    </row>
    <row r="228" spans="1:3" x14ac:dyDescent="0.25">
      <c r="A228">
        <v>0.96666666666669199</v>
      </c>
      <c r="B228">
        <v>22.683982683982599</v>
      </c>
      <c r="C228">
        <f t="shared" si="3"/>
        <v>23.0916634171904</v>
      </c>
    </row>
    <row r="229" spans="1:3" x14ac:dyDescent="0.25">
      <c r="A229">
        <v>0.97000000000002595</v>
      </c>
      <c r="B229">
        <v>22.683982683982599</v>
      </c>
      <c r="C229">
        <f t="shared" si="3"/>
        <v>23.076887822623938</v>
      </c>
    </row>
    <row r="230" spans="1:3" x14ac:dyDescent="0.25">
      <c r="A230">
        <v>0.97666666666669399</v>
      </c>
      <c r="B230">
        <v>22.683982683982599</v>
      </c>
      <c r="C230">
        <f t="shared" si="3"/>
        <v>23.04748835164056</v>
      </c>
    </row>
    <row r="231" spans="1:3" x14ac:dyDescent="0.25">
      <c r="A231">
        <v>0.98333333333336304</v>
      </c>
      <c r="B231">
        <v>22.5108225108225</v>
      </c>
      <c r="C231">
        <f t="shared" si="3"/>
        <v>23.018288878606263</v>
      </c>
    </row>
    <row r="232" spans="1:3" x14ac:dyDescent="0.25">
      <c r="A232">
        <v>0.986666666666697</v>
      </c>
      <c r="B232">
        <v>22.5108225108225</v>
      </c>
      <c r="C232">
        <f t="shared" si="3"/>
        <v>23.003763294581447</v>
      </c>
    </row>
    <row r="233" spans="1:3" x14ac:dyDescent="0.25">
      <c r="A233">
        <v>0.99666666666669901</v>
      </c>
      <c r="B233">
        <v>22.5108225108225</v>
      </c>
      <c r="C233">
        <f t="shared" si="3"/>
        <v>22.960479169978477</v>
      </c>
    </row>
    <row r="234" spans="1:3" x14ac:dyDescent="0.25">
      <c r="A234">
        <v>1.00487804878054</v>
      </c>
      <c r="B234">
        <v>22.424242424242401</v>
      </c>
      <c r="C234">
        <f t="shared" si="3"/>
        <v>22.925260409145636</v>
      </c>
    </row>
    <row r="235" spans="1:3" x14ac:dyDescent="0.25">
      <c r="A235">
        <v>1.00975609756103</v>
      </c>
      <c r="B235">
        <v>22.424242424242401</v>
      </c>
      <c r="C235">
        <f t="shared" si="3"/>
        <v>22.904474383134779</v>
      </c>
    </row>
    <row r="236" spans="1:3" x14ac:dyDescent="0.25">
      <c r="A236">
        <v>1.01463414634152</v>
      </c>
      <c r="B236">
        <v>22.424242424242401</v>
      </c>
      <c r="C236">
        <f t="shared" si="3"/>
        <v>22.883788531131959</v>
      </c>
    </row>
    <row r="237" spans="1:3" x14ac:dyDescent="0.25">
      <c r="A237">
        <v>1.0243902439025001</v>
      </c>
      <c r="B237">
        <v>22.424242424242401</v>
      </c>
      <c r="C237">
        <f t="shared" si="3"/>
        <v>22.842713519281293</v>
      </c>
    </row>
    <row r="238" spans="1:3" x14ac:dyDescent="0.25">
      <c r="A238">
        <v>1.0292682926829899</v>
      </c>
      <c r="B238">
        <v>22.424242424242401</v>
      </c>
      <c r="C238">
        <f t="shared" si="3"/>
        <v>22.822322478637698</v>
      </c>
    </row>
    <row r="239" spans="1:3" x14ac:dyDescent="0.25">
      <c r="A239">
        <v>1.03902439024397</v>
      </c>
      <c r="B239">
        <v>22.251082251082199</v>
      </c>
      <c r="C239">
        <f t="shared" si="3"/>
        <v>22.781828725638622</v>
      </c>
    </row>
    <row r="240" spans="1:3" x14ac:dyDescent="0.25">
      <c r="A240">
        <v>1.04390243902446</v>
      </c>
      <c r="B240">
        <v>22.251082251082199</v>
      </c>
      <c r="C240">
        <f t="shared" si="3"/>
        <v>22.761724211211416</v>
      </c>
    </row>
    <row r="241" spans="1:3" x14ac:dyDescent="0.25">
      <c r="A241">
        <v>1.04878048780495</v>
      </c>
      <c r="B241">
        <v>22.1645021645021</v>
      </c>
      <c r="C241">
        <f t="shared" si="3"/>
        <v>22.74171342446451</v>
      </c>
    </row>
    <row r="242" spans="1:3" x14ac:dyDescent="0.25">
      <c r="A242">
        <v>1.0536585365854401</v>
      </c>
      <c r="B242">
        <v>22.1645021645021</v>
      </c>
      <c r="C242">
        <f t="shared" si="3"/>
        <v>22.721795495530738</v>
      </c>
    </row>
    <row r="243" spans="1:3" x14ac:dyDescent="0.25">
      <c r="A243">
        <v>1.0585365853659301</v>
      </c>
      <c r="B243">
        <v>22.1645021645021</v>
      </c>
      <c r="C243">
        <f t="shared" si="3"/>
        <v>22.701969566596603</v>
      </c>
    </row>
    <row r="244" spans="1:3" x14ac:dyDescent="0.25">
      <c r="A244">
        <v>1.0731707317074</v>
      </c>
      <c r="B244">
        <v>22.1645021645021</v>
      </c>
      <c r="C244">
        <f t="shared" si="3"/>
        <v>22.643035377842313</v>
      </c>
    </row>
    <row r="245" spans="1:3" x14ac:dyDescent="0.25">
      <c r="A245">
        <v>1.08292682926838</v>
      </c>
      <c r="B245">
        <v>22.1645021645021</v>
      </c>
      <c r="C245">
        <f t="shared" si="3"/>
        <v>22.604190714694987</v>
      </c>
    </row>
    <row r="246" spans="1:3" x14ac:dyDescent="0.25">
      <c r="A246">
        <v>1.08780487804887</v>
      </c>
      <c r="B246">
        <v>22.1645021645021</v>
      </c>
      <c r="C246">
        <f t="shared" si="3"/>
        <v>22.584899419377166</v>
      </c>
    </row>
    <row r="247" spans="1:3" x14ac:dyDescent="0.25">
      <c r="A247">
        <v>1.0975609756098501</v>
      </c>
      <c r="B247">
        <v>22.1645021645021</v>
      </c>
      <c r="C247">
        <f t="shared" si="3"/>
        <v>22.546575004213388</v>
      </c>
    </row>
    <row r="248" spans="1:3" x14ac:dyDescent="0.25">
      <c r="A248">
        <v>1.1024390243903399</v>
      </c>
      <c r="B248">
        <v>22.1645021645021</v>
      </c>
      <c r="C248">
        <f t="shared" si="3"/>
        <v>22.527540356686789</v>
      </c>
    </row>
    <row r="249" spans="1:3" x14ac:dyDescent="0.25">
      <c r="A249">
        <v>1.11219512195132</v>
      </c>
      <c r="B249">
        <v>22.1645021645021</v>
      </c>
      <c r="C249">
        <f t="shared" si="3"/>
        <v>22.489722438188064</v>
      </c>
    </row>
    <row r="250" spans="1:3" x14ac:dyDescent="0.25">
      <c r="A250">
        <v>1.11707317073181</v>
      </c>
      <c r="B250">
        <v>22.1645021645021</v>
      </c>
      <c r="C250">
        <f t="shared" si="3"/>
        <v>22.470937699309491</v>
      </c>
    </row>
    <row r="251" spans="1:3" x14ac:dyDescent="0.25">
      <c r="A251">
        <v>1.1268292682927901</v>
      </c>
      <c r="B251">
        <v>22.1645021645021</v>
      </c>
      <c r="C251">
        <f t="shared" si="3"/>
        <v>22.433613064266229</v>
      </c>
    </row>
    <row r="252" spans="1:3" x14ac:dyDescent="0.25">
      <c r="A252">
        <v>1.1317073170732801</v>
      </c>
      <c r="B252">
        <v>22.1645021645021</v>
      </c>
      <c r="C252">
        <f t="shared" si="3"/>
        <v>22.415071756891084</v>
      </c>
    </row>
    <row r="253" spans="1:3" x14ac:dyDescent="0.25">
      <c r="A253">
        <v>1.1414634146342599</v>
      </c>
      <c r="B253">
        <v>22.1645021645021</v>
      </c>
      <c r="C253">
        <f t="shared" si="3"/>
        <v>22.378227702487973</v>
      </c>
    </row>
    <row r="254" spans="1:3" x14ac:dyDescent="0.25">
      <c r="A254">
        <v>1.14634146341475</v>
      </c>
      <c r="B254">
        <v>22.1645021645021</v>
      </c>
      <c r="C254">
        <f t="shared" si="3"/>
        <v>22.359923598062956</v>
      </c>
    </row>
    <row r="255" spans="1:3" x14ac:dyDescent="0.25">
      <c r="A255">
        <v>1.15609756097573</v>
      </c>
      <c r="B255">
        <v>22.1645021645021</v>
      </c>
      <c r="C255">
        <f t="shared" si="3"/>
        <v>22.323547905925899</v>
      </c>
    </row>
    <row r="256" spans="1:3" x14ac:dyDescent="0.25">
      <c r="A256">
        <v>1.1609756097562201</v>
      </c>
      <c r="B256">
        <v>22.1645021645021</v>
      </c>
      <c r="C256">
        <f t="shared" si="3"/>
        <v>22.305475011928529</v>
      </c>
    </row>
    <row r="257" spans="1:3" x14ac:dyDescent="0.25">
      <c r="A257">
        <v>1.1707317073172001</v>
      </c>
      <c r="B257">
        <v>22.1645021645021</v>
      </c>
      <c r="C257">
        <f t="shared" si="3"/>
        <v>22.269555923800521</v>
      </c>
    </row>
    <row r="258" spans="1:3" x14ac:dyDescent="0.25">
      <c r="A258">
        <v>1.1804878048781799</v>
      </c>
      <c r="B258">
        <v>21.991341991341901</v>
      </c>
      <c r="C258">
        <f t="shared" si="3"/>
        <v>22.233934922827256</v>
      </c>
    </row>
    <row r="259" spans="1:3" x14ac:dyDescent="0.25">
      <c r="A259">
        <v>1.18536585365867</v>
      </c>
      <c r="B259">
        <v>21.991341991341901</v>
      </c>
      <c r="C259">
        <f t="shared" si="3"/>
        <v>22.216234666886759</v>
      </c>
    </row>
    <row r="260" spans="1:3" x14ac:dyDescent="0.25">
      <c r="A260">
        <v>1.19024390243916</v>
      </c>
      <c r="B260">
        <v>21.991341991341901</v>
      </c>
      <c r="C260">
        <f t="shared" si="3"/>
        <v>22.198607102140503</v>
      </c>
    </row>
    <row r="261" spans="1:3" x14ac:dyDescent="0.25">
      <c r="A261">
        <v>1.2000000000001401</v>
      </c>
      <c r="B261">
        <v>21.991341991341901</v>
      </c>
      <c r="C261">
        <f t="shared" si="3"/>
        <v>22.163567675042934</v>
      </c>
    </row>
    <row r="262" spans="1:3" x14ac:dyDescent="0.25">
      <c r="A262">
        <v>1.2048780487806301</v>
      </c>
      <c r="B262">
        <v>21.991341991341901</v>
      </c>
      <c r="C262">
        <f t="shared" si="3"/>
        <v>22.146154645145302</v>
      </c>
    </row>
    <row r="263" spans="1:3" x14ac:dyDescent="0.25">
      <c r="A263">
        <v>1.2146341463416099</v>
      </c>
      <c r="B263">
        <v>21.991341991341901</v>
      </c>
      <c r="C263">
        <f t="shared" ref="C263:C326" si="4">-4.292305983*LN(A263)+22.9461475841</f>
        <v>22.111539086707833</v>
      </c>
    </row>
    <row r="264" spans="1:3" x14ac:dyDescent="0.25">
      <c r="A264">
        <v>1.2195121951221</v>
      </c>
      <c r="B264">
        <v>21.991341991341901</v>
      </c>
      <c r="C264">
        <f t="shared" si="4"/>
        <v>22.094335432483181</v>
      </c>
    </row>
    <row r="265" spans="1:3" x14ac:dyDescent="0.25">
      <c r="A265">
        <v>1.22926829268308</v>
      </c>
      <c r="B265">
        <v>21.991341991341901</v>
      </c>
      <c r="C265">
        <f t="shared" si="4"/>
        <v>22.060133610224447</v>
      </c>
    </row>
    <row r="266" spans="1:3" x14ac:dyDescent="0.25">
      <c r="A266">
        <v>1.2341463414635701</v>
      </c>
      <c r="B266">
        <v>21.991341991341901</v>
      </c>
      <c r="C266">
        <f t="shared" si="4"/>
        <v>22.043134356389508</v>
      </c>
    </row>
    <row r="267" spans="1:3" x14ac:dyDescent="0.25">
      <c r="A267">
        <v>1.2390243902440601</v>
      </c>
      <c r="B267">
        <v>21.991341991341901</v>
      </c>
      <c r="C267">
        <f t="shared" si="4"/>
        <v>22.026202160929365</v>
      </c>
    </row>
    <row r="268" spans="1:3" x14ac:dyDescent="0.25">
      <c r="A268">
        <v>1.2487804878050399</v>
      </c>
      <c r="B268">
        <v>21.991341991341901</v>
      </c>
      <c r="C268">
        <f t="shared" si="4"/>
        <v>21.992536843387661</v>
      </c>
    </row>
    <row r="269" spans="1:3" x14ac:dyDescent="0.25">
      <c r="A269">
        <v>1.25853658536602</v>
      </c>
      <c r="B269">
        <v>21.991341991341901</v>
      </c>
      <c r="C269">
        <f t="shared" si="4"/>
        <v>21.959133515407672</v>
      </c>
    </row>
    <row r="270" spans="1:3" x14ac:dyDescent="0.25">
      <c r="A270">
        <v>1.26341463414651</v>
      </c>
      <c r="B270">
        <v>21.991341991341901</v>
      </c>
      <c r="C270">
        <f t="shared" si="4"/>
        <v>21.942528829388703</v>
      </c>
    </row>
    <row r="271" spans="1:3" x14ac:dyDescent="0.25">
      <c r="A271">
        <v>1.2780487804879801</v>
      </c>
      <c r="B271">
        <v>21.991341991341901</v>
      </c>
      <c r="C271">
        <f t="shared" si="4"/>
        <v>21.893096736224983</v>
      </c>
    </row>
    <row r="272" spans="1:3" x14ac:dyDescent="0.25">
      <c r="A272">
        <v>1.29268292682945</v>
      </c>
      <c r="B272">
        <v>21.904761904761902</v>
      </c>
      <c r="C272">
        <f t="shared" si="4"/>
        <v>21.844227449519682</v>
      </c>
    </row>
    <row r="273" spans="1:3" x14ac:dyDescent="0.25">
      <c r="A273">
        <v>1.30243902439043</v>
      </c>
      <c r="B273">
        <v>21.904761904761902</v>
      </c>
      <c r="C273">
        <f t="shared" si="4"/>
        <v>21.811954320163768</v>
      </c>
    </row>
    <row r="274" spans="1:3" x14ac:dyDescent="0.25">
      <c r="A274">
        <v>1.3073170731709201</v>
      </c>
      <c r="B274">
        <v>21.904761904761902</v>
      </c>
      <c r="C274">
        <f t="shared" si="4"/>
        <v>21.795908297802022</v>
      </c>
    </row>
    <row r="275" spans="1:3" x14ac:dyDescent="0.25">
      <c r="A275">
        <v>1.3170731707319101</v>
      </c>
      <c r="B275">
        <v>21.904761904761902</v>
      </c>
      <c r="C275">
        <f t="shared" si="4"/>
        <v>21.763995095156528</v>
      </c>
    </row>
    <row r="276" spans="1:3" x14ac:dyDescent="0.25">
      <c r="A276">
        <v>1.3219512195123999</v>
      </c>
      <c r="B276">
        <v>21.904761904761902</v>
      </c>
      <c r="C276">
        <f t="shared" si="4"/>
        <v>21.748127032784986</v>
      </c>
    </row>
    <row r="277" spans="1:3" x14ac:dyDescent="0.25">
      <c r="A277">
        <v>1.3268292682928899</v>
      </c>
      <c r="B277">
        <v>21.818181818181799</v>
      </c>
      <c r="C277">
        <f t="shared" si="4"/>
        <v>21.732317416447753</v>
      </c>
    </row>
    <row r="278" spans="1:3" x14ac:dyDescent="0.25">
      <c r="A278">
        <v>1.33658536585387</v>
      </c>
      <c r="B278">
        <v>21.7316017316017</v>
      </c>
      <c r="C278">
        <f t="shared" si="4"/>
        <v>21.700871810728842</v>
      </c>
    </row>
    <row r="279" spans="1:3" x14ac:dyDescent="0.25">
      <c r="A279">
        <v>1.3512195121953401</v>
      </c>
      <c r="B279">
        <v>21.7316017316017</v>
      </c>
      <c r="C279">
        <f t="shared" si="4"/>
        <v>21.654131174819149</v>
      </c>
    </row>
    <row r="280" spans="1:3" x14ac:dyDescent="0.25">
      <c r="A280">
        <v>1.3609756097563199</v>
      </c>
      <c r="B280">
        <v>21.7316017316017</v>
      </c>
      <c r="C280">
        <f t="shared" si="4"/>
        <v>21.623251142471855</v>
      </c>
    </row>
    <row r="281" spans="1:3" x14ac:dyDescent="0.25">
      <c r="A281">
        <v>1.36585365853681</v>
      </c>
      <c r="B281">
        <v>21.7316017316017</v>
      </c>
      <c r="C281">
        <f t="shared" si="4"/>
        <v>21.607894038494223</v>
      </c>
    </row>
    <row r="282" spans="1:3" x14ac:dyDescent="0.25">
      <c r="A282">
        <v>1.3707317073173</v>
      </c>
      <c r="B282">
        <v>21.6450216450216</v>
      </c>
      <c r="C282">
        <f t="shared" si="4"/>
        <v>21.592591683666562</v>
      </c>
    </row>
    <row r="283" spans="1:3" x14ac:dyDescent="0.25">
      <c r="A283">
        <v>1.37560975609779</v>
      </c>
      <c r="B283">
        <v>21.6450216450216</v>
      </c>
      <c r="C283">
        <f t="shared" si="4"/>
        <v>21.57734368900611</v>
      </c>
    </row>
    <row r="284" spans="1:3" x14ac:dyDescent="0.25">
      <c r="A284">
        <v>1.38048780487828</v>
      </c>
      <c r="B284">
        <v>21.6450216450216</v>
      </c>
      <c r="C284">
        <f t="shared" si="4"/>
        <v>21.562149669660919</v>
      </c>
    </row>
    <row r="285" spans="1:3" x14ac:dyDescent="0.25">
      <c r="A285">
        <v>1.3902439024392601</v>
      </c>
      <c r="B285">
        <v>21.6450216450216</v>
      </c>
      <c r="C285">
        <f t="shared" si="4"/>
        <v>21.531922037813871</v>
      </c>
    </row>
    <row r="286" spans="1:3" x14ac:dyDescent="0.25">
      <c r="A286">
        <v>1.3951219512197499</v>
      </c>
      <c r="B286">
        <v>21.6450216450216</v>
      </c>
      <c r="C286">
        <f t="shared" si="4"/>
        <v>21.516887675742705</v>
      </c>
    </row>
    <row r="287" spans="1:3" x14ac:dyDescent="0.25">
      <c r="A287">
        <v>1.40487804878073</v>
      </c>
      <c r="B287">
        <v>21.6450216450216</v>
      </c>
      <c r="C287">
        <f t="shared" si="4"/>
        <v>21.486976014743682</v>
      </c>
    </row>
    <row r="288" spans="1:3" x14ac:dyDescent="0.25">
      <c r="A288">
        <v>1.40975609756122</v>
      </c>
      <c r="B288">
        <v>21.6450216450216</v>
      </c>
      <c r="C288">
        <f t="shared" si="4"/>
        <v>21.472097989507883</v>
      </c>
    </row>
    <row r="289" spans="1:3" x14ac:dyDescent="0.25">
      <c r="A289">
        <v>1.4243902439026901</v>
      </c>
      <c r="B289">
        <v>21.6450216450216</v>
      </c>
      <c r="C289">
        <f t="shared" si="4"/>
        <v>21.427770855629593</v>
      </c>
    </row>
    <row r="290" spans="1:3" x14ac:dyDescent="0.25">
      <c r="A290">
        <v>1.4292682926831799</v>
      </c>
      <c r="B290">
        <v>21.558441558441501</v>
      </c>
      <c r="C290">
        <f t="shared" si="4"/>
        <v>21.413096290967058</v>
      </c>
    </row>
    <row r="291" spans="1:3" x14ac:dyDescent="0.25">
      <c r="A291">
        <v>1.4341463414636699</v>
      </c>
      <c r="B291">
        <v>21.471861471861398</v>
      </c>
      <c r="C291">
        <f t="shared" si="4"/>
        <v>21.39847172491816</v>
      </c>
    </row>
    <row r="292" spans="1:3" x14ac:dyDescent="0.25">
      <c r="A292">
        <v>1.43902439024416</v>
      </c>
      <c r="B292">
        <v>21.471861471861398</v>
      </c>
      <c r="C292">
        <f t="shared" si="4"/>
        <v>21.383896817932762</v>
      </c>
    </row>
    <row r="293" spans="1:3" x14ac:dyDescent="0.25">
      <c r="A293">
        <v>1.44878048780514</v>
      </c>
      <c r="B293">
        <v>21.471861471861398</v>
      </c>
      <c r="C293">
        <f t="shared" si="4"/>
        <v>21.354894640141506</v>
      </c>
    </row>
    <row r="294" spans="1:3" x14ac:dyDescent="0.25">
      <c r="A294">
        <v>1.45365853658563</v>
      </c>
      <c r="B294">
        <v>21.471861471861398</v>
      </c>
      <c r="C294">
        <f t="shared" si="4"/>
        <v>21.340466707286236</v>
      </c>
    </row>
    <row r="295" spans="1:3" x14ac:dyDescent="0.25">
      <c r="A295">
        <v>1.4634146341466101</v>
      </c>
      <c r="B295">
        <v>21.471861471861398</v>
      </c>
      <c r="C295">
        <f t="shared" si="4"/>
        <v>21.311755523426349</v>
      </c>
    </row>
    <row r="296" spans="1:3" x14ac:dyDescent="0.25">
      <c r="A296">
        <v>1.4682926829270999</v>
      </c>
      <c r="B296">
        <v>21.471861471861398</v>
      </c>
      <c r="C296">
        <f t="shared" si="4"/>
        <v>21.297471630101391</v>
      </c>
    </row>
    <row r="297" spans="1:3" x14ac:dyDescent="0.25">
      <c r="A297">
        <v>1.47804878048808</v>
      </c>
      <c r="B297">
        <v>21.471861471861398</v>
      </c>
      <c r="C297">
        <f t="shared" si="4"/>
        <v>21.269045658772455</v>
      </c>
    </row>
    <row r="298" spans="1:3" x14ac:dyDescent="0.25">
      <c r="A298">
        <v>1.48292682926857</v>
      </c>
      <c r="B298">
        <v>21.471861471861398</v>
      </c>
      <c r="C298">
        <f t="shared" si="4"/>
        <v>21.254902957401029</v>
      </c>
    </row>
    <row r="299" spans="1:3" x14ac:dyDescent="0.25">
      <c r="A299">
        <v>1.4926829268295501</v>
      </c>
      <c r="B299">
        <v>21.385281385281299</v>
      </c>
      <c r="C299">
        <f t="shared" si="4"/>
        <v>21.226756587803816</v>
      </c>
    </row>
    <row r="300" spans="1:3" x14ac:dyDescent="0.25">
      <c r="A300">
        <v>1.4975609756100401</v>
      </c>
      <c r="B300">
        <v>21.385281385281299</v>
      </c>
      <c r="C300">
        <f t="shared" si="4"/>
        <v>21.212752314425082</v>
      </c>
    </row>
    <row r="301" spans="1:3" x14ac:dyDescent="0.25">
      <c r="A301">
        <v>1.5073170731710199</v>
      </c>
      <c r="B301">
        <v>21.385281385281299</v>
      </c>
      <c r="C301">
        <f t="shared" si="4"/>
        <v>21.184880099714622</v>
      </c>
    </row>
    <row r="302" spans="1:3" x14ac:dyDescent="0.25">
      <c r="A302">
        <v>1.52195121951249</v>
      </c>
      <c r="B302">
        <v>21.385281385281299</v>
      </c>
      <c r="C302">
        <f t="shared" si="4"/>
        <v>21.143408221700948</v>
      </c>
    </row>
    <row r="303" spans="1:3" x14ac:dyDescent="0.25">
      <c r="A303">
        <v>1.52682926829298</v>
      </c>
      <c r="B303">
        <v>21.385281385281299</v>
      </c>
      <c r="C303">
        <f t="shared" si="4"/>
        <v>21.129672830834469</v>
      </c>
    </row>
    <row r="304" spans="1:3" x14ac:dyDescent="0.25">
      <c r="A304">
        <v>1.5365853658539601</v>
      </c>
      <c r="B304">
        <v>21.385281385281299</v>
      </c>
      <c r="C304">
        <f t="shared" si="4"/>
        <v>21.10233320985029</v>
      </c>
    </row>
    <row r="305" spans="1:3" x14ac:dyDescent="0.25">
      <c r="A305">
        <v>1.5414634146344499</v>
      </c>
      <c r="B305">
        <v>21.385281385281299</v>
      </c>
      <c r="C305">
        <f t="shared" si="4"/>
        <v>21.088728425138882</v>
      </c>
    </row>
    <row r="306" spans="1:3" x14ac:dyDescent="0.25">
      <c r="A306">
        <v>1.55121951219543</v>
      </c>
      <c r="B306">
        <v>21.385281385281299</v>
      </c>
      <c r="C306">
        <f t="shared" si="4"/>
        <v>21.061647540462864</v>
      </c>
    </row>
    <row r="307" spans="1:3" x14ac:dyDescent="0.25">
      <c r="A307">
        <v>1.55609756097592</v>
      </c>
      <c r="B307">
        <v>21.385281385281299</v>
      </c>
      <c r="C307">
        <f t="shared" si="4"/>
        <v>21.048170901501884</v>
      </c>
    </row>
    <row r="308" spans="1:3" x14ac:dyDescent="0.25">
      <c r="A308">
        <v>1.5707317073173901</v>
      </c>
      <c r="B308">
        <v>21.385281385281299</v>
      </c>
      <c r="C308">
        <f t="shared" si="4"/>
        <v>21.007993017041468</v>
      </c>
    </row>
    <row r="309" spans="1:3" x14ac:dyDescent="0.25">
      <c r="A309">
        <v>1.5804878048783699</v>
      </c>
      <c r="B309">
        <v>21.385281385281299</v>
      </c>
      <c r="C309">
        <f t="shared" si="4"/>
        <v>20.981415186099753</v>
      </c>
    </row>
    <row r="310" spans="1:3" x14ac:dyDescent="0.25">
      <c r="A310">
        <v>1.58536585365886</v>
      </c>
      <c r="B310">
        <v>21.385281385281299</v>
      </c>
      <c r="C310">
        <f t="shared" si="4"/>
        <v>20.968187730383622</v>
      </c>
    </row>
    <row r="311" spans="1:3" x14ac:dyDescent="0.25">
      <c r="A311">
        <v>1.59512195121984</v>
      </c>
      <c r="B311">
        <v>21.385281385281299</v>
      </c>
      <c r="C311">
        <f t="shared" si="4"/>
        <v>20.941854482249628</v>
      </c>
    </row>
    <row r="312" spans="1:3" x14ac:dyDescent="0.25">
      <c r="A312">
        <v>1.60000000000033</v>
      </c>
      <c r="B312">
        <v>21.2987012987013</v>
      </c>
      <c r="C312">
        <f t="shared" si="4"/>
        <v>20.928748194255931</v>
      </c>
    </row>
    <row r="313" spans="1:3" x14ac:dyDescent="0.25">
      <c r="A313">
        <v>1.6048780487808201</v>
      </c>
      <c r="B313">
        <v>21.2121212121212</v>
      </c>
      <c r="C313">
        <f t="shared" si="4"/>
        <v>20.915681803699876</v>
      </c>
    </row>
    <row r="314" spans="1:3" x14ac:dyDescent="0.25">
      <c r="A314">
        <v>1.6097560975613101</v>
      </c>
      <c r="B314">
        <v>21.2121212121212</v>
      </c>
      <c r="C314">
        <f t="shared" si="4"/>
        <v>20.902655068411335</v>
      </c>
    </row>
    <row r="315" spans="1:3" x14ac:dyDescent="0.25">
      <c r="A315">
        <v>1.6195121951222999</v>
      </c>
      <c r="B315">
        <v>21.125541125541101</v>
      </c>
      <c r="C315">
        <f t="shared" si="4"/>
        <v>20.876719605920808</v>
      </c>
    </row>
    <row r="316" spans="1:3" x14ac:dyDescent="0.25">
      <c r="A316">
        <v>1.62439024390279</v>
      </c>
      <c r="B316">
        <v>21.125541125541101</v>
      </c>
      <c r="C316">
        <f t="shared" si="4"/>
        <v>20.86381040526399</v>
      </c>
    </row>
    <row r="317" spans="1:3" x14ac:dyDescent="0.25">
      <c r="A317">
        <v>1.62926829268328</v>
      </c>
      <c r="B317">
        <v>21.125541125541101</v>
      </c>
      <c r="C317">
        <f t="shared" si="4"/>
        <v>20.850939912913113</v>
      </c>
    </row>
    <row r="318" spans="1:3" x14ac:dyDescent="0.25">
      <c r="A318">
        <v>1.6390243902442601</v>
      </c>
      <c r="B318">
        <v>21.125541125541101</v>
      </c>
      <c r="C318">
        <f t="shared" si="4"/>
        <v>20.825314129437427</v>
      </c>
    </row>
    <row r="319" spans="1:3" x14ac:dyDescent="0.25">
      <c r="A319">
        <v>1.6487804878052399</v>
      </c>
      <c r="B319">
        <v>20.952380952380899</v>
      </c>
      <c r="C319">
        <f t="shared" si="4"/>
        <v>20.7998404286582</v>
      </c>
    </row>
    <row r="320" spans="1:3" x14ac:dyDescent="0.25">
      <c r="A320">
        <v>1.6536585365857299</v>
      </c>
      <c r="B320">
        <v>20.952380952380899</v>
      </c>
      <c r="C320">
        <f t="shared" si="4"/>
        <v>20.787160047255799</v>
      </c>
    </row>
    <row r="321" spans="1:3" x14ac:dyDescent="0.25">
      <c r="A321">
        <v>1.65853658536622</v>
      </c>
      <c r="B321">
        <v>20.952380952380899</v>
      </c>
      <c r="C321">
        <f t="shared" si="4"/>
        <v>20.774517016073624</v>
      </c>
    </row>
    <row r="322" spans="1:3" x14ac:dyDescent="0.25">
      <c r="A322">
        <v>1.6682926829272</v>
      </c>
      <c r="B322">
        <v>20.952380952380899</v>
      </c>
      <c r="C322">
        <f t="shared" si="4"/>
        <v>20.749342128757082</v>
      </c>
    </row>
    <row r="323" spans="1:3" x14ac:dyDescent="0.25">
      <c r="A323">
        <v>1.67317073170769</v>
      </c>
      <c r="B323">
        <v>20.8658008658008</v>
      </c>
      <c r="C323">
        <f t="shared" si="4"/>
        <v>20.736809839611908</v>
      </c>
    </row>
    <row r="324" spans="1:3" x14ac:dyDescent="0.25">
      <c r="A324">
        <v>1.6829268292686701</v>
      </c>
      <c r="B324">
        <v>20.8658008658008</v>
      </c>
      <c r="C324">
        <f t="shared" si="4"/>
        <v>20.71185450197358</v>
      </c>
    </row>
    <row r="325" spans="1:3" x14ac:dyDescent="0.25">
      <c r="A325">
        <v>1.6878048780491599</v>
      </c>
      <c r="B325">
        <v>20.8658008658008</v>
      </c>
      <c r="C325">
        <f t="shared" si="4"/>
        <v>20.699431031700069</v>
      </c>
    </row>
    <row r="326" spans="1:3" x14ac:dyDescent="0.25">
      <c r="A326">
        <v>1.6926829268296499</v>
      </c>
      <c r="B326">
        <v>20.779220779220701</v>
      </c>
      <c r="C326">
        <f t="shared" si="4"/>
        <v>20.687043415647466</v>
      </c>
    </row>
    <row r="327" spans="1:3" x14ac:dyDescent="0.25">
      <c r="A327">
        <v>1.69756097561014</v>
      </c>
      <c r="B327">
        <v>20.692640692640602</v>
      </c>
      <c r="C327">
        <f t="shared" ref="C327:C390" si="5">-4.292305983*LN(A327)+22.9461475841</f>
        <v>20.674691447460113</v>
      </c>
    </row>
    <row r="328" spans="1:3" x14ac:dyDescent="0.25">
      <c r="A328">
        <v>1.70243902439063</v>
      </c>
      <c r="B328">
        <v>20.692640692640602</v>
      </c>
      <c r="C328">
        <f t="shared" si="5"/>
        <v>20.662374922558733</v>
      </c>
    </row>
    <row r="329" spans="1:3" x14ac:dyDescent="0.25">
      <c r="A329">
        <v>1.7121951219516101</v>
      </c>
      <c r="B329">
        <v>20.692640692640602</v>
      </c>
      <c r="C329">
        <f t="shared" si="5"/>
        <v>20.637847393057005</v>
      </c>
    </row>
    <row r="330" spans="1:3" x14ac:dyDescent="0.25">
      <c r="A330">
        <v>1.7170731707321001</v>
      </c>
      <c r="B330">
        <v>20.692640692640602</v>
      </c>
      <c r="C330">
        <f t="shared" si="5"/>
        <v>20.625635987998479</v>
      </c>
    </row>
    <row r="331" spans="1:3" x14ac:dyDescent="0.25">
      <c r="A331">
        <v>1.7268292682930799</v>
      </c>
      <c r="B331">
        <v>20.692640692640602</v>
      </c>
      <c r="C331">
        <f t="shared" si="5"/>
        <v>20.601316908875976</v>
      </c>
    </row>
    <row r="332" spans="1:3" x14ac:dyDescent="0.25">
      <c r="A332">
        <v>1.73170731707357</v>
      </c>
      <c r="B332">
        <v>20.606060606060598</v>
      </c>
      <c r="C332">
        <f t="shared" si="5"/>
        <v>20.589208844477444</v>
      </c>
    </row>
    <row r="333" spans="1:3" x14ac:dyDescent="0.25">
      <c r="A333">
        <v>1.74146341463455</v>
      </c>
      <c r="B333">
        <v>20.606060606060598</v>
      </c>
      <c r="C333">
        <f t="shared" si="5"/>
        <v>20.565094702497571</v>
      </c>
    </row>
    <row r="334" spans="1:3" x14ac:dyDescent="0.25">
      <c r="A334">
        <v>1.74634146341504</v>
      </c>
      <c r="B334">
        <v>20.606060606060598</v>
      </c>
      <c r="C334">
        <f t="shared" si="5"/>
        <v>20.553088244366911</v>
      </c>
    </row>
    <row r="335" spans="1:3" x14ac:dyDescent="0.25">
      <c r="A335">
        <v>1.7560975609760201</v>
      </c>
      <c r="B335">
        <v>20.606060606060598</v>
      </c>
      <c r="C335">
        <f t="shared" si="5"/>
        <v>20.529175614369567</v>
      </c>
    </row>
    <row r="336" spans="1:3" x14ac:dyDescent="0.25">
      <c r="A336">
        <v>1.7609756097565099</v>
      </c>
      <c r="B336">
        <v>20.606060606060598</v>
      </c>
      <c r="C336">
        <f t="shared" si="5"/>
        <v>20.517269071414439</v>
      </c>
    </row>
    <row r="337" spans="1:3" x14ac:dyDescent="0.25">
      <c r="A337">
        <v>1.7658536585369999</v>
      </c>
      <c r="B337">
        <v>20.519480519480499</v>
      </c>
      <c r="C337">
        <f t="shared" si="5"/>
        <v>20.505395464996411</v>
      </c>
    </row>
    <row r="338" spans="1:3" x14ac:dyDescent="0.25">
      <c r="A338">
        <v>1.77073170731749</v>
      </c>
      <c r="B338">
        <v>20.4329004329004</v>
      </c>
      <c r="C338">
        <f t="shared" si="5"/>
        <v>20.493554613396306</v>
      </c>
    </row>
    <row r="339" spans="1:3" x14ac:dyDescent="0.25">
      <c r="A339">
        <v>1.77560975609798</v>
      </c>
      <c r="B339">
        <v>20.4329004329004</v>
      </c>
      <c r="C339">
        <f t="shared" si="5"/>
        <v>20.481746336394711</v>
      </c>
    </row>
    <row r="340" spans="1:3" x14ac:dyDescent="0.25">
      <c r="A340">
        <v>1.7853658536589601</v>
      </c>
      <c r="B340">
        <v>20.4329004329004</v>
      </c>
      <c r="C340">
        <f t="shared" si="5"/>
        <v>20.45822679270956</v>
      </c>
    </row>
    <row r="341" spans="1:3" x14ac:dyDescent="0.25">
      <c r="A341">
        <v>1.7902439024394501</v>
      </c>
      <c r="B341">
        <v>20.4329004329004</v>
      </c>
      <c r="C341">
        <f t="shared" si="5"/>
        <v>20.446515172938906</v>
      </c>
    </row>
    <row r="342" spans="1:3" x14ac:dyDescent="0.25">
      <c r="A342">
        <v>1.8000000000004299</v>
      </c>
      <c r="B342">
        <v>20.4329004329004</v>
      </c>
      <c r="C342">
        <f t="shared" si="5"/>
        <v>20.423187365611994</v>
      </c>
    </row>
    <row r="343" spans="1:3" x14ac:dyDescent="0.25">
      <c r="A343">
        <v>1.80487804878092</v>
      </c>
      <c r="B343">
        <v>20.4329004329004</v>
      </c>
      <c r="C343">
        <f t="shared" si="5"/>
        <v>20.411570833533837</v>
      </c>
    </row>
    <row r="344" spans="1:3" x14ac:dyDescent="0.25">
      <c r="A344">
        <v>1.8146341463419</v>
      </c>
      <c r="B344">
        <v>20.4329004329004</v>
      </c>
      <c r="C344">
        <f t="shared" si="5"/>
        <v>20.388431661684905</v>
      </c>
    </row>
    <row r="345" spans="1:3" x14ac:dyDescent="0.25">
      <c r="A345">
        <v>1.81951219512239</v>
      </c>
      <c r="B345">
        <v>20.4329004329004</v>
      </c>
      <c r="C345">
        <f t="shared" si="5"/>
        <v>20.376908685682626</v>
      </c>
    </row>
    <row r="346" spans="1:3" x14ac:dyDescent="0.25">
      <c r="A346">
        <v>1.8292682926833701</v>
      </c>
      <c r="B346">
        <v>20.4329004329004</v>
      </c>
      <c r="C346">
        <f t="shared" si="5"/>
        <v>20.353955123052245</v>
      </c>
    </row>
    <row r="347" spans="1:3" x14ac:dyDescent="0.25">
      <c r="A347">
        <v>1.8341463414638599</v>
      </c>
      <c r="B347">
        <v>20.4329004329004</v>
      </c>
      <c r="C347">
        <f t="shared" si="5"/>
        <v>20.342524208219164</v>
      </c>
    </row>
    <row r="348" spans="1:3" x14ac:dyDescent="0.25">
      <c r="A348">
        <v>1.8390243902443499</v>
      </c>
      <c r="B348">
        <v>20.346320346320301</v>
      </c>
      <c r="C348">
        <f t="shared" si="5"/>
        <v>20.331123654417397</v>
      </c>
    </row>
    <row r="349" spans="1:3" x14ac:dyDescent="0.25">
      <c r="A349">
        <v>1.84390243902484</v>
      </c>
      <c r="B349">
        <v>20.346320346320301</v>
      </c>
      <c r="C349">
        <f t="shared" si="5"/>
        <v>20.319753300793518</v>
      </c>
    </row>
    <row r="350" spans="1:3" x14ac:dyDescent="0.25">
      <c r="A350">
        <v>1.84878048780533</v>
      </c>
      <c r="B350">
        <v>20.346320346320301</v>
      </c>
      <c r="C350">
        <f t="shared" si="5"/>
        <v>20.308412987769032</v>
      </c>
    </row>
    <row r="351" spans="1:3" x14ac:dyDescent="0.25">
      <c r="A351">
        <v>1.8634146341468001</v>
      </c>
      <c r="B351">
        <v>20.346320346320301</v>
      </c>
      <c r="C351">
        <f t="shared" si="5"/>
        <v>20.274570715349935</v>
      </c>
    </row>
    <row r="352" spans="1:3" x14ac:dyDescent="0.25">
      <c r="A352">
        <v>1.8731707317077799</v>
      </c>
      <c r="B352">
        <v>20.346320346320301</v>
      </c>
      <c r="C352">
        <f t="shared" si="5"/>
        <v>20.252156533956743</v>
      </c>
    </row>
    <row r="353" spans="1:3" x14ac:dyDescent="0.25">
      <c r="A353">
        <v>1.87804878048827</v>
      </c>
      <c r="B353">
        <v>20.346320346320301</v>
      </c>
      <c r="C353">
        <f t="shared" si="5"/>
        <v>20.240993183105108</v>
      </c>
    </row>
    <row r="354" spans="1:3" x14ac:dyDescent="0.25">
      <c r="A354">
        <v>1.88780487804925</v>
      </c>
      <c r="B354">
        <v>20.173160173160099</v>
      </c>
      <c r="C354">
        <f t="shared" si="5"/>
        <v>20.218753205976757</v>
      </c>
    </row>
    <row r="355" spans="1:3" x14ac:dyDescent="0.25">
      <c r="A355">
        <v>1.89268292682974</v>
      </c>
      <c r="B355">
        <v>20.173160173160099</v>
      </c>
      <c r="C355">
        <f t="shared" si="5"/>
        <v>20.207676281163501</v>
      </c>
    </row>
    <row r="356" spans="1:3" x14ac:dyDescent="0.25">
      <c r="A356">
        <v>1.9024390243907201</v>
      </c>
      <c r="B356">
        <v>20.173160173160099</v>
      </c>
      <c r="C356">
        <f t="shared" si="5"/>
        <v>20.185607821326855</v>
      </c>
    </row>
    <row r="357" spans="1:3" x14ac:dyDescent="0.25">
      <c r="A357">
        <v>1.9073170731712099</v>
      </c>
      <c r="B357">
        <v>20.173160173160099</v>
      </c>
      <c r="C357">
        <f t="shared" si="5"/>
        <v>20.1746159946209</v>
      </c>
    </row>
    <row r="358" spans="1:3" x14ac:dyDescent="0.25">
      <c r="A358">
        <v>1.91707317073219</v>
      </c>
      <c r="B358">
        <v>20.173160173160099</v>
      </c>
      <c r="C358">
        <f t="shared" si="5"/>
        <v>20.152716426794075</v>
      </c>
    </row>
    <row r="359" spans="1:3" x14ac:dyDescent="0.25">
      <c r="A359">
        <v>1.92195121951268</v>
      </c>
      <c r="B359">
        <v>20.173160173160099</v>
      </c>
      <c r="C359">
        <f t="shared" si="5"/>
        <v>20.1418084006364</v>
      </c>
    </row>
    <row r="360" spans="1:3" x14ac:dyDescent="0.25">
      <c r="A360">
        <v>1.93170731707367</v>
      </c>
      <c r="B360">
        <v>20.173160173160099</v>
      </c>
      <c r="C360">
        <f t="shared" si="5"/>
        <v>20.120075159354553</v>
      </c>
    </row>
    <row r="361" spans="1:3" x14ac:dyDescent="0.25">
      <c r="A361">
        <v>1.9365853658541601</v>
      </c>
      <c r="B361">
        <v>20.08658008658</v>
      </c>
      <c r="C361">
        <f t="shared" si="5"/>
        <v>20.109249665638988</v>
      </c>
    </row>
    <row r="362" spans="1:3" x14ac:dyDescent="0.25">
      <c r="A362">
        <v>1.9463414634151399</v>
      </c>
      <c r="B362">
        <v>20.08658008658</v>
      </c>
      <c r="C362">
        <f t="shared" si="5"/>
        <v>20.087680243450862</v>
      </c>
    </row>
    <row r="363" spans="1:3" x14ac:dyDescent="0.25">
      <c r="A363">
        <v>1.95609756097612</v>
      </c>
      <c r="B363">
        <v>19.9444444444444</v>
      </c>
      <c r="C363">
        <f t="shared" si="5"/>
        <v>20.066218668824167</v>
      </c>
    </row>
    <row r="364" spans="1:3" x14ac:dyDescent="0.25">
      <c r="A364">
        <v>1.96097560975661</v>
      </c>
      <c r="B364">
        <v>19.9444444444444</v>
      </c>
      <c r="C364">
        <f t="shared" si="5"/>
        <v>20.055527988371104</v>
      </c>
    </row>
    <row r="365" spans="1:3" x14ac:dyDescent="0.25">
      <c r="A365">
        <v>1.9658536585371</v>
      </c>
      <c r="B365">
        <v>19.9444444444444</v>
      </c>
      <c r="C365">
        <f t="shared" si="5"/>
        <v>20.044863868642175</v>
      </c>
    </row>
    <row r="366" spans="1:3" x14ac:dyDescent="0.25">
      <c r="A366">
        <v>1.9756097560980801</v>
      </c>
      <c r="B366">
        <v>19.9444444444444</v>
      </c>
      <c r="C366">
        <f t="shared" si="5"/>
        <v>20.023614785725645</v>
      </c>
    </row>
    <row r="367" spans="1:3" x14ac:dyDescent="0.25">
      <c r="A367">
        <v>1.9804878048785699</v>
      </c>
      <c r="B367">
        <v>19.8888888888888</v>
      </c>
      <c r="C367">
        <f t="shared" si="5"/>
        <v>20.013029562153896</v>
      </c>
    </row>
    <row r="368" spans="1:3" x14ac:dyDescent="0.25">
      <c r="A368">
        <v>1.99512195122004</v>
      </c>
      <c r="B368">
        <v>19.8333333333333</v>
      </c>
      <c r="C368">
        <f t="shared" si="5"/>
        <v>19.981429620783061</v>
      </c>
    </row>
    <row r="369" spans="1:3" x14ac:dyDescent="0.25">
      <c r="A369">
        <v>2.0000000000008602</v>
      </c>
      <c r="B369">
        <v>19.7777777777777</v>
      </c>
      <c r="C369">
        <f t="shared" si="5"/>
        <v>19.97094779388112</v>
      </c>
    </row>
    <row r="370" spans="1:3" x14ac:dyDescent="0.25">
      <c r="A370">
        <v>2.0078864353321002</v>
      </c>
      <c r="B370">
        <v>19.7777777777777</v>
      </c>
      <c r="C370">
        <f t="shared" si="5"/>
        <v>19.954055580095631</v>
      </c>
    </row>
    <row r="371" spans="1:3" x14ac:dyDescent="0.25">
      <c r="A371">
        <v>2.0157728706633402</v>
      </c>
      <c r="B371">
        <v>19.7777777777777</v>
      </c>
      <c r="C371">
        <f t="shared" si="5"/>
        <v>19.937229584487849</v>
      </c>
    </row>
    <row r="372" spans="1:3" x14ac:dyDescent="0.25">
      <c r="A372">
        <v>2.0394321766570598</v>
      </c>
      <c r="B372">
        <v>19.7222222222222</v>
      </c>
      <c r="C372">
        <f t="shared" si="5"/>
        <v>19.887143765513418</v>
      </c>
    </row>
    <row r="373" spans="1:3" x14ac:dyDescent="0.25">
      <c r="A373">
        <v>2.0552050473195398</v>
      </c>
      <c r="B373">
        <v>19.7222222222222</v>
      </c>
      <c r="C373">
        <f t="shared" si="5"/>
        <v>19.854074988828643</v>
      </c>
    </row>
    <row r="374" spans="1:3" x14ac:dyDescent="0.25">
      <c r="A374">
        <v>2.0630914826507798</v>
      </c>
      <c r="B374">
        <v>19.7222222222222</v>
      </c>
      <c r="C374">
        <f t="shared" si="5"/>
        <v>19.837635650529798</v>
      </c>
    </row>
    <row r="375" spans="1:3" x14ac:dyDescent="0.25">
      <c r="A375">
        <v>2.0788643533132598</v>
      </c>
      <c r="B375">
        <v>19.7222222222222</v>
      </c>
      <c r="C375">
        <f t="shared" si="5"/>
        <v>19.804944662476771</v>
      </c>
    </row>
    <row r="376" spans="1:3" x14ac:dyDescent="0.25">
      <c r="A376">
        <v>2.0867507886444998</v>
      </c>
      <c r="B376">
        <v>19.7222222222222</v>
      </c>
      <c r="C376">
        <f t="shared" si="5"/>
        <v>19.788692064554375</v>
      </c>
    </row>
    <row r="377" spans="1:3" x14ac:dyDescent="0.25">
      <c r="A377">
        <v>2.1025236593069798</v>
      </c>
      <c r="B377">
        <v>19.7222222222222</v>
      </c>
      <c r="C377">
        <f t="shared" si="5"/>
        <v>19.756370330628979</v>
      </c>
    </row>
    <row r="378" spans="1:3" x14ac:dyDescent="0.25">
      <c r="A378">
        <v>2.1104100946382198</v>
      </c>
      <c r="B378">
        <v>19.7222222222222</v>
      </c>
      <c r="C378">
        <f t="shared" si="5"/>
        <v>19.740300278226314</v>
      </c>
    </row>
    <row r="379" spans="1:3" x14ac:dyDescent="0.25">
      <c r="A379">
        <v>2.1261829653006998</v>
      </c>
      <c r="B379">
        <v>19.7222222222222</v>
      </c>
      <c r="C379">
        <f t="shared" si="5"/>
        <v>19.708339549896067</v>
      </c>
    </row>
    <row r="380" spans="1:3" x14ac:dyDescent="0.25">
      <c r="A380">
        <v>2.1340694006319398</v>
      </c>
      <c r="B380">
        <v>19.7222222222222</v>
      </c>
      <c r="C380">
        <f t="shared" si="5"/>
        <v>19.69244798793385</v>
      </c>
    </row>
    <row r="381" spans="1:3" x14ac:dyDescent="0.25">
      <c r="A381">
        <v>2.1498422712944198</v>
      </c>
      <c r="B381">
        <v>19.6111111111111</v>
      </c>
      <c r="C381">
        <f t="shared" si="5"/>
        <v>19.660840290002636</v>
      </c>
    </row>
    <row r="382" spans="1:3" x14ac:dyDescent="0.25">
      <c r="A382">
        <v>2.1577287066256599</v>
      </c>
      <c r="B382">
        <v>19.6111111111111</v>
      </c>
      <c r="C382">
        <f t="shared" si="5"/>
        <v>19.645123297037173</v>
      </c>
    </row>
    <row r="383" spans="1:3" x14ac:dyDescent="0.25">
      <c r="A383">
        <v>2.1735015772881399</v>
      </c>
      <c r="B383">
        <v>19.6111111111111</v>
      </c>
      <c r="C383">
        <f t="shared" si="5"/>
        <v>19.613860915700194</v>
      </c>
    </row>
    <row r="384" spans="1:3" x14ac:dyDescent="0.25">
      <c r="A384">
        <v>2.1813880126193799</v>
      </c>
      <c r="B384">
        <v>19.6111111111111</v>
      </c>
      <c r="C384">
        <f t="shared" si="5"/>
        <v>19.59831469811521</v>
      </c>
    </row>
    <row r="385" spans="1:3" x14ac:dyDescent="0.25">
      <c r="A385">
        <v>2.1971608832818599</v>
      </c>
      <c r="B385">
        <v>19.6111111111111</v>
      </c>
      <c r="C385">
        <f t="shared" si="5"/>
        <v>19.567390169659397</v>
      </c>
    </row>
    <row r="386" spans="1:3" x14ac:dyDescent="0.25">
      <c r="A386">
        <v>2.2050473186130999</v>
      </c>
      <c r="B386">
        <v>19.6111111111111</v>
      </c>
      <c r="C386">
        <f t="shared" si="5"/>
        <v>19.552011056170024</v>
      </c>
    </row>
    <row r="387" spans="1:3" x14ac:dyDescent="0.25">
      <c r="A387">
        <v>2.2208201892755799</v>
      </c>
      <c r="B387">
        <v>19.6111111111111</v>
      </c>
      <c r="C387">
        <f t="shared" si="5"/>
        <v>19.521417156278506</v>
      </c>
    </row>
    <row r="388" spans="1:3" x14ac:dyDescent="0.25">
      <c r="A388">
        <v>2.2287066246068199</v>
      </c>
      <c r="B388">
        <v>19.5555555555555</v>
      </c>
      <c r="C388">
        <f t="shared" si="5"/>
        <v>19.506201592727503</v>
      </c>
    </row>
    <row r="389" spans="1:3" x14ac:dyDescent="0.25">
      <c r="A389">
        <v>2.2444794952692999</v>
      </c>
      <c r="B389">
        <v>19.5555555555555</v>
      </c>
      <c r="C389">
        <f t="shared" si="5"/>
        <v>19.475931326349802</v>
      </c>
    </row>
    <row r="390" spans="1:3" x14ac:dyDescent="0.25">
      <c r="A390">
        <v>2.2523659306005399</v>
      </c>
      <c r="B390">
        <v>19.5555555555555</v>
      </c>
      <c r="C390">
        <f t="shared" si="5"/>
        <v>19.460875870777571</v>
      </c>
    </row>
    <row r="391" spans="1:3" x14ac:dyDescent="0.25">
      <c r="A391">
        <v>2.2681388012630199</v>
      </c>
      <c r="B391">
        <v>19.5555555555555</v>
      </c>
      <c r="C391">
        <f t="shared" ref="C391:C412" si="6">-4.292305983*LN(A391)+22.9461475841</f>
        <v>19.43092246252996</v>
      </c>
    </row>
    <row r="392" spans="1:3" x14ac:dyDescent="0.25">
      <c r="A392">
        <v>2.2760252365942599</v>
      </c>
      <c r="B392">
        <v>19.5555555555555</v>
      </c>
      <c r="C392">
        <f t="shared" si="6"/>
        <v>19.416023780501249</v>
      </c>
    </row>
    <row r="393" spans="1:3" x14ac:dyDescent="0.25">
      <c r="A393">
        <v>2.2917981072567399</v>
      </c>
      <c r="B393">
        <v>19.5555555555555</v>
      </c>
      <c r="C393">
        <f t="shared" si="6"/>
        <v>19.386380665564364</v>
      </c>
    </row>
    <row r="394" spans="1:3" x14ac:dyDescent="0.25">
      <c r="A394">
        <v>2.3075709779192199</v>
      </c>
      <c r="B394">
        <v>19.4444444444444</v>
      </c>
      <c r="C394">
        <f t="shared" si="6"/>
        <v>19.356940865772565</v>
      </c>
    </row>
    <row r="395" spans="1:3" x14ac:dyDescent="0.25">
      <c r="A395">
        <v>2.31545741325046</v>
      </c>
      <c r="B395">
        <v>19.4444444444444</v>
      </c>
      <c r="C395">
        <f t="shared" si="6"/>
        <v>19.342296341218848</v>
      </c>
    </row>
    <row r="396" spans="1:3" x14ac:dyDescent="0.25">
      <c r="A396">
        <v>2.3233438485817</v>
      </c>
      <c r="B396">
        <v>19.4444444444444</v>
      </c>
      <c r="C396">
        <f t="shared" si="6"/>
        <v>19.327701611132387</v>
      </c>
    </row>
    <row r="397" spans="1:3" x14ac:dyDescent="0.25">
      <c r="A397">
        <v>2.33911671924418</v>
      </c>
      <c r="B397">
        <v>19.4444444444444</v>
      </c>
      <c r="C397">
        <f t="shared" si="6"/>
        <v>19.298660187875736</v>
      </c>
    </row>
    <row r="398" spans="1:3" x14ac:dyDescent="0.25">
      <c r="A398">
        <v>2.34700315457542</v>
      </c>
      <c r="B398">
        <v>19.3888888888888</v>
      </c>
      <c r="C398">
        <f t="shared" si="6"/>
        <v>19.284212829964819</v>
      </c>
    </row>
    <row r="399" spans="1:3" x14ac:dyDescent="0.25">
      <c r="A399">
        <v>2.3627760252379</v>
      </c>
      <c r="B399">
        <v>19.3888888888888</v>
      </c>
      <c r="C399">
        <f t="shared" si="6"/>
        <v>19.255463184754092</v>
      </c>
    </row>
    <row r="400" spans="1:3" x14ac:dyDescent="0.25">
      <c r="A400">
        <v>2.37066246056914</v>
      </c>
      <c r="B400">
        <v>19.3888888888888</v>
      </c>
      <c r="C400">
        <f t="shared" si="6"/>
        <v>19.241160252549097</v>
      </c>
    </row>
    <row r="401" spans="1:3" x14ac:dyDescent="0.25">
      <c r="A401">
        <v>2.37854889590038</v>
      </c>
      <c r="B401">
        <v>19.3888888888888</v>
      </c>
      <c r="C401">
        <f t="shared" si="6"/>
        <v>19.226904822697282</v>
      </c>
    </row>
    <row r="402" spans="1:3" x14ac:dyDescent="0.25">
      <c r="A402">
        <v>2.39432176656286</v>
      </c>
      <c r="B402">
        <v>19.3333333333333</v>
      </c>
      <c r="C402">
        <f t="shared" si="6"/>
        <v>19.198535215238454</v>
      </c>
    </row>
    <row r="403" spans="1:3" x14ac:dyDescent="0.25">
      <c r="A403">
        <v>2.4022082018941</v>
      </c>
      <c r="B403">
        <v>19.2777777777777</v>
      </c>
      <c r="C403">
        <f t="shared" si="6"/>
        <v>19.184420417964791</v>
      </c>
    </row>
    <row r="404" spans="1:3" x14ac:dyDescent="0.25">
      <c r="A404">
        <v>2.41009463722534</v>
      </c>
      <c r="B404">
        <v>19.2777777777777</v>
      </c>
      <c r="C404">
        <f t="shared" si="6"/>
        <v>19.170351883629795</v>
      </c>
    </row>
    <row r="405" spans="1:3" x14ac:dyDescent="0.25">
      <c r="A405">
        <v>2.41798107255658</v>
      </c>
      <c r="B405">
        <v>19.2777777777777</v>
      </c>
      <c r="C405">
        <f t="shared" si="6"/>
        <v>19.15632930995929</v>
      </c>
    </row>
    <row r="406" spans="1:3" x14ac:dyDescent="0.25">
      <c r="A406">
        <v>2.43375394321906</v>
      </c>
      <c r="B406">
        <v>19.2777777777777</v>
      </c>
      <c r="C406">
        <f t="shared" si="6"/>
        <v>19.128420850241056</v>
      </c>
    </row>
    <row r="407" spans="1:3" x14ac:dyDescent="0.25">
      <c r="A407">
        <v>2.4416403785503</v>
      </c>
      <c r="B407">
        <v>19.2777777777777</v>
      </c>
      <c r="C407">
        <f t="shared" si="6"/>
        <v>19.114534374256593</v>
      </c>
    </row>
    <row r="408" spans="1:3" x14ac:dyDescent="0.25">
      <c r="A408">
        <v>2.45741324921278</v>
      </c>
      <c r="B408">
        <v>19.2777777777777</v>
      </c>
      <c r="C408">
        <f t="shared" si="6"/>
        <v>19.086895476549177</v>
      </c>
    </row>
    <row r="409" spans="1:3" x14ac:dyDescent="0.25">
      <c r="A409">
        <v>2.47318611987526</v>
      </c>
      <c r="B409">
        <v>19.2222222222222</v>
      </c>
      <c r="C409">
        <f t="shared" si="6"/>
        <v>19.059433412411035</v>
      </c>
    </row>
    <row r="410" spans="1:3" x14ac:dyDescent="0.25">
      <c r="A410">
        <v>2.4810725552065001</v>
      </c>
      <c r="B410">
        <v>19.2222222222222</v>
      </c>
      <c r="C410">
        <f t="shared" si="6"/>
        <v>19.045767988633401</v>
      </c>
    </row>
    <row r="411" spans="1:3" x14ac:dyDescent="0.25">
      <c r="A411">
        <v>2.4889589905377401</v>
      </c>
      <c r="B411">
        <v>19.2222222222222</v>
      </c>
      <c r="C411">
        <f t="shared" si="6"/>
        <v>19.032145933458601</v>
      </c>
    </row>
    <row r="412" spans="1:3" x14ac:dyDescent="0.25">
      <c r="A412">
        <v>2.5047318612002201</v>
      </c>
      <c r="B412">
        <v>19.2222222222222</v>
      </c>
      <c r="C412">
        <f t="shared" si="6"/>
        <v>19.005030833918795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25" workbookViewId="0">
      <selection activeCell="F51" sqref="F51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-50.783898985900002</v>
      </c>
      <c r="C2">
        <v>-47.024894147200001</v>
      </c>
      <c r="D2">
        <v>-39.271448805600002</v>
      </c>
      <c r="E2">
        <v>-33.046954989</v>
      </c>
      <c r="F2">
        <v>-32.339280815400002</v>
      </c>
      <c r="G2">
        <v>-26.9078437308</v>
      </c>
      <c r="H2">
        <v>-21.9729834217</v>
      </c>
      <c r="I2">
        <v>-26.330079317500001</v>
      </c>
    </row>
    <row r="3" spans="1:9" x14ac:dyDescent="0.25">
      <c r="A3">
        <v>250</v>
      </c>
      <c r="B3">
        <v>-41.890057400099998</v>
      </c>
      <c r="C3">
        <v>-38.7405882507</v>
      </c>
      <c r="D3">
        <v>-33.015665468500003</v>
      </c>
      <c r="E3">
        <v>-28.1438467292</v>
      </c>
      <c r="F3">
        <v>-27.8105041321</v>
      </c>
      <c r="G3">
        <v>-24.3740882251</v>
      </c>
      <c r="H3">
        <v>-18.393518944</v>
      </c>
      <c r="I3">
        <v>-22.756625547399999</v>
      </c>
    </row>
    <row r="4" spans="1:9" x14ac:dyDescent="0.25">
      <c r="A4">
        <v>300</v>
      </c>
      <c r="B4">
        <v>-36.151810083999997</v>
      </c>
      <c r="C4">
        <v>-31.9736496696</v>
      </c>
      <c r="D4">
        <v>-28.6947667319</v>
      </c>
      <c r="E4">
        <v>-25.660854628700001</v>
      </c>
      <c r="F4">
        <v>-24.6636976148</v>
      </c>
      <c r="G4">
        <v>-20.921623713799999</v>
      </c>
      <c r="H4">
        <v>-16.0806206665</v>
      </c>
      <c r="I4">
        <v>-19.641953599299999</v>
      </c>
    </row>
    <row r="5" spans="1:9" x14ac:dyDescent="0.25">
      <c r="A5">
        <v>400</v>
      </c>
      <c r="B5">
        <v>-26.412632207200001</v>
      </c>
      <c r="C5">
        <v>-22.041293276800001</v>
      </c>
      <c r="D5">
        <v>-21.253029930699999</v>
      </c>
      <c r="E5">
        <v>-16.380991554200001</v>
      </c>
      <c r="F5">
        <v>-16.632226636599999</v>
      </c>
      <c r="G5">
        <v>-15.506704448700001</v>
      </c>
      <c r="H5">
        <v>-12.498949102099999</v>
      </c>
      <c r="I5">
        <v>-13.8970215296</v>
      </c>
    </row>
    <row r="6" spans="1:9" x14ac:dyDescent="0.25">
      <c r="A6">
        <v>500</v>
      </c>
      <c r="B6">
        <v>-21.7140808071</v>
      </c>
      <c r="C6">
        <v>-17.779957732</v>
      </c>
      <c r="D6">
        <v>-17.473633233400001</v>
      </c>
      <c r="E6">
        <v>-12.820928110800001</v>
      </c>
      <c r="F6">
        <v>-12.7809277447</v>
      </c>
      <c r="G6">
        <v>-11.0506021103</v>
      </c>
      <c r="H6">
        <v>-10.958080150900001</v>
      </c>
      <c r="I6">
        <v>-12.2148502345</v>
      </c>
    </row>
    <row r="7" spans="1:9" x14ac:dyDescent="0.25">
      <c r="A7">
        <v>600</v>
      </c>
      <c r="B7">
        <v>-18.466884176000001</v>
      </c>
      <c r="C7">
        <v>-16.517069749000001</v>
      </c>
      <c r="D7">
        <v>-14.028887703100001</v>
      </c>
      <c r="E7">
        <v>-11.597919978</v>
      </c>
      <c r="F7">
        <v>-10.859886272600001</v>
      </c>
      <c r="G7">
        <v>-10.352225195700001</v>
      </c>
      <c r="H7">
        <v>-9.6201554122000008</v>
      </c>
      <c r="I7">
        <v>-10.076367814699999</v>
      </c>
    </row>
    <row r="8" spans="1:9" x14ac:dyDescent="0.25">
      <c r="A8">
        <v>700</v>
      </c>
      <c r="B8">
        <v>-15.0441270641</v>
      </c>
      <c r="C8">
        <v>-13.9233531814</v>
      </c>
      <c r="D8">
        <v>-11.8704906628</v>
      </c>
      <c r="E8">
        <v>-10.0770142954</v>
      </c>
      <c r="F8">
        <v>-9.9127819748999997</v>
      </c>
      <c r="G8">
        <v>-7.8240901191000001</v>
      </c>
      <c r="H8">
        <v>-8.2863844831000009</v>
      </c>
      <c r="I8">
        <v>-8.3827253037999991</v>
      </c>
    </row>
    <row r="9" spans="1:9" x14ac:dyDescent="0.25">
      <c r="A9">
        <v>800</v>
      </c>
      <c r="B9">
        <v>-12.9372463864</v>
      </c>
      <c r="C9">
        <v>-11.775874180700001</v>
      </c>
      <c r="D9">
        <v>-9.8517837642000003</v>
      </c>
      <c r="E9">
        <v>-8.6397077479999993</v>
      </c>
      <c r="F9">
        <v>-8.8199035165000002</v>
      </c>
      <c r="G9">
        <v>-7.3763497952000003</v>
      </c>
      <c r="H9">
        <v>-6.1248406356</v>
      </c>
      <c r="I9">
        <v>-7.1909858954999999</v>
      </c>
    </row>
    <row r="10" spans="1:9" x14ac:dyDescent="0.25">
      <c r="A10">
        <v>1000</v>
      </c>
      <c r="B10">
        <v>-10.7151831162</v>
      </c>
      <c r="C10">
        <v>-8.9718825803000009</v>
      </c>
      <c r="D10">
        <v>-7.8393885211000001</v>
      </c>
      <c r="E10">
        <v>-7.3031442329000003</v>
      </c>
      <c r="F10">
        <v>-6.5657311526999997</v>
      </c>
      <c r="G10">
        <v>-6.1835973267000002</v>
      </c>
      <c r="H10">
        <v>-5.2582218354999997</v>
      </c>
      <c r="I10">
        <v>-5.5553150417000001</v>
      </c>
    </row>
    <row r="11" spans="1:9" x14ac:dyDescent="0.25">
      <c r="A11">
        <v>1250</v>
      </c>
      <c r="B11">
        <v>-8.3826732265999997</v>
      </c>
      <c r="C11">
        <v>-7.1226072234000002</v>
      </c>
      <c r="D11">
        <v>-6.1902256550999999</v>
      </c>
      <c r="E11">
        <v>-5.4176296119999998</v>
      </c>
      <c r="F11">
        <v>-5.2331323189000001</v>
      </c>
      <c r="G11">
        <v>-5.0774205377000001</v>
      </c>
      <c r="H11">
        <v>-4.2923059830000003</v>
      </c>
      <c r="I11">
        <v>-4.8680641280000003</v>
      </c>
    </row>
    <row r="12" spans="1:9" x14ac:dyDescent="0.25">
      <c r="A12">
        <v>1500</v>
      </c>
      <c r="B12">
        <v>-7.1400273837999997</v>
      </c>
      <c r="C12">
        <v>-6.1288401320999997</v>
      </c>
      <c r="D12">
        <v>-5.3297383693000002</v>
      </c>
      <c r="E12">
        <v>-4.5614179922</v>
      </c>
      <c r="F12">
        <v>-4.2770716669000004</v>
      </c>
      <c r="G12">
        <v>-4.0737099909000003</v>
      </c>
      <c r="H12">
        <v>-3.4563303206999998</v>
      </c>
      <c r="I12">
        <v>-3.7191594421</v>
      </c>
    </row>
    <row r="13" spans="1:9" x14ac:dyDescent="0.25">
      <c r="A13">
        <v>1750</v>
      </c>
      <c r="B13">
        <v>-6.0839239316000002</v>
      </c>
      <c r="C13">
        <v>-5.3401554045999999</v>
      </c>
      <c r="D13">
        <v>-4.8280744514</v>
      </c>
      <c r="E13">
        <v>-3.7665923563999999</v>
      </c>
      <c r="F13">
        <v>-3.5582284601</v>
      </c>
      <c r="G13">
        <v>-3.3474831211999998</v>
      </c>
      <c r="H13">
        <v>-2.9696303325</v>
      </c>
      <c r="I13">
        <v>-2.9473656358999998</v>
      </c>
    </row>
    <row r="14" spans="1:9" x14ac:dyDescent="0.25">
      <c r="A14">
        <v>2000</v>
      </c>
      <c r="B14">
        <v>-5.7269053614000001</v>
      </c>
      <c r="C14">
        <v>-5.1510347600999999</v>
      </c>
      <c r="D14">
        <v>-4.8995764041000003</v>
      </c>
      <c r="E14">
        <v>-3.5128099007000002</v>
      </c>
      <c r="F14">
        <v>-3.5347802241999999</v>
      </c>
      <c r="G14">
        <v>-3.2421047511999999</v>
      </c>
      <c r="H14">
        <v>-3.2421047511999999</v>
      </c>
      <c r="I14">
        <v>-3.0079291039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50.783898985900002</v>
      </c>
      <c r="C17">
        <f t="shared" ref="C17:I17" si="0">-C2</f>
        <v>47.024894147200001</v>
      </c>
      <c r="D17">
        <f t="shared" si="0"/>
        <v>39.271448805600002</v>
      </c>
      <c r="E17">
        <f t="shared" si="0"/>
        <v>33.046954989</v>
      </c>
      <c r="F17">
        <f t="shared" si="0"/>
        <v>32.339280815400002</v>
      </c>
      <c r="G17">
        <f t="shared" si="0"/>
        <v>26.9078437308</v>
      </c>
      <c r="H17">
        <f t="shared" si="0"/>
        <v>21.9729834217</v>
      </c>
      <c r="I17">
        <f t="shared" si="0"/>
        <v>26.330079317500001</v>
      </c>
    </row>
    <row r="18" spans="1:9" x14ac:dyDescent="0.25">
      <c r="A18">
        <v>250</v>
      </c>
      <c r="B18">
        <f t="shared" ref="B18:I18" si="1">-B3</f>
        <v>41.890057400099998</v>
      </c>
      <c r="C18">
        <f t="shared" si="1"/>
        <v>38.7405882507</v>
      </c>
      <c r="D18">
        <f t="shared" si="1"/>
        <v>33.015665468500003</v>
      </c>
      <c r="E18">
        <f t="shared" si="1"/>
        <v>28.1438467292</v>
      </c>
      <c r="F18">
        <f t="shared" si="1"/>
        <v>27.8105041321</v>
      </c>
      <c r="G18">
        <f t="shared" si="1"/>
        <v>24.3740882251</v>
      </c>
      <c r="H18">
        <f t="shared" si="1"/>
        <v>18.393518944</v>
      </c>
      <c r="I18">
        <f t="shared" si="1"/>
        <v>22.756625547399999</v>
      </c>
    </row>
    <row r="19" spans="1:9" x14ac:dyDescent="0.25">
      <c r="A19">
        <v>300</v>
      </c>
      <c r="B19">
        <f t="shared" ref="B19:I19" si="2">-B4</f>
        <v>36.151810083999997</v>
      </c>
      <c r="C19">
        <f t="shared" si="2"/>
        <v>31.9736496696</v>
      </c>
      <c r="D19">
        <f t="shared" si="2"/>
        <v>28.6947667319</v>
      </c>
      <c r="E19">
        <f t="shared" si="2"/>
        <v>25.660854628700001</v>
      </c>
      <c r="F19">
        <f t="shared" si="2"/>
        <v>24.6636976148</v>
      </c>
      <c r="G19">
        <f t="shared" si="2"/>
        <v>20.921623713799999</v>
      </c>
      <c r="H19">
        <f t="shared" si="2"/>
        <v>16.0806206665</v>
      </c>
      <c r="I19">
        <f t="shared" si="2"/>
        <v>19.641953599299999</v>
      </c>
    </row>
    <row r="20" spans="1:9" x14ac:dyDescent="0.25">
      <c r="A20">
        <v>400</v>
      </c>
      <c r="B20">
        <f t="shared" ref="B20:I20" si="3">-B5</f>
        <v>26.412632207200001</v>
      </c>
      <c r="C20">
        <f t="shared" si="3"/>
        <v>22.041293276800001</v>
      </c>
      <c r="D20">
        <f t="shared" si="3"/>
        <v>21.253029930699999</v>
      </c>
      <c r="E20">
        <f t="shared" si="3"/>
        <v>16.380991554200001</v>
      </c>
      <c r="F20">
        <f t="shared" si="3"/>
        <v>16.632226636599999</v>
      </c>
      <c r="G20">
        <f t="shared" si="3"/>
        <v>15.506704448700001</v>
      </c>
      <c r="H20">
        <f t="shared" si="3"/>
        <v>12.498949102099999</v>
      </c>
      <c r="I20">
        <f t="shared" si="3"/>
        <v>13.8970215296</v>
      </c>
    </row>
    <row r="21" spans="1:9" x14ac:dyDescent="0.25">
      <c r="A21">
        <v>500</v>
      </c>
      <c r="B21">
        <f t="shared" ref="B21:I21" si="4">-B6</f>
        <v>21.7140808071</v>
      </c>
      <c r="C21">
        <f t="shared" si="4"/>
        <v>17.779957732</v>
      </c>
      <c r="D21">
        <f t="shared" si="4"/>
        <v>17.473633233400001</v>
      </c>
      <c r="E21">
        <f t="shared" si="4"/>
        <v>12.820928110800001</v>
      </c>
      <c r="F21">
        <f t="shared" si="4"/>
        <v>12.7809277447</v>
      </c>
      <c r="G21">
        <f t="shared" si="4"/>
        <v>11.0506021103</v>
      </c>
      <c r="H21">
        <f t="shared" si="4"/>
        <v>10.958080150900001</v>
      </c>
      <c r="I21">
        <f t="shared" si="4"/>
        <v>12.2148502345</v>
      </c>
    </row>
    <row r="22" spans="1:9" x14ac:dyDescent="0.25">
      <c r="A22">
        <v>600</v>
      </c>
      <c r="B22">
        <f t="shared" ref="B22:I22" si="5">-B7</f>
        <v>18.466884176000001</v>
      </c>
      <c r="C22">
        <f t="shared" si="5"/>
        <v>16.517069749000001</v>
      </c>
      <c r="D22">
        <f t="shared" si="5"/>
        <v>14.028887703100001</v>
      </c>
      <c r="E22">
        <f t="shared" si="5"/>
        <v>11.597919978</v>
      </c>
      <c r="F22">
        <f t="shared" si="5"/>
        <v>10.859886272600001</v>
      </c>
      <c r="G22">
        <f t="shared" si="5"/>
        <v>10.352225195700001</v>
      </c>
      <c r="H22">
        <f t="shared" si="5"/>
        <v>9.6201554122000008</v>
      </c>
      <c r="I22">
        <f t="shared" si="5"/>
        <v>10.076367814699999</v>
      </c>
    </row>
    <row r="23" spans="1:9" x14ac:dyDescent="0.25">
      <c r="A23">
        <v>700</v>
      </c>
      <c r="B23">
        <f t="shared" ref="B23:I23" si="6">-B8</f>
        <v>15.0441270641</v>
      </c>
      <c r="C23">
        <f t="shared" si="6"/>
        <v>13.9233531814</v>
      </c>
      <c r="D23">
        <f t="shared" si="6"/>
        <v>11.8704906628</v>
      </c>
      <c r="E23">
        <f t="shared" si="6"/>
        <v>10.0770142954</v>
      </c>
      <c r="F23">
        <f t="shared" si="6"/>
        <v>9.9127819748999997</v>
      </c>
      <c r="G23">
        <f t="shared" si="6"/>
        <v>7.8240901191000001</v>
      </c>
      <c r="H23">
        <f t="shared" si="6"/>
        <v>8.2863844831000009</v>
      </c>
      <c r="I23">
        <f t="shared" si="6"/>
        <v>8.3827253037999991</v>
      </c>
    </row>
    <row r="24" spans="1:9" x14ac:dyDescent="0.25">
      <c r="A24">
        <v>800</v>
      </c>
      <c r="B24">
        <f t="shared" ref="B24:I24" si="7">-B9</f>
        <v>12.9372463864</v>
      </c>
      <c r="C24">
        <f t="shared" si="7"/>
        <v>11.775874180700001</v>
      </c>
      <c r="D24">
        <f t="shared" si="7"/>
        <v>9.8517837642000003</v>
      </c>
      <c r="E24">
        <f t="shared" si="7"/>
        <v>8.6397077479999993</v>
      </c>
      <c r="F24">
        <f t="shared" si="7"/>
        <v>8.8199035165000002</v>
      </c>
      <c r="G24">
        <f t="shared" si="7"/>
        <v>7.3763497952000003</v>
      </c>
      <c r="H24">
        <f t="shared" si="7"/>
        <v>6.1248406356</v>
      </c>
      <c r="I24">
        <f t="shared" si="7"/>
        <v>7.1909858954999999</v>
      </c>
    </row>
    <row r="25" spans="1:9" x14ac:dyDescent="0.25">
      <c r="A25">
        <v>1000</v>
      </c>
      <c r="B25">
        <f t="shared" ref="B25:I25" si="8">-B10</f>
        <v>10.7151831162</v>
      </c>
      <c r="C25">
        <f t="shared" si="8"/>
        <v>8.9718825803000009</v>
      </c>
      <c r="D25">
        <f t="shared" si="8"/>
        <v>7.8393885211000001</v>
      </c>
      <c r="E25">
        <f t="shared" si="8"/>
        <v>7.3031442329000003</v>
      </c>
      <c r="F25">
        <f t="shared" si="8"/>
        <v>6.5657311526999997</v>
      </c>
      <c r="G25">
        <f t="shared" si="8"/>
        <v>6.1835973267000002</v>
      </c>
      <c r="H25">
        <f t="shared" si="8"/>
        <v>5.2582218354999997</v>
      </c>
      <c r="I25">
        <f t="shared" si="8"/>
        <v>5.5553150417000001</v>
      </c>
    </row>
    <row r="26" spans="1:9" x14ac:dyDescent="0.25">
      <c r="A26">
        <v>1250</v>
      </c>
      <c r="B26">
        <f t="shared" ref="B26:I26" si="9">-B11</f>
        <v>8.3826732265999997</v>
      </c>
      <c r="C26">
        <f t="shared" si="9"/>
        <v>7.1226072234000002</v>
      </c>
      <c r="D26">
        <f t="shared" si="9"/>
        <v>6.1902256550999999</v>
      </c>
      <c r="E26">
        <f t="shared" si="9"/>
        <v>5.4176296119999998</v>
      </c>
      <c r="F26">
        <f t="shared" si="9"/>
        <v>5.2331323189000001</v>
      </c>
      <c r="G26">
        <f t="shared" si="9"/>
        <v>5.0774205377000001</v>
      </c>
      <c r="H26">
        <f t="shared" si="9"/>
        <v>4.2923059830000003</v>
      </c>
      <c r="I26">
        <f t="shared" si="9"/>
        <v>4.8680641280000003</v>
      </c>
    </row>
    <row r="27" spans="1:9" x14ac:dyDescent="0.25">
      <c r="A27">
        <v>1500</v>
      </c>
      <c r="B27">
        <f t="shared" ref="B27:I27" si="10">-B12</f>
        <v>7.1400273837999997</v>
      </c>
      <c r="C27">
        <f t="shared" si="10"/>
        <v>6.1288401320999997</v>
      </c>
      <c r="D27">
        <f t="shared" si="10"/>
        <v>5.3297383693000002</v>
      </c>
      <c r="E27">
        <f t="shared" si="10"/>
        <v>4.5614179922</v>
      </c>
      <c r="F27">
        <f t="shared" si="10"/>
        <v>4.2770716669000004</v>
      </c>
      <c r="G27">
        <f t="shared" si="10"/>
        <v>4.0737099909000003</v>
      </c>
      <c r="H27">
        <f t="shared" si="10"/>
        <v>3.4563303206999998</v>
      </c>
      <c r="I27">
        <f t="shared" si="10"/>
        <v>3.7191594421</v>
      </c>
    </row>
    <row r="28" spans="1:9" x14ac:dyDescent="0.25">
      <c r="A28">
        <v>1750</v>
      </c>
      <c r="B28">
        <f t="shared" ref="B28:I29" si="11">-B13</f>
        <v>6.0839239316000002</v>
      </c>
      <c r="C28">
        <f t="shared" si="11"/>
        <v>5.3401554045999999</v>
      </c>
      <c r="D28">
        <f t="shared" si="11"/>
        <v>4.8280744514</v>
      </c>
      <c r="E28">
        <f t="shared" si="11"/>
        <v>3.7665923563999999</v>
      </c>
      <c r="F28">
        <f t="shared" si="11"/>
        <v>3.5582284601</v>
      </c>
      <c r="G28">
        <f t="shared" si="11"/>
        <v>3.3474831211999998</v>
      </c>
      <c r="H28">
        <f t="shared" si="11"/>
        <v>2.9696303325</v>
      </c>
      <c r="I28">
        <f t="shared" si="11"/>
        <v>2.9473656358999998</v>
      </c>
    </row>
    <row r="29" spans="1:9" x14ac:dyDescent="0.25">
      <c r="A29">
        <v>2000</v>
      </c>
      <c r="B29">
        <f>-B14</f>
        <v>5.7269053614000001</v>
      </c>
      <c r="C29">
        <f t="shared" si="11"/>
        <v>5.1510347600999999</v>
      </c>
      <c r="D29">
        <f t="shared" si="11"/>
        <v>4.8995764041000003</v>
      </c>
      <c r="E29">
        <f t="shared" si="11"/>
        <v>3.5128099007000002</v>
      </c>
      <c r="F29">
        <f t="shared" si="11"/>
        <v>3.5347802241999999</v>
      </c>
      <c r="G29">
        <f t="shared" si="11"/>
        <v>3.2421047511999999</v>
      </c>
      <c r="H29">
        <f t="shared" si="11"/>
        <v>3.2421047511999999</v>
      </c>
      <c r="I29">
        <f t="shared" si="11"/>
        <v>3.0079291039</v>
      </c>
    </row>
    <row r="33" spans="1:10" x14ac:dyDescent="0.25">
      <c r="J33" s="1"/>
    </row>
    <row r="34" spans="1:10" x14ac:dyDescent="0.25">
      <c r="J34" s="1"/>
    </row>
    <row r="35" spans="1:10" x14ac:dyDescent="0.25">
      <c r="J35" s="1"/>
    </row>
    <row r="36" spans="1:10" x14ac:dyDescent="0.25">
      <c r="J36" s="1"/>
    </row>
    <row r="37" spans="1:10" x14ac:dyDescent="0.25">
      <c r="J37" s="1"/>
    </row>
    <row r="38" spans="1:10" x14ac:dyDescent="0.25">
      <c r="J38" s="1"/>
    </row>
    <row r="39" spans="1:10" x14ac:dyDescent="0.25">
      <c r="J39" s="1"/>
    </row>
    <row r="40" spans="1:10" x14ac:dyDescent="0.25">
      <c r="J40" s="1"/>
    </row>
    <row r="41" spans="1:10" x14ac:dyDescent="0.25">
      <c r="J41" s="1"/>
    </row>
    <row r="42" spans="1:10" x14ac:dyDescent="0.25">
      <c r="J42" s="1"/>
    </row>
    <row r="43" spans="1:10" x14ac:dyDescent="0.25"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A48">
        <v>-0.98181246870000005</v>
      </c>
      <c r="B48">
        <v>9482.7799506733008</v>
      </c>
      <c r="C48">
        <v>1.1000000000000001</v>
      </c>
      <c r="J48" s="1"/>
    </row>
    <row r="49" spans="1:10" x14ac:dyDescent="0.25">
      <c r="A49">
        <v>-0.99653183769999998</v>
      </c>
      <c r="B49">
        <v>9178.9410797774999</v>
      </c>
      <c r="C49">
        <v>1.3</v>
      </c>
      <c r="J49" s="1"/>
    </row>
    <row r="50" spans="1:10" x14ac:dyDescent="0.25">
      <c r="A50">
        <v>-0.98435414889999995</v>
      </c>
      <c r="B50">
        <v>7514.2041941582002</v>
      </c>
      <c r="C50">
        <v>1.6</v>
      </c>
      <c r="J50" s="1"/>
    </row>
    <row r="51" spans="1:10" x14ac:dyDescent="0.25">
      <c r="A51">
        <v>-1.0038980313000001</v>
      </c>
      <c r="B51">
        <v>7074.8655268119001</v>
      </c>
      <c r="C51">
        <v>2</v>
      </c>
      <c r="J51" s="1"/>
    </row>
    <row r="52" spans="1:10" x14ac:dyDescent="0.25">
      <c r="A52">
        <v>-1.0164800254999999</v>
      </c>
      <c r="B52">
        <v>7459.3536215903996</v>
      </c>
      <c r="C52">
        <v>2.5</v>
      </c>
      <c r="J52" s="1"/>
    </row>
    <row r="53" spans="1:10" x14ac:dyDescent="0.25">
      <c r="A53">
        <v>-0.97051783089999999</v>
      </c>
      <c r="B53">
        <v>4945.7497718533004</v>
      </c>
      <c r="C53">
        <v>3</v>
      </c>
      <c r="J53" s="1"/>
    </row>
    <row r="54" spans="1:10" x14ac:dyDescent="0.25">
      <c r="A54">
        <v>-0.90661041379999996</v>
      </c>
      <c r="B54">
        <v>2841.2670178761</v>
      </c>
      <c r="C54">
        <v>4</v>
      </c>
      <c r="J54" s="1"/>
    </row>
    <row r="55" spans="1:10" x14ac:dyDescent="0.25">
      <c r="A55">
        <v>-0.99480344990000003</v>
      </c>
      <c r="B55">
        <v>5537.8483725592996</v>
      </c>
      <c r="C55">
        <v>5</v>
      </c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J60" s="1"/>
    </row>
    <row r="61" spans="1:10" x14ac:dyDescent="0.25">
      <c r="J61" s="1"/>
    </row>
    <row r="62" spans="1:10" x14ac:dyDescent="0.25">
      <c r="J62" s="1"/>
    </row>
    <row r="63" spans="1:10" x14ac:dyDescent="0.25">
      <c r="J63" s="1"/>
    </row>
    <row r="64" spans="1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  <row r="106" spans="10:10" x14ac:dyDescent="0.25">
      <c r="J106" s="1"/>
    </row>
    <row r="107" spans="10:10" x14ac:dyDescent="0.25">
      <c r="J107" s="1"/>
    </row>
    <row r="108" spans="10:10" x14ac:dyDescent="0.25">
      <c r="J108" s="1"/>
    </row>
    <row r="109" spans="10:10" x14ac:dyDescent="0.25">
      <c r="J109" s="1"/>
    </row>
    <row r="110" spans="10:10" x14ac:dyDescent="0.25">
      <c r="J110" s="1"/>
    </row>
    <row r="111" spans="10:10" x14ac:dyDescent="0.25">
      <c r="J111" s="1"/>
    </row>
    <row r="112" spans="10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19" workbookViewId="0">
      <selection activeCell="L42" sqref="L4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121.6346717798</v>
      </c>
      <c r="C2">
        <v>127.82894267419999</v>
      </c>
      <c r="D2">
        <v>134.68124726089999</v>
      </c>
      <c r="E2">
        <v>139.3230361521</v>
      </c>
      <c r="F2">
        <v>143.25585149969999</v>
      </c>
      <c r="G2">
        <v>145.12997410860001</v>
      </c>
      <c r="H2">
        <v>148.09106670400001</v>
      </c>
      <c r="I2">
        <v>146.8011257037</v>
      </c>
    </row>
    <row r="3" spans="1:9" x14ac:dyDescent="0.25">
      <c r="A3">
        <v>250</v>
      </c>
      <c r="B3">
        <v>95.762049783699993</v>
      </c>
      <c r="C3">
        <v>100.8932868766</v>
      </c>
      <c r="D3">
        <v>106.8485885377</v>
      </c>
      <c r="E3">
        <v>114.9749158473</v>
      </c>
      <c r="F3">
        <v>113.97783644819999</v>
      </c>
      <c r="G3">
        <v>112.7872171005</v>
      </c>
      <c r="H3">
        <v>121.42075059850001</v>
      </c>
      <c r="I3">
        <v>114.24342355749999</v>
      </c>
    </row>
    <row r="4" spans="1:9" x14ac:dyDescent="0.25">
      <c r="A4">
        <v>300</v>
      </c>
      <c r="B4">
        <v>80.852293483699995</v>
      </c>
      <c r="C4">
        <v>83.366087003199993</v>
      </c>
      <c r="D4">
        <v>90.714983758700001</v>
      </c>
      <c r="E4">
        <v>92.610470146599994</v>
      </c>
      <c r="F4">
        <v>94.039690252100002</v>
      </c>
      <c r="G4">
        <v>94.949206396099996</v>
      </c>
      <c r="H4">
        <v>101.80318695219999</v>
      </c>
      <c r="I4">
        <v>94.707838899199999</v>
      </c>
    </row>
    <row r="5" spans="1:9" x14ac:dyDescent="0.25">
      <c r="A5">
        <v>400</v>
      </c>
      <c r="B5">
        <v>61.023630826900003</v>
      </c>
      <c r="C5">
        <v>62.763230286599999</v>
      </c>
      <c r="D5">
        <v>65.751803324099996</v>
      </c>
      <c r="E5">
        <v>70.051237842999996</v>
      </c>
      <c r="F5">
        <v>69.112942974399999</v>
      </c>
      <c r="G5">
        <v>70.1822589083</v>
      </c>
      <c r="H5">
        <v>74.405673927500004</v>
      </c>
      <c r="I5">
        <v>70.2890500245</v>
      </c>
    </row>
    <row r="6" spans="1:9" x14ac:dyDescent="0.25">
      <c r="A6">
        <v>500</v>
      </c>
      <c r="B6">
        <v>48.623172406999998</v>
      </c>
      <c r="C6">
        <v>50.088651295799998</v>
      </c>
      <c r="D6">
        <v>52.246068041500003</v>
      </c>
      <c r="E6">
        <v>55.1859946501</v>
      </c>
      <c r="F6">
        <v>56.225464270700002</v>
      </c>
      <c r="G6">
        <v>58.751262113700001</v>
      </c>
      <c r="H6">
        <v>56.885395926299999</v>
      </c>
      <c r="I6">
        <v>58.343532087299998</v>
      </c>
    </row>
    <row r="7" spans="1:9" x14ac:dyDescent="0.25">
      <c r="A7">
        <v>600</v>
      </c>
      <c r="B7">
        <v>39.128222397400002</v>
      </c>
      <c r="C7">
        <v>42.620735906</v>
      </c>
      <c r="D7">
        <v>43.989662843700003</v>
      </c>
      <c r="E7">
        <v>46.363098448599999</v>
      </c>
      <c r="F7">
        <v>46.640736158899998</v>
      </c>
      <c r="G7">
        <v>48.037432114799998</v>
      </c>
      <c r="H7">
        <v>49.749235357300002</v>
      </c>
      <c r="I7">
        <v>47.1745620174</v>
      </c>
    </row>
    <row r="8" spans="1:9" x14ac:dyDescent="0.25">
      <c r="A8">
        <v>700</v>
      </c>
      <c r="B8">
        <v>31.889144100399999</v>
      </c>
      <c r="C8">
        <v>35.296145303400003</v>
      </c>
      <c r="D8">
        <v>37.444368516200001</v>
      </c>
      <c r="E8">
        <v>39.759362968200001</v>
      </c>
      <c r="F8">
        <v>40.079153221299997</v>
      </c>
      <c r="G8">
        <v>40.307044644900003</v>
      </c>
      <c r="H8">
        <v>41.9117926264</v>
      </c>
      <c r="I8">
        <v>39.730468138699997</v>
      </c>
    </row>
    <row r="9" spans="1:9" x14ac:dyDescent="0.25">
      <c r="A9">
        <v>800</v>
      </c>
      <c r="B9">
        <v>27.755543636399999</v>
      </c>
      <c r="C9">
        <v>31.883709417599999</v>
      </c>
      <c r="D9">
        <v>32.697882048399997</v>
      </c>
      <c r="E9">
        <v>35.234341132899999</v>
      </c>
      <c r="F9">
        <v>34.8726823895</v>
      </c>
      <c r="G9">
        <v>35.787674481099998</v>
      </c>
      <c r="H9">
        <v>36.528776867300003</v>
      </c>
      <c r="I9">
        <v>35.376751247400001</v>
      </c>
    </row>
    <row r="10" spans="1:9" x14ac:dyDescent="0.25">
      <c r="A10">
        <v>1000</v>
      </c>
      <c r="B10">
        <v>23.505926865300001</v>
      </c>
      <c r="C10">
        <v>25.422957880999999</v>
      </c>
      <c r="D10">
        <v>26.557275859299999</v>
      </c>
      <c r="E10">
        <v>28.112392295799999</v>
      </c>
      <c r="F10">
        <v>28.3442695249</v>
      </c>
      <c r="G10">
        <v>29.123713781599999</v>
      </c>
      <c r="H10">
        <v>29.486347008999999</v>
      </c>
      <c r="I10">
        <v>29.233570919800002</v>
      </c>
    </row>
    <row r="11" spans="1:9" x14ac:dyDescent="0.25">
      <c r="A11">
        <v>1250</v>
      </c>
      <c r="B11">
        <v>18.6617072423</v>
      </c>
      <c r="C11">
        <v>20.5163846202</v>
      </c>
      <c r="D11">
        <v>21.6540605814</v>
      </c>
      <c r="E11">
        <v>22.7777325383</v>
      </c>
      <c r="F11">
        <v>22.200785572400001</v>
      </c>
      <c r="G11">
        <v>22.5736860377</v>
      </c>
      <c r="H11">
        <v>22.9461475841</v>
      </c>
      <c r="I11">
        <v>22.424819749200001</v>
      </c>
    </row>
    <row r="12" spans="1:9" x14ac:dyDescent="0.25">
      <c r="A12">
        <v>1500</v>
      </c>
      <c r="B12">
        <v>15.983095798300001</v>
      </c>
      <c r="C12">
        <v>17.379633847000001</v>
      </c>
      <c r="D12">
        <v>18.053042538500002</v>
      </c>
      <c r="E12">
        <v>19.378289129599999</v>
      </c>
      <c r="F12">
        <v>19.024922591999999</v>
      </c>
      <c r="G12">
        <v>19.1480975974</v>
      </c>
      <c r="H12">
        <v>19.434834088100001</v>
      </c>
      <c r="I12">
        <v>19.3327109409</v>
      </c>
    </row>
    <row r="13" spans="1:9" x14ac:dyDescent="0.25">
      <c r="A13">
        <v>1750</v>
      </c>
      <c r="B13">
        <v>13.5102313285</v>
      </c>
      <c r="C13">
        <v>14.774275534999999</v>
      </c>
      <c r="D13">
        <v>16.193811395600001</v>
      </c>
      <c r="E13">
        <v>16.351670388199999</v>
      </c>
      <c r="F13">
        <v>16.361237966200001</v>
      </c>
      <c r="G13">
        <v>16.648062788899999</v>
      </c>
      <c r="H13">
        <v>16.153252528599999</v>
      </c>
      <c r="I13">
        <v>16.763451873299999</v>
      </c>
    </row>
    <row r="14" spans="1:9" x14ac:dyDescent="0.25">
      <c r="A14">
        <v>2000</v>
      </c>
      <c r="B14">
        <v>12.2932480825</v>
      </c>
      <c r="C14">
        <v>13.0870513842</v>
      </c>
      <c r="D14">
        <v>13.9465200109</v>
      </c>
      <c r="E14">
        <v>14.293489469700001</v>
      </c>
      <c r="F14">
        <v>14.6038766898</v>
      </c>
      <c r="G14">
        <v>14.817708381199999</v>
      </c>
      <c r="H14">
        <v>14.817708381199999</v>
      </c>
      <c r="I14">
        <v>15.143008824400001</v>
      </c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  <row r="32" spans="10:10" x14ac:dyDescent="0.25">
      <c r="J32" s="1"/>
    </row>
    <row r="33" spans="1:10" x14ac:dyDescent="0.25">
      <c r="A33">
        <v>-1.0091344328</v>
      </c>
      <c r="B33">
        <v>25157.827745540901</v>
      </c>
      <c r="J33" s="1"/>
    </row>
    <row r="34" spans="1:10" x14ac:dyDescent="0.25">
      <c r="A34">
        <v>-0.98568250130000001</v>
      </c>
      <c r="B34">
        <v>23181.787925909601</v>
      </c>
      <c r="J34" s="1"/>
    </row>
    <row r="35" spans="1:10" x14ac:dyDescent="0.25">
      <c r="A35">
        <v>-0.98433568309999997</v>
      </c>
      <c r="B35">
        <v>24230.979467221401</v>
      </c>
      <c r="J35" s="1"/>
    </row>
    <row r="36" spans="1:10" x14ac:dyDescent="0.25">
      <c r="A36">
        <v>-0.98877846690000004</v>
      </c>
      <c r="B36">
        <v>26213.7546929161</v>
      </c>
      <c r="J36" s="1"/>
    </row>
    <row r="37" spans="1:10" x14ac:dyDescent="0.25">
      <c r="A37">
        <v>-0.99495328810000006</v>
      </c>
      <c r="B37">
        <v>27352.947737222999</v>
      </c>
      <c r="J37" s="1"/>
    </row>
    <row r="38" spans="1:10" x14ac:dyDescent="0.25">
      <c r="A38">
        <v>-0.99147114800000002</v>
      </c>
      <c r="B38">
        <v>27183.932658059901</v>
      </c>
      <c r="J38" s="1"/>
    </row>
    <row r="39" spans="1:10" x14ac:dyDescent="0.25">
      <c r="A39">
        <v>-1.0177559869999999</v>
      </c>
      <c r="B39">
        <v>33014.813812064698</v>
      </c>
      <c r="J39" s="1"/>
    </row>
    <row r="40" spans="1:10" x14ac:dyDescent="0.25">
      <c r="A40">
        <v>-0.98977485799999998</v>
      </c>
      <c r="B40">
        <v>26900.527422484</v>
      </c>
      <c r="J40" s="1"/>
    </row>
    <row r="41" spans="1:10" x14ac:dyDescent="0.25">
      <c r="J41" s="1"/>
    </row>
    <row r="42" spans="1:10" x14ac:dyDescent="0.25">
      <c r="A42">
        <v>1.1000000000000001</v>
      </c>
      <c r="B42">
        <v>1.3</v>
      </c>
      <c r="C42">
        <v>1.6</v>
      </c>
      <c r="D42">
        <v>2</v>
      </c>
      <c r="E42">
        <v>2.5</v>
      </c>
      <c r="F42">
        <v>3</v>
      </c>
      <c r="G42">
        <v>4</v>
      </c>
      <c r="H42">
        <v>5</v>
      </c>
      <c r="J42" s="1"/>
    </row>
    <row r="43" spans="1:10" x14ac:dyDescent="0.25">
      <c r="A43">
        <v>25157.827745540901</v>
      </c>
      <c r="B43">
        <v>23181.787925909601</v>
      </c>
      <c r="C43">
        <v>24230.979467221401</v>
      </c>
      <c r="D43">
        <v>26213.7546929161</v>
      </c>
      <c r="E43">
        <v>27352.947737222999</v>
      </c>
      <c r="F43">
        <v>27183.932658059901</v>
      </c>
      <c r="G43">
        <v>33014.813812064698</v>
      </c>
      <c r="H43">
        <v>26900.527422484</v>
      </c>
      <c r="J43" s="1"/>
    </row>
    <row r="44" spans="1:10" x14ac:dyDescent="0.25">
      <c r="J44" s="1"/>
    </row>
    <row r="45" spans="1:10" x14ac:dyDescent="0.25">
      <c r="J45" s="1"/>
    </row>
    <row r="46" spans="1:10" x14ac:dyDescent="0.25">
      <c r="J46" s="1"/>
    </row>
    <row r="47" spans="1:10" x14ac:dyDescent="0.25">
      <c r="J47" s="1"/>
    </row>
    <row r="48" spans="1:10" x14ac:dyDescent="0.25">
      <c r="J48" s="1"/>
    </row>
    <row r="49" spans="10:10" x14ac:dyDescent="0.25">
      <c r="J49" s="1"/>
    </row>
    <row r="50" spans="10:10" x14ac:dyDescent="0.25">
      <c r="J50" s="1"/>
    </row>
    <row r="51" spans="10:10" x14ac:dyDescent="0.25">
      <c r="J51" s="1"/>
    </row>
    <row r="52" spans="10:10" x14ac:dyDescent="0.25">
      <c r="J52" s="1"/>
    </row>
    <row r="53" spans="10:10" x14ac:dyDescent="0.25">
      <c r="J53" s="1"/>
    </row>
    <row r="54" spans="10:10" x14ac:dyDescent="0.25">
      <c r="J54" s="1"/>
    </row>
    <row r="55" spans="10:10" x14ac:dyDescent="0.25">
      <c r="J55" s="1"/>
    </row>
    <row r="56" spans="10:10" x14ac:dyDescent="0.25">
      <c r="J56" s="1"/>
    </row>
    <row r="57" spans="10:10" x14ac:dyDescent="0.25">
      <c r="J57" s="1"/>
    </row>
    <row r="58" spans="10:10" x14ac:dyDescent="0.25">
      <c r="J58" s="1"/>
    </row>
    <row r="59" spans="10:10" x14ac:dyDescent="0.25">
      <c r="J59" s="1"/>
    </row>
    <row r="60" spans="10:10" x14ac:dyDescent="0.25">
      <c r="J60" s="1"/>
    </row>
    <row r="61" spans="10:10" x14ac:dyDescent="0.25">
      <c r="J61" s="1"/>
    </row>
    <row r="62" spans="10:10" x14ac:dyDescent="0.25">
      <c r="J62" s="1"/>
    </row>
    <row r="63" spans="10:10" x14ac:dyDescent="0.25">
      <c r="J63" s="1"/>
    </row>
    <row r="64" spans="10:10" x14ac:dyDescent="0.25">
      <c r="J64" s="1"/>
    </row>
    <row r="65" spans="10:10" x14ac:dyDescent="0.25">
      <c r="J65" s="1"/>
    </row>
    <row r="66" spans="10:10" x14ac:dyDescent="0.25">
      <c r="J66" s="1"/>
    </row>
    <row r="67" spans="10:10" x14ac:dyDescent="0.25">
      <c r="J67" s="1"/>
    </row>
    <row r="68" spans="10:10" x14ac:dyDescent="0.25">
      <c r="J68" s="1"/>
    </row>
    <row r="69" spans="10:10" x14ac:dyDescent="0.25">
      <c r="J69" s="1"/>
    </row>
    <row r="70" spans="10:10" x14ac:dyDescent="0.25">
      <c r="J70" s="1"/>
    </row>
    <row r="71" spans="10:10" x14ac:dyDescent="0.25">
      <c r="J71" s="1"/>
    </row>
    <row r="72" spans="10:10" x14ac:dyDescent="0.25">
      <c r="J72" s="1"/>
    </row>
    <row r="73" spans="10:10" x14ac:dyDescent="0.25">
      <c r="J73" s="1"/>
    </row>
    <row r="74" spans="10:10" x14ac:dyDescent="0.25">
      <c r="J74" s="1"/>
    </row>
    <row r="75" spans="10:10" x14ac:dyDescent="0.25">
      <c r="J75" s="1"/>
    </row>
    <row r="76" spans="10:10" x14ac:dyDescent="0.25">
      <c r="J76" s="1"/>
    </row>
    <row r="77" spans="10:10" x14ac:dyDescent="0.25">
      <c r="J77" s="1"/>
    </row>
    <row r="78" spans="10:10" x14ac:dyDescent="0.25">
      <c r="J78" s="1"/>
    </row>
    <row r="79" spans="10:10" x14ac:dyDescent="0.25">
      <c r="J79" s="1"/>
    </row>
    <row r="80" spans="10:10" x14ac:dyDescent="0.25">
      <c r="J80" s="1"/>
    </row>
    <row r="81" spans="10:10" x14ac:dyDescent="0.25">
      <c r="J81" s="1"/>
    </row>
    <row r="82" spans="10:10" x14ac:dyDescent="0.25">
      <c r="J82" s="1"/>
    </row>
    <row r="83" spans="10:10" x14ac:dyDescent="0.25">
      <c r="J83" s="1"/>
    </row>
    <row r="84" spans="10:10" x14ac:dyDescent="0.25">
      <c r="J84" s="1"/>
    </row>
    <row r="85" spans="10:10" x14ac:dyDescent="0.25">
      <c r="J85" s="1"/>
    </row>
    <row r="86" spans="10:10" x14ac:dyDescent="0.25">
      <c r="J86" s="1"/>
    </row>
    <row r="87" spans="10:10" x14ac:dyDescent="0.25">
      <c r="J87" s="1"/>
    </row>
    <row r="88" spans="10:10" x14ac:dyDescent="0.25">
      <c r="J88" s="1"/>
    </row>
    <row r="89" spans="10:10" x14ac:dyDescent="0.25">
      <c r="J89" s="1"/>
    </row>
    <row r="90" spans="10:10" x14ac:dyDescent="0.25">
      <c r="J90" s="1"/>
    </row>
    <row r="91" spans="10:10" x14ac:dyDescent="0.25">
      <c r="J91" s="1"/>
    </row>
    <row r="92" spans="10:10" x14ac:dyDescent="0.25">
      <c r="J92" s="1"/>
    </row>
    <row r="93" spans="10:10" x14ac:dyDescent="0.25">
      <c r="J93" s="1"/>
    </row>
    <row r="94" spans="10:10" x14ac:dyDescent="0.25">
      <c r="J94" s="1"/>
    </row>
    <row r="95" spans="10:10" x14ac:dyDescent="0.25">
      <c r="J95" s="1"/>
    </row>
    <row r="96" spans="10:10" x14ac:dyDescent="0.25">
      <c r="J96" s="1"/>
    </row>
    <row r="97" spans="10:10" x14ac:dyDescent="0.25">
      <c r="J97" s="1"/>
    </row>
    <row r="98" spans="10:10" x14ac:dyDescent="0.25">
      <c r="J98" s="1"/>
    </row>
    <row r="99" spans="10:10" x14ac:dyDescent="0.25">
      <c r="J99" s="1"/>
    </row>
    <row r="100" spans="10:10" x14ac:dyDescent="0.25">
      <c r="J100" s="1"/>
    </row>
    <row r="101" spans="10:10" x14ac:dyDescent="0.25">
      <c r="J101" s="1"/>
    </row>
    <row r="102" spans="10:10" x14ac:dyDescent="0.25">
      <c r="J102" s="1"/>
    </row>
    <row r="103" spans="10:10" x14ac:dyDescent="0.25">
      <c r="J103" s="1"/>
    </row>
    <row r="104" spans="10:10" x14ac:dyDescent="0.25">
      <c r="J104" s="1"/>
    </row>
    <row r="105" spans="10:10" x14ac:dyDescent="0.25">
      <c r="J1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36" workbookViewId="0">
      <selection activeCell="G97" sqref="G97"/>
    </sheetView>
  </sheetViews>
  <sheetFormatPr defaultRowHeight="15" x14ac:dyDescent="0.25"/>
  <sheetData>
    <row r="1" spans="1:5" x14ac:dyDescent="0.25"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4.5</v>
      </c>
      <c r="B2">
        <v>45082</v>
      </c>
      <c r="C2">
        <v>29051.39039</v>
      </c>
      <c r="D2">
        <v>39518.473301708669</v>
      </c>
      <c r="E2">
        <v>4.0999999999999996</v>
      </c>
    </row>
    <row r="3" spans="1:5" x14ac:dyDescent="0.25">
      <c r="A3">
        <v>5</v>
      </c>
      <c r="B3">
        <v>49062</v>
      </c>
      <c r="C3">
        <v>44278.90625</v>
      </c>
      <c r="D3">
        <v>40174.501546427731</v>
      </c>
      <c r="E3">
        <v>3.32</v>
      </c>
    </row>
    <row r="4" spans="1:5" x14ac:dyDescent="0.25">
      <c r="A4">
        <v>5.5</v>
      </c>
      <c r="B4">
        <v>53961</v>
      </c>
      <c r="C4">
        <v>61461.602599999998</v>
      </c>
      <c r="D4">
        <v>40767.951280139685</v>
      </c>
      <c r="E4">
        <v>2.74</v>
      </c>
    </row>
    <row r="5" spans="1:5" x14ac:dyDescent="0.25">
      <c r="A5">
        <v>6</v>
      </c>
      <c r="B5">
        <v>55651</v>
      </c>
      <c r="C5">
        <v>82406.16</v>
      </c>
      <c r="D5">
        <v>41309.728439834675</v>
      </c>
      <c r="E5">
        <v>2.2999999999999998</v>
      </c>
    </row>
    <row r="6" spans="1:5" x14ac:dyDescent="0.25">
      <c r="A6">
        <v>7</v>
      </c>
      <c r="B6">
        <v>57902</v>
      </c>
      <c r="C6">
        <v>79632.166249999995</v>
      </c>
      <c r="D6">
        <v>42269.549102043216</v>
      </c>
      <c r="E6">
        <v>1.7</v>
      </c>
    </row>
    <row r="20" spans="1:5" x14ac:dyDescent="0.25">
      <c r="B20">
        <v>3</v>
      </c>
    </row>
    <row r="21" spans="1:5" x14ac:dyDescent="0.25">
      <c r="A21">
        <v>2</v>
      </c>
      <c r="B21">
        <f>-3614 * LN($B$20) + 9705</f>
        <v>5734.6151887534506</v>
      </c>
      <c r="C21">
        <f>3957*LN($B$20) + 23424</f>
        <v>27771.20882625971</v>
      </c>
      <c r="D21">
        <f>B21*LN(A21)+C21</f>
        <v>31746.141175940404</v>
      </c>
      <c r="E21">
        <f>D21/0.921</f>
        <v>34469.208660087301</v>
      </c>
    </row>
    <row r="22" spans="1:5" x14ac:dyDescent="0.25">
      <c r="A22">
        <v>2.5</v>
      </c>
      <c r="B22">
        <f t="shared" ref="B22:B45" si="0">-3614 * LN($B$20) + 9705</f>
        <v>5734.6151887534506</v>
      </c>
      <c r="C22">
        <f t="shared" ref="C22:C45" si="1">3957*LN($B$20) + 23424</f>
        <v>27771.20882625971</v>
      </c>
      <c r="D22">
        <f t="shared" ref="D22:D45" si="2">B22*LN(A22)+C22</f>
        <v>33025.783574579254</v>
      </c>
      <c r="E22">
        <f t="shared" ref="E22:E45" si="3">D22/0.921</f>
        <v>35858.614087491049</v>
      </c>
    </row>
    <row r="23" spans="1:5" x14ac:dyDescent="0.25">
      <c r="A23">
        <v>3</v>
      </c>
      <c r="B23">
        <f t="shared" si="0"/>
        <v>5734.6151887534506</v>
      </c>
      <c r="C23">
        <f t="shared" si="1"/>
        <v>27771.20882625971</v>
      </c>
      <c r="D23">
        <f t="shared" si="2"/>
        <v>34071.327543407046</v>
      </c>
      <c r="E23">
        <f t="shared" si="3"/>
        <v>36993.840980897985</v>
      </c>
    </row>
    <row r="24" spans="1:5" x14ac:dyDescent="0.25">
      <c r="A24">
        <v>3.5</v>
      </c>
      <c r="B24">
        <f t="shared" si="0"/>
        <v>5734.6151887534506</v>
      </c>
      <c r="C24">
        <f t="shared" si="1"/>
        <v>27771.20882625971</v>
      </c>
      <c r="D24">
        <f t="shared" si="2"/>
        <v>34955.322373301111</v>
      </c>
      <c r="E24">
        <f t="shared" si="3"/>
        <v>37953.661643106527</v>
      </c>
    </row>
    <row r="25" spans="1:5" x14ac:dyDescent="0.25">
      <c r="A25">
        <v>4</v>
      </c>
      <c r="B25">
        <f t="shared" si="0"/>
        <v>5734.6151887534506</v>
      </c>
      <c r="C25">
        <f t="shared" si="1"/>
        <v>27771.20882625971</v>
      </c>
      <c r="D25">
        <f t="shared" si="2"/>
        <v>35721.073525621097</v>
      </c>
      <c r="E25">
        <f t="shared" si="3"/>
        <v>38785.09611902399</v>
      </c>
    </row>
    <row r="26" spans="1:5" x14ac:dyDescent="0.25">
      <c r="A26">
        <v>4.5</v>
      </c>
      <c r="B26">
        <f t="shared" si="0"/>
        <v>5734.6151887534506</v>
      </c>
      <c r="C26">
        <f t="shared" si="1"/>
        <v>27771.20882625971</v>
      </c>
      <c r="D26">
        <f t="shared" si="2"/>
        <v>36396.513910873684</v>
      </c>
      <c r="E26">
        <f t="shared" si="3"/>
        <v>39518.473301708669</v>
      </c>
    </row>
    <row r="27" spans="1:5" x14ac:dyDescent="0.25">
      <c r="A27">
        <v>5</v>
      </c>
      <c r="B27">
        <f t="shared" si="0"/>
        <v>5734.6151887534506</v>
      </c>
      <c r="C27">
        <f t="shared" si="1"/>
        <v>27771.20882625971</v>
      </c>
      <c r="D27">
        <f t="shared" si="2"/>
        <v>37000.715924259945</v>
      </c>
      <c r="E27">
        <f t="shared" si="3"/>
        <v>40174.501546427731</v>
      </c>
    </row>
    <row r="28" spans="1:5" x14ac:dyDescent="0.25">
      <c r="A28">
        <v>5.5</v>
      </c>
      <c r="B28">
        <f t="shared" si="0"/>
        <v>5734.6151887534506</v>
      </c>
      <c r="C28">
        <f t="shared" si="1"/>
        <v>27771.20882625971</v>
      </c>
      <c r="D28">
        <f t="shared" si="2"/>
        <v>37547.283129008654</v>
      </c>
      <c r="E28">
        <f t="shared" si="3"/>
        <v>40767.951280139685</v>
      </c>
    </row>
    <row r="29" spans="1:5" x14ac:dyDescent="0.25">
      <c r="A29">
        <v>6</v>
      </c>
      <c r="B29">
        <f t="shared" si="0"/>
        <v>5734.6151887534506</v>
      </c>
      <c r="C29">
        <f t="shared" si="1"/>
        <v>27771.20882625971</v>
      </c>
      <c r="D29">
        <f t="shared" si="2"/>
        <v>38046.259893087736</v>
      </c>
      <c r="E29">
        <f t="shared" si="3"/>
        <v>41309.728439834675</v>
      </c>
    </row>
    <row r="30" spans="1:5" x14ac:dyDescent="0.25">
      <c r="A30">
        <v>6.5</v>
      </c>
      <c r="B30">
        <f t="shared" si="0"/>
        <v>5734.6151887534506</v>
      </c>
      <c r="C30">
        <f t="shared" si="1"/>
        <v>27771.20882625971</v>
      </c>
      <c r="D30">
        <f t="shared" si="2"/>
        <v>38505.27402026135</v>
      </c>
      <c r="E30">
        <f t="shared" si="3"/>
        <v>41808.115114290282</v>
      </c>
    </row>
    <row r="31" spans="1:5" x14ac:dyDescent="0.25">
      <c r="A31">
        <v>7</v>
      </c>
      <c r="B31">
        <f t="shared" si="0"/>
        <v>5734.6151887534506</v>
      </c>
      <c r="C31">
        <f t="shared" si="1"/>
        <v>27771.20882625971</v>
      </c>
      <c r="D31">
        <f t="shared" si="2"/>
        <v>38930.254722981801</v>
      </c>
      <c r="E31">
        <f t="shared" si="3"/>
        <v>42269.549102043216</v>
      </c>
    </row>
    <row r="32" spans="1:5" x14ac:dyDescent="0.25">
      <c r="A32">
        <v>7.5</v>
      </c>
      <c r="B32">
        <f t="shared" si="0"/>
        <v>5734.6151887534506</v>
      </c>
      <c r="C32">
        <f t="shared" si="1"/>
        <v>27771.20882625971</v>
      </c>
      <c r="D32">
        <f t="shared" si="2"/>
        <v>39325.902291726583</v>
      </c>
      <c r="E32">
        <f t="shared" si="3"/>
        <v>42699.133867238415</v>
      </c>
    </row>
    <row r="33" spans="1:5" x14ac:dyDescent="0.25">
      <c r="A33">
        <v>8</v>
      </c>
      <c r="B33">
        <f t="shared" si="0"/>
        <v>5734.6151887534506</v>
      </c>
      <c r="C33">
        <f t="shared" si="1"/>
        <v>27771.20882625971</v>
      </c>
      <c r="D33">
        <f t="shared" si="2"/>
        <v>39696.005875301787</v>
      </c>
      <c r="E33">
        <f t="shared" si="3"/>
        <v>43100.98357796068</v>
      </c>
    </row>
    <row r="34" spans="1:5" x14ac:dyDescent="0.25">
      <c r="A34">
        <v>8.5</v>
      </c>
      <c r="B34">
        <f t="shared" si="0"/>
        <v>5734.6151887534506</v>
      </c>
      <c r="C34">
        <f t="shared" si="1"/>
        <v>27771.20882625971</v>
      </c>
      <c r="D34">
        <f t="shared" si="2"/>
        <v>40043.664752382749</v>
      </c>
      <c r="E34">
        <f t="shared" si="3"/>
        <v>43478.463357635992</v>
      </c>
    </row>
    <row r="35" spans="1:5" x14ac:dyDescent="0.25">
      <c r="A35">
        <v>9</v>
      </c>
      <c r="B35">
        <f t="shared" si="0"/>
        <v>5734.6151887534506</v>
      </c>
      <c r="C35">
        <f t="shared" si="1"/>
        <v>27771.20882625971</v>
      </c>
      <c r="D35">
        <f t="shared" si="2"/>
        <v>40371.446260554374</v>
      </c>
      <c r="E35">
        <f t="shared" si="3"/>
        <v>43834.360760645359</v>
      </c>
    </row>
    <row r="36" spans="1:5" x14ac:dyDescent="0.25">
      <c r="A36">
        <v>9.5</v>
      </c>
      <c r="B36">
        <f t="shared" si="0"/>
        <v>5734.6151887534506</v>
      </c>
      <c r="C36">
        <f t="shared" si="1"/>
        <v>27771.20882625971</v>
      </c>
      <c r="D36">
        <f t="shared" si="2"/>
        <v>40681.500968864595</v>
      </c>
      <c r="E36">
        <f t="shared" si="3"/>
        <v>44171.010823957215</v>
      </c>
    </row>
    <row r="37" spans="1:5" x14ac:dyDescent="0.25">
      <c r="A37">
        <v>10</v>
      </c>
      <c r="B37">
        <f t="shared" si="0"/>
        <v>5734.6151887534506</v>
      </c>
      <c r="C37">
        <f t="shared" si="1"/>
        <v>27771.20882625971</v>
      </c>
      <c r="D37">
        <f t="shared" si="2"/>
        <v>40975.648273940642</v>
      </c>
      <c r="E37">
        <f t="shared" si="3"/>
        <v>44490.389005364428</v>
      </c>
    </row>
    <row r="38" spans="1:5" x14ac:dyDescent="0.25">
      <c r="A38">
        <v>10.5</v>
      </c>
      <c r="B38">
        <f t="shared" si="0"/>
        <v>5734.6151887534506</v>
      </c>
      <c r="C38">
        <f t="shared" si="1"/>
        <v>27771.20882625971</v>
      </c>
      <c r="D38">
        <f t="shared" si="2"/>
        <v>41255.441090448439</v>
      </c>
      <c r="E38">
        <f t="shared" si="3"/>
        <v>44794.181422853893</v>
      </c>
    </row>
    <row r="39" spans="1:5" x14ac:dyDescent="0.25">
      <c r="A39">
        <v>11</v>
      </c>
      <c r="B39">
        <f t="shared" si="0"/>
        <v>5734.6151887534506</v>
      </c>
      <c r="C39">
        <f t="shared" si="1"/>
        <v>27771.20882625971</v>
      </c>
      <c r="D39">
        <f t="shared" si="2"/>
        <v>41522.215478689344</v>
      </c>
      <c r="E39">
        <f t="shared" si="3"/>
        <v>45083.838739076375</v>
      </c>
    </row>
    <row r="40" spans="1:5" x14ac:dyDescent="0.25">
      <c r="A40">
        <v>11.5</v>
      </c>
      <c r="B40">
        <f t="shared" si="0"/>
        <v>5734.6151887534506</v>
      </c>
      <c r="C40">
        <f t="shared" si="1"/>
        <v>27771.20882625971</v>
      </c>
      <c r="D40">
        <f t="shared" si="2"/>
        <v>41777.12923149491</v>
      </c>
      <c r="E40">
        <f t="shared" si="3"/>
        <v>45360.618058083506</v>
      </c>
    </row>
    <row r="41" spans="1:5" x14ac:dyDescent="0.25">
      <c r="A41">
        <v>12</v>
      </c>
      <c r="B41">
        <f t="shared" si="0"/>
        <v>5734.6151887534506</v>
      </c>
      <c r="C41">
        <f t="shared" si="1"/>
        <v>27771.20882625971</v>
      </c>
      <c r="D41">
        <f t="shared" si="2"/>
        <v>42021.192242768426</v>
      </c>
      <c r="E41">
        <f t="shared" si="3"/>
        <v>45625.615898771364</v>
      </c>
    </row>
    <row r="42" spans="1:5" x14ac:dyDescent="0.25">
      <c r="A42">
        <v>12.5</v>
      </c>
      <c r="B42">
        <f t="shared" si="0"/>
        <v>5734.6151887534506</v>
      </c>
      <c r="C42">
        <f t="shared" si="1"/>
        <v>27771.20882625971</v>
      </c>
      <c r="D42">
        <f t="shared" si="2"/>
        <v>42255.290672579496</v>
      </c>
      <c r="E42">
        <f t="shared" si="3"/>
        <v>45879.794432768183</v>
      </c>
    </row>
    <row r="43" spans="1:5" x14ac:dyDescent="0.25">
      <c r="A43">
        <v>13</v>
      </c>
      <c r="B43">
        <f t="shared" si="0"/>
        <v>5734.6151887534506</v>
      </c>
      <c r="C43">
        <f t="shared" si="1"/>
        <v>27771.20882625971</v>
      </c>
      <c r="D43">
        <f t="shared" si="2"/>
        <v>42480.20636994204</v>
      </c>
      <c r="E43">
        <f t="shared" si="3"/>
        <v>46124.002573226971</v>
      </c>
    </row>
    <row r="44" spans="1:5" x14ac:dyDescent="0.25">
      <c r="A44">
        <v>13.5</v>
      </c>
      <c r="B44">
        <f t="shared" si="0"/>
        <v>5734.6151887534506</v>
      </c>
      <c r="C44">
        <f t="shared" si="1"/>
        <v>27771.20882625971</v>
      </c>
      <c r="D44">
        <f t="shared" si="2"/>
        <v>42696.632628021012</v>
      </c>
      <c r="E44">
        <f t="shared" si="3"/>
        <v>46358.993081456036</v>
      </c>
    </row>
    <row r="45" spans="1:5" x14ac:dyDescent="0.25">
      <c r="A45">
        <v>14</v>
      </c>
      <c r="B45">
        <f t="shared" si="0"/>
        <v>5734.6151887534506</v>
      </c>
      <c r="C45">
        <f t="shared" si="1"/>
        <v>27771.20882625971</v>
      </c>
      <c r="D45">
        <f t="shared" si="2"/>
        <v>42905.187072662491</v>
      </c>
      <c r="E45">
        <f t="shared" si="3"/>
        <v>46585.436560979899</v>
      </c>
    </row>
    <row r="47" spans="1:5" x14ac:dyDescent="0.25">
      <c r="B47">
        <f>2</f>
        <v>2</v>
      </c>
    </row>
    <row r="48" spans="1:5" x14ac:dyDescent="0.25">
      <c r="A48">
        <v>1.1000000000000001</v>
      </c>
      <c r="B48">
        <f>-3614 * LN(A48) + 9705</f>
        <v>9360.5490101871692</v>
      </c>
      <c r="C48">
        <f>3957*LN(A48) + 23424</f>
        <v>23801.142381485715</v>
      </c>
      <c r="D48">
        <f>B48*LN($B$47)+C48</f>
        <v>30289.380536390137</v>
      </c>
    </row>
    <row r="49" spans="1:4" x14ac:dyDescent="0.25">
      <c r="A49">
        <v>1.2</v>
      </c>
      <c r="B49">
        <f t="shared" ref="B49:B112" si="4">-3614 * LN(A49) + 9705</f>
        <v>9046.0898937466482</v>
      </c>
      <c r="C49">
        <f t="shared" ref="C49:C112" si="5">3957*LN(A49) + 23424</f>
        <v>24145.446400233679</v>
      </c>
      <c r="D49">
        <f t="shared" ref="D49:D112" si="6">B49*LN($B$47)+C49</f>
        <v>30415.718105175984</v>
      </c>
    </row>
    <row r="50" spans="1:4" x14ac:dyDescent="0.25">
      <c r="A50">
        <v>1.3</v>
      </c>
      <c r="B50">
        <f t="shared" si="4"/>
        <v>8756.8155482144866</v>
      </c>
      <c r="C50">
        <f t="shared" si="5"/>
        <v>24462.175394497863</v>
      </c>
      <c r="D50">
        <f t="shared" si="6"/>
        <v>30531.937402426225</v>
      </c>
    </row>
    <row r="51" spans="1:4" x14ac:dyDescent="0.25">
      <c r="A51">
        <v>1.4</v>
      </c>
      <c r="B51">
        <f t="shared" si="4"/>
        <v>8488.9893368509365</v>
      </c>
      <c r="C51">
        <f t="shared" si="5"/>
        <v>24755.420640310138</v>
      </c>
      <c r="D51">
        <f t="shared" si="6"/>
        <v>30639.539664951804</v>
      </c>
    </row>
    <row r="52" spans="1:4" x14ac:dyDescent="0.25">
      <c r="A52">
        <v>1.5</v>
      </c>
      <c r="B52">
        <f t="shared" si="4"/>
        <v>8239.6490992970939</v>
      </c>
      <c r="C52">
        <f t="shared" si="5"/>
        <v>25028.425432784006</v>
      </c>
      <c r="D52">
        <f t="shared" si="6"/>
        <v>30739.71497476508</v>
      </c>
    </row>
    <row r="53" spans="1:4" x14ac:dyDescent="0.25">
      <c r="A53">
        <v>1.6</v>
      </c>
      <c r="B53">
        <f t="shared" si="4"/>
        <v>8006.4068839059109</v>
      </c>
      <c r="C53">
        <f t="shared" si="5"/>
        <v>25283.804360925376</v>
      </c>
      <c r="D53">
        <f t="shared" si="6"/>
        <v>30833.422718920498</v>
      </c>
    </row>
    <row r="54" spans="1:4" x14ac:dyDescent="0.25">
      <c r="A54">
        <v>1.7</v>
      </c>
      <c r="B54">
        <f t="shared" si="4"/>
        <v>7787.3095006613166</v>
      </c>
      <c r="C54">
        <f t="shared" si="5"/>
        <v>25523.695989453008</v>
      </c>
      <c r="D54">
        <f t="shared" si="6"/>
        <v>30921.447613984077</v>
      </c>
    </row>
    <row r="55" spans="1:4" x14ac:dyDescent="0.25">
      <c r="A55">
        <v>1.8</v>
      </c>
      <c r="B55">
        <f t="shared" si="4"/>
        <v>7580.7389930437421</v>
      </c>
      <c r="C55">
        <f t="shared" si="5"/>
        <v>25749.871833017685</v>
      </c>
      <c r="D55">
        <f t="shared" si="6"/>
        <v>31004.439692606793</v>
      </c>
    </row>
    <row r="56" spans="1:4" x14ac:dyDescent="0.25">
      <c r="A56">
        <v>1.9</v>
      </c>
      <c r="B56">
        <f t="shared" si="4"/>
        <v>7385.3400553729662</v>
      </c>
      <c r="C56">
        <f t="shared" si="5"/>
        <v>25963.815827584167</v>
      </c>
      <c r="D56">
        <f t="shared" si="6"/>
        <v>31082.943464442367</v>
      </c>
    </row>
    <row r="57" spans="1:4" x14ac:dyDescent="0.25">
      <c r="A57">
        <v>2</v>
      </c>
      <c r="B57">
        <f t="shared" si="4"/>
        <v>7199.9660894563576</v>
      </c>
      <c r="C57">
        <f t="shared" si="5"/>
        <v>26166.783393475704</v>
      </c>
      <c r="D57">
        <f t="shared" si="6"/>
        <v>31157.419588509591</v>
      </c>
    </row>
    <row r="58" spans="1:4" x14ac:dyDescent="0.25">
      <c r="A58">
        <v>2.1</v>
      </c>
      <c r="B58">
        <f t="shared" si="4"/>
        <v>7023.6384361480305</v>
      </c>
      <c r="C58">
        <f t="shared" si="5"/>
        <v>26359.846073094144</v>
      </c>
      <c r="D58">
        <f t="shared" si="6"/>
        <v>31228.261252382614</v>
      </c>
    </row>
    <row r="59" spans="1:4" x14ac:dyDescent="0.25">
      <c r="A59">
        <v>2.2000000000000002</v>
      </c>
      <c r="B59">
        <f t="shared" si="4"/>
        <v>6855.5150996435277</v>
      </c>
      <c r="C59">
        <f t="shared" si="5"/>
        <v>26543.925774961419</v>
      </c>
      <c r="D59">
        <f t="shared" si="6"/>
        <v>31295.806737565465</v>
      </c>
    </row>
    <row r="60" spans="1:4" x14ac:dyDescent="0.25">
      <c r="A60">
        <v>2.2999999999999998</v>
      </c>
      <c r="B60">
        <f t="shared" si="4"/>
        <v>6694.8664297125342</v>
      </c>
      <c r="C60">
        <f t="shared" si="5"/>
        <v>26719.821399454206</v>
      </c>
      <c r="D60">
        <f t="shared" si="6"/>
        <v>31360.349189434877</v>
      </c>
    </row>
    <row r="61" spans="1:4" x14ac:dyDescent="0.25">
      <c r="A61">
        <v>2.4</v>
      </c>
      <c r="B61">
        <f t="shared" si="4"/>
        <v>6541.0559832030058</v>
      </c>
      <c r="C61">
        <f t="shared" si="5"/>
        <v>26888.229793709383</v>
      </c>
      <c r="D61">
        <f t="shared" si="6"/>
        <v>31422.144306351307</v>
      </c>
    </row>
    <row r="62" spans="1:4" x14ac:dyDescent="0.25">
      <c r="A62">
        <v>2.5</v>
      </c>
      <c r="B62">
        <f t="shared" si="4"/>
        <v>6393.5252950068034</v>
      </c>
      <c r="C62">
        <f t="shared" si="5"/>
        <v>27049.762426026031</v>
      </c>
      <c r="D62">
        <f t="shared" si="6"/>
        <v>31481.416458098691</v>
      </c>
    </row>
    <row r="63" spans="1:4" x14ac:dyDescent="0.25">
      <c r="A63">
        <v>2.6</v>
      </c>
      <c r="B63">
        <f t="shared" si="4"/>
        <v>6251.7816376708452</v>
      </c>
      <c r="C63">
        <f t="shared" si="5"/>
        <v>27204.958787973566</v>
      </c>
      <c r="D63">
        <f t="shared" si="6"/>
        <v>31538.363603601552</v>
      </c>
    </row>
    <row r="64" spans="1:4" x14ac:dyDescent="0.25">
      <c r="A64">
        <v>2.7</v>
      </c>
      <c r="B64">
        <f t="shared" si="4"/>
        <v>6115.388092340836</v>
      </c>
      <c r="C64">
        <f t="shared" si="5"/>
        <v>27354.297265801692</v>
      </c>
      <c r="D64">
        <f t="shared" si="6"/>
        <v>31593.161280037602</v>
      </c>
    </row>
    <row r="65" spans="1:4" x14ac:dyDescent="0.25">
      <c r="A65">
        <v>2.8</v>
      </c>
      <c r="B65">
        <f t="shared" si="4"/>
        <v>5983.9554263072951</v>
      </c>
      <c r="C65">
        <f t="shared" si="5"/>
        <v>27498.204033785842</v>
      </c>
      <c r="D65">
        <f t="shared" si="6"/>
        <v>31645.965866127128</v>
      </c>
    </row>
    <row r="66" spans="1:4" x14ac:dyDescent="0.25">
      <c r="A66">
        <v>2.9</v>
      </c>
      <c r="B66">
        <f t="shared" si="4"/>
        <v>5857.135396509364</v>
      </c>
      <c r="C66">
        <f t="shared" si="5"/>
        <v>27637.060386279038</v>
      </c>
      <c r="D66">
        <f t="shared" si="6"/>
        <v>31696.91727252736</v>
      </c>
    </row>
    <row r="67" spans="1:4" x14ac:dyDescent="0.25">
      <c r="A67">
        <v>3</v>
      </c>
      <c r="B67">
        <f t="shared" si="4"/>
        <v>5734.6151887534506</v>
      </c>
      <c r="C67">
        <f t="shared" si="5"/>
        <v>27771.20882625971</v>
      </c>
      <c r="D67">
        <f t="shared" si="6"/>
        <v>31746.141175940404</v>
      </c>
    </row>
    <row r="68" spans="1:4" x14ac:dyDescent="0.25">
      <c r="A68">
        <v>3.1</v>
      </c>
      <c r="B68">
        <f t="shared" si="4"/>
        <v>5616.1127690711619</v>
      </c>
      <c r="C68">
        <f t="shared" si="5"/>
        <v>27900.958155170287</v>
      </c>
      <c r="D68">
        <f t="shared" si="6"/>
        <v>31793.750886758669</v>
      </c>
    </row>
    <row r="69" spans="1:4" x14ac:dyDescent="0.25">
      <c r="A69">
        <v>3.2</v>
      </c>
      <c r="B69">
        <f t="shared" si="4"/>
        <v>5501.3729733622695</v>
      </c>
      <c r="C69">
        <f t="shared" si="5"/>
        <v>28026.58775440108</v>
      </c>
      <c r="D69">
        <f t="shared" si="6"/>
        <v>31839.848920095821</v>
      </c>
    </row>
    <row r="70" spans="1:4" x14ac:dyDescent="0.25">
      <c r="A70">
        <v>3.3</v>
      </c>
      <c r="B70">
        <f t="shared" si="4"/>
        <v>5390.1641989406216</v>
      </c>
      <c r="C70">
        <f t="shared" si="5"/>
        <v>28148.351207745422</v>
      </c>
      <c r="D70">
        <f t="shared" si="6"/>
        <v>31884.52832499627</v>
      </c>
    </row>
    <row r="71" spans="1:4" x14ac:dyDescent="0.25">
      <c r="A71">
        <v>3.4</v>
      </c>
      <c r="B71">
        <f t="shared" si="4"/>
        <v>5282.2755901176743</v>
      </c>
      <c r="C71">
        <f t="shared" si="5"/>
        <v>28266.479382928712</v>
      </c>
      <c r="D71">
        <f t="shared" si="6"/>
        <v>31927.873815159401</v>
      </c>
    </row>
    <row r="72" spans="1:4" x14ac:dyDescent="0.25">
      <c r="A72">
        <v>3.5</v>
      </c>
      <c r="B72">
        <f t="shared" si="4"/>
        <v>5177.5146318577399</v>
      </c>
      <c r="C72">
        <f t="shared" si="5"/>
        <v>28381.183066336172</v>
      </c>
      <c r="D72">
        <f t="shared" si="6"/>
        <v>31969.962735716228</v>
      </c>
    </row>
    <row r="73" spans="1:4" x14ac:dyDescent="0.25">
      <c r="A73">
        <v>3.6</v>
      </c>
      <c r="B73">
        <f t="shared" si="4"/>
        <v>5075.7050825000997</v>
      </c>
      <c r="C73">
        <f t="shared" si="5"/>
        <v>28492.655226493389</v>
      </c>
      <c r="D73">
        <f t="shared" si="6"/>
        <v>32010.865893782116</v>
      </c>
    </row>
    <row r="74" spans="1:4" x14ac:dyDescent="0.25">
      <c r="A74">
        <v>3.7</v>
      </c>
      <c r="B74">
        <f t="shared" si="4"/>
        <v>4976.6851897842535</v>
      </c>
      <c r="C74">
        <f t="shared" si="5"/>
        <v>28601.072967355758</v>
      </c>
      <c r="D74">
        <f t="shared" si="6"/>
        <v>32050.648275189149</v>
      </c>
    </row>
    <row r="75" spans="1:4" x14ac:dyDescent="0.25">
      <c r="A75">
        <v>3.8</v>
      </c>
      <c r="B75">
        <f t="shared" si="4"/>
        <v>4880.3061448293229</v>
      </c>
      <c r="C75">
        <f t="shared" si="5"/>
        <v>28706.599221059871</v>
      </c>
      <c r="D75">
        <f t="shared" si="6"/>
        <v>32089.369665617691</v>
      </c>
    </row>
    <row r="76" spans="1:4" x14ac:dyDescent="0.25">
      <c r="A76">
        <v>3.9</v>
      </c>
      <c r="B76">
        <f t="shared" si="4"/>
        <v>4786.4307369679391</v>
      </c>
      <c r="C76">
        <f t="shared" si="5"/>
        <v>28809.384220757573</v>
      </c>
      <c r="D76">
        <f t="shared" si="6"/>
        <v>32127.085191032362</v>
      </c>
    </row>
    <row r="77" spans="1:4" x14ac:dyDescent="0.25">
      <c r="A77">
        <v>4</v>
      </c>
      <c r="B77">
        <f t="shared" si="4"/>
        <v>4694.9321789127152</v>
      </c>
      <c r="C77">
        <f t="shared" si="5"/>
        <v>28909.566786951407</v>
      </c>
      <c r="D77">
        <f t="shared" si="6"/>
        <v>32163.845789684918</v>
      </c>
    </row>
    <row r="78" spans="1:4" x14ac:dyDescent="0.25">
      <c r="A78">
        <v>4.0999999999999996</v>
      </c>
      <c r="B78">
        <f t="shared" si="4"/>
        <v>4605.693077011113</v>
      </c>
      <c r="C78">
        <f t="shared" si="5"/>
        <v>29007.275454971506</v>
      </c>
      <c r="D78">
        <f t="shared" si="6"/>
        <v>32199.698625826219</v>
      </c>
    </row>
    <row r="79" spans="1:4" x14ac:dyDescent="0.25">
      <c r="A79">
        <v>4.2</v>
      </c>
      <c r="B79">
        <f t="shared" si="4"/>
        <v>4518.6045256043881</v>
      </c>
      <c r="C79">
        <f t="shared" si="5"/>
        <v>29102.629466569852</v>
      </c>
      <c r="D79">
        <f t="shared" si="6"/>
        <v>32234.687453557941</v>
      </c>
    </row>
    <row r="80" spans="1:4" x14ac:dyDescent="0.25">
      <c r="A80">
        <v>4.3</v>
      </c>
      <c r="B80">
        <f t="shared" si="4"/>
        <v>4433.5653079639469</v>
      </c>
      <c r="C80">
        <f t="shared" si="5"/>
        <v>29195.739644821988</v>
      </c>
      <c r="D80">
        <f t="shared" si="6"/>
        <v>32268.852937865584</v>
      </c>
    </row>
    <row r="81" spans="1:4" x14ac:dyDescent="0.25">
      <c r="A81">
        <v>4.4000000000000004</v>
      </c>
      <c r="B81">
        <f t="shared" si="4"/>
        <v>4350.4811890998853</v>
      </c>
      <c r="C81">
        <f t="shared" si="5"/>
        <v>29286.709168437119</v>
      </c>
      <c r="D81">
        <f t="shared" si="6"/>
        <v>32302.232938740781</v>
      </c>
    </row>
    <row r="82" spans="1:4" x14ac:dyDescent="0.25">
      <c r="A82">
        <v>4.5</v>
      </c>
      <c r="B82">
        <f t="shared" si="4"/>
        <v>4269.2642880505455</v>
      </c>
      <c r="C82">
        <f t="shared" si="5"/>
        <v>29375.634259043716</v>
      </c>
      <c r="D82">
        <f t="shared" si="6"/>
        <v>32334.862763371213</v>
      </c>
    </row>
    <row r="83" spans="1:4" x14ac:dyDescent="0.25">
      <c r="A83">
        <v>4.5999999999999996</v>
      </c>
      <c r="B83">
        <f t="shared" si="4"/>
        <v>4189.8325191688918</v>
      </c>
      <c r="C83">
        <f t="shared" si="5"/>
        <v>29462.604792929909</v>
      </c>
      <c r="D83">
        <f t="shared" si="6"/>
        <v>32366.775390610201</v>
      </c>
    </row>
    <row r="84" spans="1:4" x14ac:dyDescent="0.25">
      <c r="A84">
        <v>4.7</v>
      </c>
      <c r="B84">
        <f t="shared" si="4"/>
        <v>4112.1090935003294</v>
      </c>
      <c r="C84">
        <f t="shared" si="5"/>
        <v>29547.704846989262</v>
      </c>
      <c r="D84">
        <f t="shared" si="6"/>
        <v>32398.001671303926</v>
      </c>
    </row>
    <row r="85" spans="1:4" x14ac:dyDescent="0.25">
      <c r="A85">
        <v>4.7999999999999901</v>
      </c>
      <c r="B85">
        <f t="shared" si="4"/>
        <v>4036.0220726593707</v>
      </c>
      <c r="C85">
        <f t="shared" si="5"/>
        <v>29631.013187185079</v>
      </c>
      <c r="D85">
        <f t="shared" si="6"/>
        <v>32428.570507526627</v>
      </c>
    </row>
    <row r="86" spans="1:4" x14ac:dyDescent="0.25">
      <c r="A86">
        <v>4.8999999999999897</v>
      </c>
      <c r="B86">
        <f t="shared" si="4"/>
        <v>3961.5039687086846</v>
      </c>
      <c r="C86">
        <f t="shared" si="5"/>
        <v>29712.603706646303</v>
      </c>
      <c r="D86">
        <f t="shared" si="6"/>
        <v>32458.509013333762</v>
      </c>
    </row>
    <row r="87" spans="1:4" x14ac:dyDescent="0.25">
      <c r="A87">
        <v>5</v>
      </c>
      <c r="B87">
        <f t="shared" si="4"/>
        <v>3888.4913844631619</v>
      </c>
      <c r="C87">
        <f t="shared" si="5"/>
        <v>29792.545819501735</v>
      </c>
      <c r="D87">
        <f t="shared" si="6"/>
        <v>32487.842659274014</v>
      </c>
    </row>
    <row r="88" spans="1:4" x14ac:dyDescent="0.25">
      <c r="A88">
        <v>5.0999999999999899</v>
      </c>
      <c r="B88">
        <f t="shared" si="4"/>
        <v>3816.9246894147755</v>
      </c>
      <c r="C88">
        <f t="shared" si="5"/>
        <v>29870.904815712711</v>
      </c>
      <c r="D88">
        <f t="shared" si="6"/>
        <v>32516.595402590207</v>
      </c>
    </row>
    <row r="89" spans="1:4" x14ac:dyDescent="0.25">
      <c r="A89">
        <v>5.1999999999999904</v>
      </c>
      <c r="B89">
        <f t="shared" si="4"/>
        <v>3746.7477271272091</v>
      </c>
      <c r="C89">
        <f t="shared" si="5"/>
        <v>29947.742181449263</v>
      </c>
      <c r="D89">
        <f t="shared" si="6"/>
        <v>32544.789804776872</v>
      </c>
    </row>
    <row r="90" spans="1:4" x14ac:dyDescent="0.25">
      <c r="A90">
        <v>5.2999999999999901</v>
      </c>
      <c r="B90">
        <f t="shared" si="4"/>
        <v>3677.9075505031196</v>
      </c>
      <c r="C90">
        <f t="shared" si="5"/>
        <v>30023.115888948301</v>
      </c>
      <c r="D90">
        <f t="shared" si="6"/>
        <v>32572.447137939675</v>
      </c>
    </row>
    <row r="91" spans="1:4" x14ac:dyDescent="0.25">
      <c r="A91">
        <v>5.3999999999999897</v>
      </c>
      <c r="B91">
        <f t="shared" si="4"/>
        <v>3610.3541817972</v>
      </c>
      <c r="C91">
        <f t="shared" si="5"/>
        <v>30097.080659277388</v>
      </c>
      <c r="D91">
        <f t="shared" si="6"/>
        <v>32599.587481212926</v>
      </c>
    </row>
    <row r="92" spans="1:4" x14ac:dyDescent="0.25">
      <c r="A92">
        <v>5.4999999999999902</v>
      </c>
      <c r="B92">
        <f t="shared" si="4"/>
        <v>3544.0403946503375</v>
      </c>
      <c r="C92">
        <f t="shared" si="5"/>
        <v>30169.688200987443</v>
      </c>
      <c r="D92">
        <f t="shared" si="6"/>
        <v>32626.229808329881</v>
      </c>
    </row>
    <row r="93" spans="1:4" x14ac:dyDescent="0.25">
      <c r="A93">
        <v>5.5999999999999899</v>
      </c>
      <c r="B93">
        <f t="shared" si="4"/>
        <v>3478.9215157636581</v>
      </c>
      <c r="C93">
        <f t="shared" si="5"/>
        <v>30240.987427261542</v>
      </c>
      <c r="D93">
        <f t="shared" si="6"/>
        <v>32652.392067302451</v>
      </c>
    </row>
    <row r="94" spans="1:4" x14ac:dyDescent="0.25">
      <c r="A94">
        <v>5.6999999999999904</v>
      </c>
      <c r="B94">
        <f t="shared" si="4"/>
        <v>3414.9552441264232</v>
      </c>
      <c r="C94">
        <f t="shared" si="5"/>
        <v>30311.02465384387</v>
      </c>
      <c r="D94">
        <f t="shared" si="6"/>
        <v>32678.0912530485</v>
      </c>
    </row>
    <row r="95" spans="1:4" x14ac:dyDescent="0.25">
      <c r="A95">
        <v>5.7999999999999901</v>
      </c>
      <c r="B95">
        <f t="shared" si="4"/>
        <v>3352.101485965728</v>
      </c>
      <c r="C95">
        <f t="shared" si="5"/>
        <v>30379.843779754738</v>
      </c>
      <c r="D95">
        <f t="shared" si="6"/>
        <v>32703.343473702684</v>
      </c>
    </row>
    <row r="96" spans="1:4" x14ac:dyDescent="0.25">
      <c r="A96">
        <v>5.8999999999999897</v>
      </c>
      <c r="B96">
        <f t="shared" si="4"/>
        <v>3290.3222038052172</v>
      </c>
      <c r="C96">
        <f t="shared" si="5"/>
        <v>30447.486452557485</v>
      </c>
      <c r="D96">
        <f t="shared" si="6"/>
        <v>32728.164011258857</v>
      </c>
    </row>
    <row r="97" spans="1:4" x14ac:dyDescent="0.25">
      <c r="A97">
        <v>5.9999999999999902</v>
      </c>
      <c r="B97">
        <f t="shared" si="4"/>
        <v>3229.5812782098146</v>
      </c>
      <c r="C97">
        <f t="shared" si="5"/>
        <v>30513.992219735406</v>
      </c>
      <c r="D97">
        <f t="shared" si="6"/>
        <v>32752.567377115724</v>
      </c>
    </row>
    <row r="98" spans="1:4" x14ac:dyDescent="0.25">
      <c r="A98">
        <v>6.0999999999999899</v>
      </c>
      <c r="B98">
        <f t="shared" si="4"/>
        <v>3169.8443809581404</v>
      </c>
      <c r="C98">
        <f t="shared" si="5"/>
        <v>30579.398667556346</v>
      </c>
      <c r="D98">
        <f t="shared" si="6"/>
        <v>32776.567363031267</v>
      </c>
    </row>
    <row r="99" spans="1:4" x14ac:dyDescent="0.25">
      <c r="A99">
        <v>6.1999999999999904</v>
      </c>
      <c r="B99">
        <f t="shared" si="4"/>
        <v>3111.0788585275259</v>
      </c>
      <c r="C99">
        <f t="shared" si="5"/>
        <v>30643.741548645983</v>
      </c>
      <c r="D99">
        <f t="shared" si="6"/>
        <v>32800.177087933989</v>
      </c>
    </row>
    <row r="100" spans="1:4" x14ac:dyDescent="0.25">
      <c r="A100">
        <v>6.2999999999999901</v>
      </c>
      <c r="B100">
        <f t="shared" si="4"/>
        <v>3053.2536249014884</v>
      </c>
      <c r="C100">
        <f t="shared" si="5"/>
        <v>30707.05489935385</v>
      </c>
      <c r="D100">
        <f t="shared" si="6"/>
        <v>32823.40904098875</v>
      </c>
    </row>
    <row r="101" spans="1:4" x14ac:dyDescent="0.25">
      <c r="A101">
        <v>6.3999999999999897</v>
      </c>
      <c r="B101">
        <f t="shared" si="4"/>
        <v>2996.3390628186335</v>
      </c>
      <c r="C101">
        <f t="shared" si="5"/>
        <v>30769.371147876776</v>
      </c>
      <c r="D101">
        <f t="shared" si="6"/>
        <v>32846.275121271145</v>
      </c>
    </row>
    <row r="102" spans="1:4" x14ac:dyDescent="0.25">
      <c r="A102">
        <v>6.4999999999999902</v>
      </c>
      <c r="B102">
        <f t="shared" si="4"/>
        <v>2940.306932677654</v>
      </c>
      <c r="C102">
        <f t="shared" si="5"/>
        <v>30830.72121399959</v>
      </c>
      <c r="D102">
        <f t="shared" si="6"/>
        <v>32868.786674365969</v>
      </c>
    </row>
    <row r="103" spans="1:4" x14ac:dyDescent="0.25">
      <c r="A103">
        <v>6.5999999999999899</v>
      </c>
      <c r="B103">
        <f t="shared" si="4"/>
        <v>2885.1302883969847</v>
      </c>
      <c r="C103">
        <f t="shared" si="5"/>
        <v>30891.134601221122</v>
      </c>
      <c r="D103">
        <f t="shared" si="6"/>
        <v>32890.95452617159</v>
      </c>
    </row>
    <row r="104" spans="1:4" x14ac:dyDescent="0.25">
      <c r="A104">
        <v>6.6999999999999904</v>
      </c>
      <c r="B104">
        <f t="shared" si="4"/>
        <v>2830.7833996015352</v>
      </c>
      <c r="C104">
        <f t="shared" si="5"/>
        <v>30950.63948195261</v>
      </c>
      <c r="D104">
        <f t="shared" si="6"/>
        <v>32912.789014162314</v>
      </c>
    </row>
    <row r="105" spans="1:4" x14ac:dyDescent="0.25">
      <c r="A105">
        <v>6.7999999999999901</v>
      </c>
      <c r="B105">
        <f t="shared" si="4"/>
        <v>2777.2416795740373</v>
      </c>
      <c r="C105">
        <f t="shared" si="5"/>
        <v>31009.262776404408</v>
      </c>
      <c r="D105">
        <f t="shared" si="6"/>
        <v>32934.300016334717</v>
      </c>
    </row>
    <row r="106" spans="1:4" x14ac:dyDescent="0.25">
      <c r="A106">
        <v>6.8999999999999897</v>
      </c>
      <c r="B106">
        <f t="shared" si="4"/>
        <v>2724.4816184659912</v>
      </c>
      <c r="C106">
        <f t="shared" si="5"/>
        <v>31067.030225713912</v>
      </c>
      <c r="D106">
        <f t="shared" si="6"/>
        <v>32955.49697804101</v>
      </c>
    </row>
    <row r="107" spans="1:4" x14ac:dyDescent="0.25">
      <c r="A107">
        <v>6.9999999999999902</v>
      </c>
      <c r="B107">
        <f t="shared" si="4"/>
        <v>2672.480721314103</v>
      </c>
      <c r="C107">
        <f t="shared" si="5"/>
        <v>31123.966459811869</v>
      </c>
      <c r="D107">
        <f t="shared" si="6"/>
        <v>32976.388936891548</v>
      </c>
    </row>
    <row r="108" spans="1:4" x14ac:dyDescent="0.25">
      <c r="A108">
        <v>7.0999999999999899</v>
      </c>
      <c r="B108">
        <f t="shared" si="4"/>
        <v>2621.2174504531722</v>
      </c>
      <c r="C108">
        <f t="shared" si="5"/>
        <v>31180.09506047504</v>
      </c>
      <c r="D108">
        <f t="shared" si="6"/>
        <v>32996.984545891188</v>
      </c>
    </row>
    <row r="109" spans="1:4" x14ac:dyDescent="0.25">
      <c r="A109">
        <v>7.1999999999999904</v>
      </c>
      <c r="B109">
        <f t="shared" si="4"/>
        <v>2570.6711719564619</v>
      </c>
      <c r="C109">
        <f t="shared" si="5"/>
        <v>31235.438619969085</v>
      </c>
      <c r="D109">
        <f t="shared" si="6"/>
        <v>33017.29209495744</v>
      </c>
    </row>
    <row r="110" spans="1:4" x14ac:dyDescent="0.25">
      <c r="A110">
        <v>7.2999999999999901</v>
      </c>
      <c r="B110">
        <f t="shared" si="4"/>
        <v>2520.8221057702003</v>
      </c>
      <c r="C110">
        <f t="shared" si="5"/>
        <v>31290.018795646742</v>
      </c>
      <c r="D110">
        <f t="shared" si="6"/>
        <v>33037.319530954541</v>
      </c>
    </row>
    <row r="111" spans="1:4" x14ac:dyDescent="0.25">
      <c r="A111">
        <v>7.3999999999999897</v>
      </c>
      <c r="B111">
        <f t="shared" si="4"/>
        <v>2471.6512792406174</v>
      </c>
      <c r="C111">
        <f t="shared" si="5"/>
        <v>31343.856360831454</v>
      </c>
      <c r="D111">
        <f t="shared" si="6"/>
        <v>33057.074476364469</v>
      </c>
    </row>
    <row r="112" spans="1:4" x14ac:dyDescent="0.25">
      <c r="A112">
        <v>7.4999999999999902</v>
      </c>
      <c r="B112">
        <f t="shared" si="4"/>
        <v>2423.1404837602604</v>
      </c>
      <c r="C112">
        <f t="shared" si="5"/>
        <v>31396.971252285737</v>
      </c>
      <c r="D112">
        <f t="shared" si="6"/>
        <v>33076.564246704824</v>
      </c>
    </row>
    <row r="113" spans="1:4" x14ac:dyDescent="0.25">
      <c r="A113">
        <v>7.5999999999999899</v>
      </c>
      <c r="B113">
        <f t="shared" ref="B113:B147" si="7">-3614 * LN(A113) + 9705</f>
        <v>2375.272234285685</v>
      </c>
      <c r="C113">
        <f t="shared" ref="C113:C147" si="8">3957*LN(A113) + 23424</f>
        <v>31449.382614535571</v>
      </c>
      <c r="D113">
        <f t="shared" ref="D113:D147" si="9">B113*LN($B$47)+C113</f>
        <v>33095.795866793014</v>
      </c>
    </row>
    <row r="114" spans="1:4" x14ac:dyDescent="0.25">
      <c r="A114">
        <v>7.6999999999999904</v>
      </c>
      <c r="B114">
        <f t="shared" si="7"/>
        <v>2328.0297315012722</v>
      </c>
      <c r="C114">
        <f t="shared" si="8"/>
        <v>31501.108841297584</v>
      </c>
      <c r="D114">
        <f t="shared" si="9"/>
        <v>33114.776085947415</v>
      </c>
    </row>
    <row r="115" spans="1:4" x14ac:dyDescent="0.25">
      <c r="A115">
        <v>7.7999999999999901</v>
      </c>
      <c r="B115">
        <f t="shared" si="7"/>
        <v>2281.3968264243003</v>
      </c>
      <c r="C115">
        <f t="shared" si="8"/>
        <v>31552.167614233273</v>
      </c>
      <c r="D115">
        <f t="shared" si="9"/>
        <v>33133.511392207685</v>
      </c>
    </row>
    <row r="116" spans="1:4" x14ac:dyDescent="0.25">
      <c r="A116">
        <v>7.8999999999999897</v>
      </c>
      <c r="B116">
        <f t="shared" si="7"/>
        <v>2235.3579872646696</v>
      </c>
      <c r="C116">
        <f t="shared" si="8"/>
        <v>31602.575939234561</v>
      </c>
      <c r="D116">
        <f t="shared" si="9"/>
        <v>33152.008025649222</v>
      </c>
    </row>
    <row r="117" spans="1:4" x14ac:dyDescent="0.25">
      <c r="A117">
        <v>7.9999999999999902</v>
      </c>
      <c r="B117">
        <f t="shared" si="7"/>
        <v>2189.8982683690765</v>
      </c>
      <c r="C117">
        <f t="shared" si="8"/>
        <v>31652.350180427107</v>
      </c>
      <c r="D117">
        <f t="shared" si="9"/>
        <v>33170.271990860238</v>
      </c>
    </row>
    <row r="118" spans="1:4" x14ac:dyDescent="0.25">
      <c r="A118">
        <v>8.0999999999999908</v>
      </c>
      <c r="B118">
        <f t="shared" si="7"/>
        <v>2145.0032810942921</v>
      </c>
      <c r="C118">
        <f t="shared" si="8"/>
        <v>31701.506092061398</v>
      </c>
      <c r="D118">
        <f t="shared" si="9"/>
        <v>33188.309068643735</v>
      </c>
    </row>
    <row r="119" spans="1:4" x14ac:dyDescent="0.25">
      <c r="A119">
        <v>8.1999999999999904</v>
      </c>
      <c r="B119">
        <f t="shared" si="7"/>
        <v>2100.6591664674752</v>
      </c>
      <c r="C119">
        <f t="shared" si="8"/>
        <v>31750.058848447206</v>
      </c>
      <c r="D119">
        <f t="shared" si="9"/>
        <v>33206.124827001542</v>
      </c>
    </row>
    <row r="120" spans="1:4" x14ac:dyDescent="0.25">
      <c r="A120">
        <v>8.2999999999999901</v>
      </c>
      <c r="B120">
        <f t="shared" si="7"/>
        <v>2056.8525695035805</v>
      </c>
      <c r="C120">
        <f t="shared" si="8"/>
        <v>31798.023072073694</v>
      </c>
      <c r="D120">
        <f t="shared" si="9"/>
        <v>33223.724631452584</v>
      </c>
    </row>
    <row r="121" spans="1:4" x14ac:dyDescent="0.25">
      <c r="A121">
        <v>8.3999999999999897</v>
      </c>
      <c r="B121">
        <f t="shared" si="7"/>
        <v>2013.5706150607502</v>
      </c>
      <c r="C121">
        <f t="shared" si="8"/>
        <v>31845.412860045548</v>
      </c>
      <c r="D121">
        <f t="shared" si="9"/>
        <v>33241.113654733264</v>
      </c>
    </row>
    <row r="122" spans="1:4" x14ac:dyDescent="0.25">
      <c r="A122">
        <v>8.4999999999999893</v>
      </c>
      <c r="B122">
        <f t="shared" si="7"/>
        <v>1970.8008851244822</v>
      </c>
      <c r="C122">
        <f t="shared" si="8"/>
        <v>31892.241808954735</v>
      </c>
      <c r="D122">
        <f t="shared" si="9"/>
        <v>33258.296885923817</v>
      </c>
    </row>
    <row r="123" spans="1:4" x14ac:dyDescent="0.25">
      <c r="A123">
        <v>8.5999999999999908</v>
      </c>
      <c r="B123">
        <f t="shared" si="7"/>
        <v>1928.5313974203082</v>
      </c>
      <c r="C123">
        <f t="shared" si="8"/>
        <v>31938.523038297688</v>
      </c>
      <c r="D123">
        <f t="shared" si="9"/>
        <v>33275.279139040904</v>
      </c>
    </row>
    <row r="124" spans="1:4" x14ac:dyDescent="0.25">
      <c r="A124">
        <v>8.6999999999999904</v>
      </c>
      <c r="B124">
        <f t="shared" si="7"/>
        <v>1886.7505852628192</v>
      </c>
      <c r="C124">
        <f t="shared" si="8"/>
        <v>31984.269212538744</v>
      </c>
      <c r="D124">
        <f t="shared" si="9"/>
        <v>33292.065061133493</v>
      </c>
    </row>
    <row r="125" spans="1:4" x14ac:dyDescent="0.25">
      <c r="A125">
        <v>8.7999999999999901</v>
      </c>
      <c r="B125">
        <f t="shared" si="7"/>
        <v>1845.4472785562475</v>
      </c>
      <c r="C125">
        <f t="shared" si="8"/>
        <v>32029.492561912819</v>
      </c>
      <c r="D125">
        <f t="shared" si="9"/>
        <v>33308.659139916104</v>
      </c>
    </row>
    <row r="126" spans="1:4" x14ac:dyDescent="0.25">
      <c r="A126">
        <v>8.8999999999999897</v>
      </c>
      <c r="B126">
        <f t="shared" si="7"/>
        <v>1804.6106858685325</v>
      </c>
      <c r="C126">
        <f t="shared" si="8"/>
        <v>32074.204902052632</v>
      </c>
      <c r="D126">
        <f t="shared" si="9"/>
        <v>33325.065710970754</v>
      </c>
    </row>
    <row r="127" spans="1:4" x14ac:dyDescent="0.25">
      <c r="A127">
        <v>8.9999999999999893</v>
      </c>
      <c r="B127">
        <f t="shared" si="7"/>
        <v>1764.2303775069076</v>
      </c>
      <c r="C127">
        <f t="shared" si="8"/>
        <v>32118.417652519416</v>
      </c>
      <c r="D127">
        <f t="shared" si="9"/>
        <v>33341.28896454654</v>
      </c>
    </row>
    <row r="128" spans="1:4" x14ac:dyDescent="0.25">
      <c r="A128">
        <v>9.0999999999999908</v>
      </c>
      <c r="B128">
        <f t="shared" si="7"/>
        <v>1724.2962695285887</v>
      </c>
      <c r="C128">
        <f t="shared" si="8"/>
        <v>32162.141854309732</v>
      </c>
      <c r="D128">
        <f t="shared" si="9"/>
        <v>33357.332951983502</v>
      </c>
    </row>
    <row r="129" spans="1:4" x14ac:dyDescent="0.25">
      <c r="A129">
        <v>9.1999999999999904</v>
      </c>
      <c r="B129">
        <f t="shared" si="7"/>
        <v>1684.7986086252531</v>
      </c>
      <c r="C129">
        <f t="shared" si="8"/>
        <v>32205.388186405609</v>
      </c>
      <c r="D129">
        <f t="shared" si="9"/>
        <v>33373.201591785524</v>
      </c>
    </row>
    <row r="130" spans="1:4" x14ac:dyDescent="0.25">
      <c r="A130">
        <v>9.2999999999999901</v>
      </c>
      <c r="B130">
        <f t="shared" si="7"/>
        <v>1645.7279578246189</v>
      </c>
      <c r="C130">
        <f t="shared" si="8"/>
        <v>32248.166981429989</v>
      </c>
      <c r="D130">
        <f t="shared" si="9"/>
        <v>33388.898675364799</v>
      </c>
    </row>
    <row r="131" spans="1:4" x14ac:dyDescent="0.25">
      <c r="A131">
        <v>9.3999999999999897</v>
      </c>
      <c r="B131">
        <f t="shared" si="7"/>
        <v>1607.0751829566916</v>
      </c>
      <c r="C131">
        <f t="shared" si="8"/>
        <v>32290.488240464962</v>
      </c>
      <c r="D131">
        <f t="shared" si="9"/>
        <v>33404.427872479253</v>
      </c>
    </row>
    <row r="132" spans="1:4" x14ac:dyDescent="0.25">
      <c r="A132">
        <v>9.4999999999999893</v>
      </c>
      <c r="B132">
        <f t="shared" si="7"/>
        <v>1568.8314398361308</v>
      </c>
      <c r="C132">
        <f t="shared" si="8"/>
        <v>32332.361647085898</v>
      </c>
      <c r="D132">
        <f t="shared" si="9"/>
        <v>33419.792736382115</v>
      </c>
    </row>
    <row r="133" spans="1:4" x14ac:dyDescent="0.25">
      <c r="A133">
        <v>9.5999999999999908</v>
      </c>
      <c r="B133">
        <f t="shared" si="7"/>
        <v>1530.9881621157238</v>
      </c>
      <c r="C133">
        <f t="shared" si="8"/>
        <v>32373.796580660786</v>
      </c>
      <c r="D133">
        <f t="shared" si="9"/>
        <v>33434.996708701954</v>
      </c>
    </row>
    <row r="134" spans="1:4" x14ac:dyDescent="0.25">
      <c r="A134">
        <v>9.6999999999999904</v>
      </c>
      <c r="B134">
        <f t="shared" si="7"/>
        <v>1493.5370497692602</v>
      </c>
      <c r="C134">
        <f t="shared" si="8"/>
        <v>32414.802128960444</v>
      </c>
      <c r="D134">
        <f t="shared" si="9"/>
        <v>33450.043124069824</v>
      </c>
    </row>
    <row r="135" spans="1:4" x14ac:dyDescent="0.25">
      <c r="A135">
        <v>9.7999999999999901</v>
      </c>
      <c r="B135">
        <f t="shared" si="7"/>
        <v>1456.4700581650377</v>
      </c>
      <c r="C135">
        <f t="shared" si="8"/>
        <v>32455.38710012201</v>
      </c>
      <c r="D135">
        <f t="shared" si="9"/>
        <v>33464.935214509089</v>
      </c>
    </row>
    <row r="136" spans="1:4" x14ac:dyDescent="0.25">
      <c r="A136">
        <v>9.8999999999999897</v>
      </c>
      <c r="B136">
        <f t="shared" si="7"/>
        <v>1419.7793876940777</v>
      </c>
      <c r="C136">
        <f t="shared" si="8"/>
        <v>32495.560034005128</v>
      </c>
      <c r="D136">
        <f t="shared" si="9"/>
        <v>33479.6761136024</v>
      </c>
    </row>
    <row r="137" spans="1:4" x14ac:dyDescent="0.25">
      <c r="A137">
        <v>9.9999999999999893</v>
      </c>
      <c r="B137">
        <f t="shared" si="7"/>
        <v>1383.4574739195232</v>
      </c>
      <c r="C137">
        <f t="shared" si="8"/>
        <v>32535.329212977435</v>
      </c>
      <c r="D137">
        <f t="shared" si="9"/>
        <v>33494.268860449338</v>
      </c>
    </row>
    <row r="138" spans="1:4" x14ac:dyDescent="0.25">
      <c r="A138">
        <v>10.1</v>
      </c>
      <c r="B138">
        <f t="shared" si="7"/>
        <v>1347.4969782161697</v>
      </c>
      <c r="C138">
        <f t="shared" si="8"/>
        <v>32574.702672163425</v>
      </c>
      <c r="D138">
        <f t="shared" si="9"/>
        <v>33508.71640342701</v>
      </c>
    </row>
    <row r="139" spans="1:4" x14ac:dyDescent="0.25">
      <c r="A139">
        <v>10.199999999999999</v>
      </c>
      <c r="B139">
        <f t="shared" si="7"/>
        <v>1311.8907788711258</v>
      </c>
      <c r="C139">
        <f t="shared" si="8"/>
        <v>32613.688209188422</v>
      </c>
      <c r="D139">
        <f t="shared" si="9"/>
        <v>33523.021603765534</v>
      </c>
    </row>
    <row r="140" spans="1:4" x14ac:dyDescent="0.25">
      <c r="A140">
        <v>10.3</v>
      </c>
      <c r="B140">
        <f t="shared" si="7"/>
        <v>1276.6319626185777</v>
      </c>
      <c r="C140">
        <f t="shared" si="8"/>
        <v>32652.293393447231</v>
      </c>
      <c r="D140">
        <f t="shared" si="9"/>
        <v>33537.187238949009</v>
      </c>
    </row>
    <row r="141" spans="1:4" x14ac:dyDescent="0.25">
      <c r="A141">
        <v>10.4</v>
      </c>
      <c r="B141">
        <f t="shared" si="7"/>
        <v>1241.7138165835604</v>
      </c>
      <c r="C141">
        <f t="shared" si="8"/>
        <v>32690.525574924974</v>
      </c>
      <c r="D141">
        <f t="shared" si="9"/>
        <v>33551.216005952199</v>
      </c>
    </row>
    <row r="142" spans="1:4" x14ac:dyDescent="0.25">
      <c r="A142">
        <v>10.5</v>
      </c>
      <c r="B142">
        <f t="shared" si="7"/>
        <v>1207.1298206111915</v>
      </c>
      <c r="C142">
        <f t="shared" si="8"/>
        <v>32728.391892595879</v>
      </c>
      <c r="D142">
        <f t="shared" si="9"/>
        <v>33565.110524322357</v>
      </c>
    </row>
    <row r="143" spans="1:4" x14ac:dyDescent="0.25">
      <c r="A143">
        <v>10.6</v>
      </c>
      <c r="B143">
        <f t="shared" si="7"/>
        <v>1172.8736399594709</v>
      </c>
      <c r="C143">
        <f t="shared" si="8"/>
        <v>32765.899282424012</v>
      </c>
      <c r="D143">
        <f t="shared" si="9"/>
        <v>33578.873339115002</v>
      </c>
    </row>
    <row r="144" spans="1:4" x14ac:dyDescent="0.25">
      <c r="A144">
        <v>10.7</v>
      </c>
      <c r="B144">
        <f t="shared" si="7"/>
        <v>1138.9391183351527</v>
      </c>
      <c r="C144">
        <f t="shared" si="8"/>
        <v>32803.054484988323</v>
      </c>
      <c r="D144">
        <f t="shared" si="9"/>
        <v>33592.506923691762</v>
      </c>
    </row>
    <row r="145" spans="1:4" x14ac:dyDescent="0.25">
      <c r="A145">
        <v>10.8</v>
      </c>
      <c r="B145">
        <f t="shared" si="7"/>
        <v>1105.3202712535513</v>
      </c>
      <c r="C145">
        <f t="shared" si="8"/>
        <v>32839.864052753095</v>
      </c>
      <c r="D145">
        <f t="shared" si="9"/>
        <v>33606.013682388249</v>
      </c>
    </row>
    <row r="146" spans="1:4" x14ac:dyDescent="0.25">
      <c r="A146">
        <v>10.9</v>
      </c>
      <c r="B146">
        <f t="shared" si="7"/>
        <v>1072.0112797043566</v>
      </c>
      <c r="C146">
        <f t="shared" si="8"/>
        <v>32876.334357003281</v>
      </c>
      <c r="D146">
        <f t="shared" si="9"/>
        <v>33619.395953058818</v>
      </c>
    </row>
    <row r="147" spans="1:4" x14ac:dyDescent="0.25">
      <c r="A147">
        <v>11</v>
      </c>
      <c r="B147">
        <f t="shared" si="7"/>
        <v>1039.0064841066887</v>
      </c>
      <c r="C147">
        <f t="shared" si="8"/>
        <v>32912.471594463153</v>
      </c>
      <c r="D147">
        <f t="shared" si="9"/>
        <v>33632.656009505205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topLeftCell="A16" workbookViewId="0">
      <selection activeCell="I32" sqref="I32"/>
    </sheetView>
  </sheetViews>
  <sheetFormatPr defaultRowHeight="15" x14ac:dyDescent="0.25"/>
  <cols>
    <col min="1" max="2" width="10" bestFit="1" customWidth="1"/>
    <col min="4" max="4" width="12" bestFit="1" customWidth="1"/>
    <col min="12" max="12" width="11" bestFit="1" customWidth="1"/>
  </cols>
  <sheetData>
    <row r="2" spans="1:4" ht="15.75" thickBot="1" x14ac:dyDescent="0.3">
      <c r="A2" t="s">
        <v>4</v>
      </c>
      <c r="B2" t="s">
        <v>5</v>
      </c>
      <c r="C2" t="s">
        <v>6</v>
      </c>
      <c r="D2" t="s">
        <v>7</v>
      </c>
    </row>
    <row r="3" spans="1:4" ht="19.5" thickBot="1" x14ac:dyDescent="0.3">
      <c r="A3" s="2">
        <v>4.0999999999999996</v>
      </c>
      <c r="B3">
        <f>3614*LN(A3)-9705</f>
        <v>-4605.693077011113</v>
      </c>
      <c r="C3">
        <f>3957*LN(A3)+23424</f>
        <v>29007.275454971506</v>
      </c>
      <c r="D3">
        <f>(B3*LN(2)+C3)/0.921</f>
        <v>28029.155574502489</v>
      </c>
    </row>
    <row r="4" spans="1:4" ht="19.5" thickBot="1" x14ac:dyDescent="0.3">
      <c r="A4" s="3">
        <v>3.32</v>
      </c>
      <c r="B4">
        <f t="shared" ref="B4:B7" si="0">3614*LN(A4)-9705</f>
        <v>-5368.3272744967735</v>
      </c>
      <c r="C4">
        <f t="shared" ref="C4:C7" si="1">3957*LN(A4)+23424</f>
        <v>28172.260646047667</v>
      </c>
      <c r="D4">
        <f t="shared" ref="D4:D7" si="2">(B4*LN(2)+C4)/0.921</f>
        <v>26548.555625849265</v>
      </c>
    </row>
    <row r="5" spans="1:4" ht="19.5" thickBot="1" x14ac:dyDescent="0.3">
      <c r="A5" s="3">
        <v>2.74</v>
      </c>
      <c r="B5">
        <f t="shared" si="0"/>
        <v>-6062.2400756744764</v>
      </c>
      <c r="C5">
        <f t="shared" si="1"/>
        <v>27412.489491022716</v>
      </c>
      <c r="D5">
        <f t="shared" si="2"/>
        <v>25201.373371000478</v>
      </c>
    </row>
    <row r="6" spans="1:4" ht="19.5" thickBot="1" x14ac:dyDescent="0.3">
      <c r="A6" s="3">
        <v>2.2999999999999998</v>
      </c>
      <c r="B6">
        <f t="shared" si="0"/>
        <v>-6694.8664297125342</v>
      </c>
      <c r="C6">
        <f t="shared" si="1"/>
        <v>26719.821399454206</v>
      </c>
      <c r="D6">
        <f t="shared" si="2"/>
        <v>23973.174385964747</v>
      </c>
    </row>
    <row r="7" spans="1:4" ht="19.5" thickBot="1" x14ac:dyDescent="0.3">
      <c r="A7" s="3">
        <v>1.7</v>
      </c>
      <c r="B7">
        <f t="shared" si="0"/>
        <v>-7787.3095006613166</v>
      </c>
      <c r="C7">
        <f t="shared" si="1"/>
        <v>25523.695989453008</v>
      </c>
      <c r="D7">
        <f t="shared" si="2"/>
        <v>21852.274011858783</v>
      </c>
    </row>
    <row r="8" spans="1:4" ht="15.75" thickBot="1" x14ac:dyDescent="0.3"/>
    <row r="9" spans="1:4" ht="19.5" thickBot="1" x14ac:dyDescent="0.3">
      <c r="A9" s="4">
        <v>4.5</v>
      </c>
    </row>
    <row r="10" spans="1:4" ht="19.5" thickBot="1" x14ac:dyDescent="0.3">
      <c r="A10" s="5">
        <v>5</v>
      </c>
    </row>
    <row r="11" spans="1:4" ht="19.5" thickBot="1" x14ac:dyDescent="0.3">
      <c r="A11" s="5">
        <v>5.5</v>
      </c>
    </row>
    <row r="12" spans="1:4" ht="19.5" thickBot="1" x14ac:dyDescent="0.3">
      <c r="A12" s="5">
        <v>6</v>
      </c>
    </row>
    <row r="13" spans="1:4" ht="19.5" thickBot="1" x14ac:dyDescent="0.3">
      <c r="A13" s="5">
        <v>7</v>
      </c>
    </row>
    <row r="18" spans="1:12" x14ac:dyDescent="0.25">
      <c r="A18" t="s">
        <v>8</v>
      </c>
      <c r="F18" t="s">
        <v>14</v>
      </c>
      <c r="G18">
        <v>9.2100000000000009</v>
      </c>
    </row>
    <row r="19" spans="1:12" x14ac:dyDescent="0.25">
      <c r="B19" t="s">
        <v>10</v>
      </c>
      <c r="C19" t="s">
        <v>9</v>
      </c>
      <c r="D19" t="s">
        <v>1</v>
      </c>
      <c r="E19" t="s">
        <v>11</v>
      </c>
      <c r="H19" t="s">
        <v>13</v>
      </c>
      <c r="K19" t="s">
        <v>12</v>
      </c>
      <c r="L19" t="s">
        <v>15</v>
      </c>
    </row>
    <row r="20" spans="1:12" x14ac:dyDescent="0.25">
      <c r="A20">
        <v>1.1000000000000001</v>
      </c>
      <c r="B20">
        <v>24.803493449800001</v>
      </c>
      <c r="C20">
        <f>$E$33/(A20*A20)</f>
        <v>279.49795677583262</v>
      </c>
      <c r="D20">
        <f>B20*B20*C20</f>
        <v>171950.85678568218</v>
      </c>
      <c r="E20">
        <f>POWER(C20,0.25)*64/PI()</f>
        <v>83.296117803068398</v>
      </c>
      <c r="F20">
        <f>2290.4*POWER(A20,0.1629)/$G$18</f>
        <v>252.57744935617538</v>
      </c>
      <c r="G20">
        <f>0.41882*POWER(A20,0.025*LN($G$18)-0.7715)</f>
        <v>0.39119252701278051</v>
      </c>
      <c r="H20">
        <f>F20*POWER(1.04,G20)</f>
        <v>256.48258862344738</v>
      </c>
      <c r="I20">
        <f>3614*LN(A20)-9705</f>
        <v>-9360.5490101871692</v>
      </c>
      <c r="J20">
        <f>3957*LN(A20)+23424</f>
        <v>23801.142381485715</v>
      </c>
      <c r="K20">
        <f t="shared" ref="K20:K27" si="3">(I20*LN(1.04)+J20)/0.921</f>
        <v>25444.098777198626</v>
      </c>
      <c r="L20">
        <f t="shared" ref="L20:L26" si="4">POWER((36511/$G$18)*POWER(1.04,0.1867*POWER(A20,-0.72)),2)/C20</f>
        <v>57001.723165447976</v>
      </c>
    </row>
    <row r="21" spans="1:12" x14ac:dyDescent="0.25">
      <c r="A21">
        <v>1.3</v>
      </c>
      <c r="B21">
        <v>27.6932343609</v>
      </c>
      <c r="C21">
        <f t="shared" ref="C21:C27" si="5">$E$33/(A21*A21)</f>
        <v>200.11392171524113</v>
      </c>
      <c r="D21">
        <f t="shared" ref="D21:D27" si="6">B21*B21*C21</f>
        <v>153470.41417192059</v>
      </c>
      <c r="E21">
        <f t="shared" ref="E21:E27" si="7">POWER(C21,0.25)*64/PI()</f>
        <v>76.621284275167866</v>
      </c>
      <c r="F21">
        <f t="shared" ref="F21:F27" si="8">2290.4*POWER(A21,0.1629)/$G$18</f>
        <v>259.54524506814272</v>
      </c>
      <c r="G21">
        <f t="shared" ref="G21:G27" si="9">0.41882*POWER(A21,0.025*LN($G$18)-0.7715)</f>
        <v>0.34709215503176338</v>
      </c>
      <c r="H21">
        <f t="shared" ref="H21:H27" si="10">F21*POWER(1.04,G21)</f>
        <v>263.10264574754797</v>
      </c>
      <c r="I21">
        <f>3614*LN(A21)-9705</f>
        <v>-8756.8155482144866</v>
      </c>
      <c r="J21">
        <f>3957*LN(A21)+23424</f>
        <v>24462.175394497863</v>
      </c>
      <c r="K21">
        <f t="shared" si="3"/>
        <v>26187.542718507219</v>
      </c>
      <c r="L21">
        <f t="shared" si="4"/>
        <v>79490.702539721373</v>
      </c>
    </row>
    <row r="22" spans="1:12" x14ac:dyDescent="0.25">
      <c r="A22">
        <v>1.6</v>
      </c>
      <c r="B22">
        <v>28.632646899000001</v>
      </c>
      <c r="C22">
        <f t="shared" si="5"/>
        <v>132.10645613232714</v>
      </c>
      <c r="D22">
        <f t="shared" si="6"/>
        <v>108304.63360237361</v>
      </c>
      <c r="E22">
        <f t="shared" si="7"/>
        <v>69.065492311505082</v>
      </c>
      <c r="F22">
        <f t="shared" si="8"/>
        <v>268.47438115953975</v>
      </c>
      <c r="G22">
        <f t="shared" si="9"/>
        <v>0.29914309591872984</v>
      </c>
      <c r="H22">
        <f t="shared" si="10"/>
        <v>271.64283594510766</v>
      </c>
      <c r="I22">
        <f>3614*LN(A22)-9705</f>
        <v>-8006.4068839059109</v>
      </c>
      <c r="J22">
        <f>3957*LN(A22)+23424</f>
        <v>25283.804360925376</v>
      </c>
      <c r="K22">
        <f t="shared" si="3"/>
        <v>27111.604096789622</v>
      </c>
      <c r="L22">
        <f t="shared" si="4"/>
        <v>120209.39927150078</v>
      </c>
    </row>
    <row r="23" spans="1:12" x14ac:dyDescent="0.25">
      <c r="A23">
        <v>2</v>
      </c>
      <c r="B23">
        <v>31.1582918513</v>
      </c>
      <c r="C23">
        <f t="shared" si="5"/>
        <v>84.548131924689386</v>
      </c>
      <c r="D23">
        <f t="shared" si="6"/>
        <v>82082.636624077393</v>
      </c>
      <c r="E23">
        <f t="shared" si="7"/>
        <v>61.774054283205778</v>
      </c>
      <c r="F23">
        <f t="shared" si="8"/>
        <v>278.41298787721269</v>
      </c>
      <c r="G23">
        <f t="shared" si="9"/>
        <v>0.2549717806174705</v>
      </c>
      <c r="H23">
        <f t="shared" si="10"/>
        <v>281.21113415534796</v>
      </c>
      <c r="I23">
        <f>3614*LN(A23)-9705</f>
        <v>-7199.9660894563576</v>
      </c>
      <c r="J23">
        <f>3957*LN(A23)+23424</f>
        <v>26166.783393475704</v>
      </c>
      <c r="K23">
        <f t="shared" si="3"/>
        <v>28104.664048607799</v>
      </c>
      <c r="L23">
        <f t="shared" si="4"/>
        <v>187536.35472610092</v>
      </c>
    </row>
    <row r="24" spans="1:12" x14ac:dyDescent="0.25">
      <c r="A24">
        <v>2.5</v>
      </c>
      <c r="B24">
        <v>30.8423779785</v>
      </c>
      <c r="C24">
        <f t="shared" si="5"/>
        <v>54.110804431801206</v>
      </c>
      <c r="D24">
        <f t="shared" si="6"/>
        <v>51473.026054222784</v>
      </c>
      <c r="E24">
        <f t="shared" si="7"/>
        <v>55.252393849204076</v>
      </c>
      <c r="F24">
        <f t="shared" si="8"/>
        <v>288.71951015935019</v>
      </c>
      <c r="G24">
        <f t="shared" si="9"/>
        <v>0.21732277895828608</v>
      </c>
      <c r="H24">
        <f t="shared" si="10"/>
        <v>291.19094434253816</v>
      </c>
      <c r="I24">
        <f>3614*LN(A24)-9705</f>
        <v>-6393.5252950068034</v>
      </c>
      <c r="J24">
        <f>3957*LN(A24)+23424</f>
        <v>27049.762426026031</v>
      </c>
      <c r="K24">
        <f t="shared" si="3"/>
        <v>29097.724000425969</v>
      </c>
      <c r="L24">
        <f t="shared" si="4"/>
        <v>292639.13086596021</v>
      </c>
    </row>
    <row r="25" spans="1:12" x14ac:dyDescent="0.25">
      <c r="A25">
        <v>3</v>
      </c>
      <c r="B25">
        <v>31.306423306399999</v>
      </c>
      <c r="C25">
        <f t="shared" si="5"/>
        <v>37.576947522084168</v>
      </c>
      <c r="D25">
        <f t="shared" si="6"/>
        <v>36828.87092058704</v>
      </c>
      <c r="E25">
        <f t="shared" si="7"/>
        <v>50.438304112281273</v>
      </c>
      <c r="F25">
        <f t="shared" si="8"/>
        <v>297.4231419853254</v>
      </c>
      <c r="G25">
        <f t="shared" si="9"/>
        <v>0.19072694454893568</v>
      </c>
      <c r="H25">
        <f t="shared" si="10"/>
        <v>299.65634222507623</v>
      </c>
      <c r="I25">
        <f>3614*LN(A25)-9705</f>
        <v>-5734.6151887534506</v>
      </c>
      <c r="J25">
        <f>3957*LN(A25)+23424</f>
        <v>27771.20882625971</v>
      </c>
      <c r="K25">
        <f t="shared" si="3"/>
        <v>29909.113060691812</v>
      </c>
      <c r="L25">
        <f t="shared" si="4"/>
        <v>421008.02641925967</v>
      </c>
    </row>
    <row r="26" spans="1:12" x14ac:dyDescent="0.25">
      <c r="A26">
        <v>4</v>
      </c>
      <c r="B26">
        <v>32.100898765799997</v>
      </c>
      <c r="C26">
        <f t="shared" si="5"/>
        <v>21.137032981172347</v>
      </c>
      <c r="D26">
        <f t="shared" si="6"/>
        <v>21781.02979416318</v>
      </c>
      <c r="E26">
        <f t="shared" si="7"/>
        <v>43.680852685040698</v>
      </c>
      <c r="F26">
        <f t="shared" si="8"/>
        <v>311.69316392349964</v>
      </c>
      <c r="G26">
        <f t="shared" si="9"/>
        <v>0.15522326754033591</v>
      </c>
      <c r="H26">
        <f t="shared" si="10"/>
        <v>313.59652963309838</v>
      </c>
      <c r="I26">
        <f>3614*LN(A26)-9705</f>
        <v>-4694.9321789127152</v>
      </c>
      <c r="J26">
        <f>3957*LN(A26)+23424</f>
        <v>28909.566786951407</v>
      </c>
      <c r="K26">
        <f t="shared" si="3"/>
        <v>31189.390009433399</v>
      </c>
      <c r="L26">
        <f t="shared" si="4"/>
        <v>747529.52463940566</v>
      </c>
    </row>
    <row r="27" spans="1:12" x14ac:dyDescent="0.25">
      <c r="A27">
        <v>5</v>
      </c>
      <c r="B27">
        <v>31.402889801899999</v>
      </c>
      <c r="C27">
        <f t="shared" si="5"/>
        <v>13.527701107950302</v>
      </c>
      <c r="D27">
        <f t="shared" si="6"/>
        <v>13340.227298599584</v>
      </c>
      <c r="E27">
        <f t="shared" si="7"/>
        <v>39.069342367562093</v>
      </c>
      <c r="F27">
        <f t="shared" si="8"/>
        <v>323.23167929112418</v>
      </c>
      <c r="G27">
        <f t="shared" si="9"/>
        <v>0.13230307989048076</v>
      </c>
      <c r="H27">
        <f t="shared" si="10"/>
        <v>324.91329450511751</v>
      </c>
      <c r="I27">
        <f>3614*LN(A27)-9705</f>
        <v>-3888.4913844631619</v>
      </c>
      <c r="J27">
        <f>3957*LN(A27)+23424</f>
        <v>29792.545819501735</v>
      </c>
      <c r="K27">
        <f t="shared" si="3"/>
        <v>32182.449961251576</v>
      </c>
      <c r="L27">
        <f>POWER((36511/$G$18)*POWER(1.04,0.1867*POWER(A27,-0.72)),2)/C27</f>
        <v>1167079.525553361</v>
      </c>
    </row>
    <row r="33" spans="1:5" x14ac:dyDescent="0.25">
      <c r="A33">
        <f>POWER(114, 4)</f>
        <v>168896016</v>
      </c>
      <c r="B33">
        <f>POWER(100, 4)</f>
        <v>100000000</v>
      </c>
      <c r="C33">
        <f>A33-B33</f>
        <v>68896016</v>
      </c>
      <c r="D33">
        <f>PI()*C33</f>
        <v>216443217.72720483</v>
      </c>
      <c r="E33">
        <f>D33/640000</f>
        <v>338.19252769875754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5" x14ac:dyDescent="0.25"/>
  <sheetData>
    <row r="1" spans="1:3" x14ac:dyDescent="0.25">
      <c r="A1">
        <v>0.3</v>
      </c>
      <c r="B1">
        <f>LN(A1)</f>
        <v>-1.2039728043259361</v>
      </c>
      <c r="C1">
        <f>-30 * B1 + 90</f>
        <v>126.11918412977809</v>
      </c>
    </row>
    <row r="2" spans="1:3" x14ac:dyDescent="0.25">
      <c r="A2">
        <v>0.4</v>
      </c>
      <c r="B2">
        <f t="shared" ref="B2:B23" si="0">LN(A2)</f>
        <v>-0.916290731874155</v>
      </c>
      <c r="C2">
        <f t="shared" ref="C2:C23" si="1">-30 * B2 + 90</f>
        <v>117.48872195622465</v>
      </c>
    </row>
    <row r="3" spans="1:3" x14ac:dyDescent="0.25">
      <c r="A3">
        <v>0.5</v>
      </c>
      <c r="B3">
        <f t="shared" si="0"/>
        <v>-0.69314718055994529</v>
      </c>
      <c r="C3">
        <f t="shared" si="1"/>
        <v>110.79441541679836</v>
      </c>
    </row>
    <row r="4" spans="1:3" x14ac:dyDescent="0.25">
      <c r="A4">
        <v>0.6</v>
      </c>
      <c r="B4">
        <f t="shared" si="0"/>
        <v>-0.51082562376599072</v>
      </c>
      <c r="C4">
        <f t="shared" si="1"/>
        <v>105.32476871297972</v>
      </c>
    </row>
    <row r="5" spans="1:3" x14ac:dyDescent="0.25">
      <c r="A5">
        <v>0.7</v>
      </c>
      <c r="B5">
        <f t="shared" si="0"/>
        <v>-0.35667494393873245</v>
      </c>
      <c r="C5">
        <f t="shared" si="1"/>
        <v>100.70024831816197</v>
      </c>
    </row>
    <row r="6" spans="1:3" x14ac:dyDescent="0.25">
      <c r="A6">
        <v>0.8</v>
      </c>
      <c r="B6">
        <f t="shared" si="0"/>
        <v>-0.22314355131420971</v>
      </c>
      <c r="C6">
        <f t="shared" si="1"/>
        <v>96.694306539426293</v>
      </c>
    </row>
    <row r="7" spans="1:3" x14ac:dyDescent="0.25">
      <c r="A7">
        <v>0.9</v>
      </c>
      <c r="B7">
        <f t="shared" si="0"/>
        <v>-0.10536051565782628</v>
      </c>
      <c r="C7">
        <f t="shared" si="1"/>
        <v>93.160815469734786</v>
      </c>
    </row>
    <row r="8" spans="1:3" x14ac:dyDescent="0.25">
      <c r="A8">
        <v>1</v>
      </c>
      <c r="B8">
        <f t="shared" si="0"/>
        <v>0</v>
      </c>
      <c r="C8">
        <f t="shared" si="1"/>
        <v>90</v>
      </c>
    </row>
    <row r="9" spans="1:3" x14ac:dyDescent="0.25">
      <c r="A9">
        <v>1.1000000000000001</v>
      </c>
      <c r="B9">
        <f t="shared" si="0"/>
        <v>9.5310179804324935E-2</v>
      </c>
      <c r="C9">
        <f t="shared" si="1"/>
        <v>87.140694605870252</v>
      </c>
    </row>
    <row r="10" spans="1:3" x14ac:dyDescent="0.25">
      <c r="A10">
        <v>1.2</v>
      </c>
      <c r="B10">
        <f t="shared" si="0"/>
        <v>0.18232155679395459</v>
      </c>
      <c r="C10">
        <f t="shared" si="1"/>
        <v>84.53035329618136</v>
      </c>
    </row>
    <row r="11" spans="1:3" x14ac:dyDescent="0.25">
      <c r="A11">
        <v>1.3</v>
      </c>
      <c r="B11">
        <f t="shared" si="0"/>
        <v>0.26236426446749106</v>
      </c>
      <c r="C11">
        <f t="shared" si="1"/>
        <v>82.129072065975265</v>
      </c>
    </row>
    <row r="12" spans="1:3" x14ac:dyDescent="0.25">
      <c r="A12">
        <v>1.4</v>
      </c>
      <c r="B12">
        <f t="shared" si="0"/>
        <v>0.33647223662121289</v>
      </c>
      <c r="C12">
        <f t="shared" si="1"/>
        <v>79.90583290136361</v>
      </c>
    </row>
    <row r="13" spans="1:3" x14ac:dyDescent="0.25">
      <c r="A13">
        <v>1.5</v>
      </c>
      <c r="B13">
        <f t="shared" si="0"/>
        <v>0.40546510810816438</v>
      </c>
      <c r="C13">
        <f t="shared" si="1"/>
        <v>77.836046756755067</v>
      </c>
    </row>
    <row r="14" spans="1:3" x14ac:dyDescent="0.25">
      <c r="A14">
        <v>1.6</v>
      </c>
      <c r="B14">
        <f t="shared" si="0"/>
        <v>0.47000362924573563</v>
      </c>
      <c r="C14">
        <f t="shared" si="1"/>
        <v>75.899891122627935</v>
      </c>
    </row>
    <row r="15" spans="1:3" x14ac:dyDescent="0.25">
      <c r="A15">
        <v>1.7</v>
      </c>
      <c r="B15">
        <f t="shared" si="0"/>
        <v>0.53062825106217038</v>
      </c>
      <c r="C15">
        <f t="shared" si="1"/>
        <v>74.081152468134889</v>
      </c>
    </row>
    <row r="16" spans="1:3" x14ac:dyDescent="0.25">
      <c r="A16">
        <v>1.8</v>
      </c>
      <c r="B16">
        <f t="shared" si="0"/>
        <v>0.58778666490211906</v>
      </c>
      <c r="C16">
        <f t="shared" si="1"/>
        <v>72.366400052936427</v>
      </c>
    </row>
    <row r="17" spans="1:3" x14ac:dyDescent="0.25">
      <c r="A17">
        <v>1.9</v>
      </c>
      <c r="B17">
        <f t="shared" si="0"/>
        <v>0.64185388617239469</v>
      </c>
      <c r="C17">
        <f t="shared" si="1"/>
        <v>70.744383414828164</v>
      </c>
    </row>
    <row r="18" spans="1:3" x14ac:dyDescent="0.25">
      <c r="A18">
        <v>2</v>
      </c>
      <c r="B18">
        <f t="shared" si="0"/>
        <v>0.69314718055994529</v>
      </c>
      <c r="C18">
        <f t="shared" si="1"/>
        <v>69.205584583201642</v>
      </c>
    </row>
    <row r="19" spans="1:3" x14ac:dyDescent="0.25">
      <c r="A19">
        <v>2.1</v>
      </c>
      <c r="B19">
        <f t="shared" si="0"/>
        <v>0.74193734472937733</v>
      </c>
      <c r="C19">
        <f t="shared" si="1"/>
        <v>67.741879658118677</v>
      </c>
    </row>
    <row r="20" spans="1:3" x14ac:dyDescent="0.25">
      <c r="A20">
        <v>2.2000000000000002</v>
      </c>
      <c r="B20">
        <f t="shared" si="0"/>
        <v>0.78845736036427028</v>
      </c>
      <c r="C20">
        <f t="shared" si="1"/>
        <v>66.346279189071893</v>
      </c>
    </row>
    <row r="21" spans="1:3" x14ac:dyDescent="0.25">
      <c r="A21">
        <v>2.2999999999999998</v>
      </c>
      <c r="B21">
        <f t="shared" si="0"/>
        <v>0.83290912293510388</v>
      </c>
      <c r="C21">
        <f t="shared" si="1"/>
        <v>65.012726311946892</v>
      </c>
    </row>
    <row r="22" spans="1:3" x14ac:dyDescent="0.25">
      <c r="A22">
        <v>2.4</v>
      </c>
      <c r="B22">
        <f t="shared" si="0"/>
        <v>0.87546873735389985</v>
      </c>
      <c r="C22">
        <f t="shared" si="1"/>
        <v>63.735937879383002</v>
      </c>
    </row>
    <row r="23" spans="1:3" x14ac:dyDescent="0.25">
      <c r="A23">
        <v>2.5</v>
      </c>
      <c r="B23">
        <f t="shared" si="0"/>
        <v>0.91629073187415511</v>
      </c>
      <c r="C23">
        <f t="shared" si="1"/>
        <v>62.511278043775349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первичное сравнение</vt:lpstr>
      <vt:lpstr>коэффициенты</vt:lpstr>
      <vt:lpstr>слагаемые</vt:lpstr>
      <vt:lpstr>анализ результатов</vt:lpstr>
      <vt:lpstr>повторный анализ</vt:lpstr>
      <vt:lpstr>школа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2016-06-05T23:34:48Z</dcterms:modified>
</cp:coreProperties>
</file>