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F:\Data Analysis\Projects\docs\"/>
    </mc:Choice>
  </mc:AlternateContent>
  <xr:revisionPtr revIDLastSave="0" documentId="8_{F9C0BCA2-4337-4638-888F-ADC39B2101B6}" xr6:coauthVersionLast="47" xr6:coauthVersionMax="47" xr10:uidLastSave="{00000000-0000-0000-0000-000000000000}"/>
  <bookViews>
    <workbookView xWindow="28680" yWindow="-120" windowWidth="20730" windowHeight="11040" activeTab="1" xr2:uid="{90B3D80E-EC0A-453E-8E5F-7B519B114C3A}"/>
  </bookViews>
  <sheets>
    <sheet name="1- total subs analysis" sheetId="1" r:id="rId1"/>
    <sheet name="2- total vids analysis" sheetId="2" r:id="rId2"/>
    <sheet name="3- total views analysi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2" i="3" l="1"/>
  <c r="O12" i="3"/>
  <c r="N12" i="3"/>
  <c r="M12" i="3"/>
  <c r="P11" i="3"/>
  <c r="O11" i="3"/>
  <c r="N11" i="3"/>
  <c r="M11" i="3"/>
  <c r="P10" i="3"/>
  <c r="O10" i="3"/>
  <c r="N10" i="3"/>
  <c r="M10" i="3"/>
  <c r="D12" i="3"/>
  <c r="F12" i="3" s="1"/>
  <c r="H12" i="3" s="1"/>
  <c r="D11" i="3"/>
  <c r="F11" i="3" s="1"/>
  <c r="H11" i="3" s="1"/>
  <c r="F10" i="3"/>
  <c r="H10" i="3" s="1"/>
  <c r="D10" i="3"/>
  <c r="P12" i="2"/>
  <c r="O12" i="2"/>
  <c r="N12" i="2"/>
  <c r="M12" i="2"/>
  <c r="P11" i="2"/>
  <c r="O11" i="2"/>
  <c r="N11" i="2"/>
  <c r="M11" i="2"/>
  <c r="P10" i="2"/>
  <c r="O10" i="2"/>
  <c r="N10" i="2"/>
  <c r="M10" i="2"/>
  <c r="D12" i="2"/>
  <c r="F12" i="2" s="1"/>
  <c r="H12" i="2" s="1"/>
  <c r="D11" i="2"/>
  <c r="F11" i="2" s="1"/>
  <c r="H11" i="2" s="1"/>
  <c r="F10" i="2"/>
  <c r="H10" i="2" s="1"/>
  <c r="D10" i="2"/>
  <c r="P11" i="1"/>
  <c r="P12" i="1"/>
  <c r="O11" i="1"/>
  <c r="O12" i="1"/>
  <c r="N11" i="1"/>
  <c r="N12" i="1"/>
  <c r="M11" i="1"/>
  <c r="M12" i="1"/>
  <c r="M10" i="1"/>
  <c r="P10" i="1"/>
  <c r="O10" i="1"/>
  <c r="N10" i="1"/>
  <c r="H11" i="1"/>
  <c r="H12" i="1"/>
  <c r="H10" i="1"/>
  <c r="F11" i="1"/>
  <c r="F12" i="1"/>
  <c r="F10" i="1"/>
  <c r="D11" i="1"/>
  <c r="D12" i="1"/>
  <c r="D10" i="1"/>
</calcChain>
</file>

<file path=xl/sharedStrings.xml><?xml version="1.0" encoding="utf-8"?>
<sst xmlns="http://schemas.openxmlformats.org/spreadsheetml/2006/main" count="78" uniqueCount="36">
  <si>
    <t>Total Subscribers Analysis</t>
  </si>
  <si>
    <t>Reconciliations (Excel vs SQL)</t>
  </si>
  <si>
    <t>Conversion rate</t>
  </si>
  <si>
    <t>Product cost</t>
  </si>
  <si>
    <t>Campaign cost</t>
  </si>
  <si>
    <t>Campaign type</t>
  </si>
  <si>
    <t>Product placement</t>
  </si>
  <si>
    <t>Difference 
(Excel vs SQL)</t>
  </si>
  <si>
    <t>Channel Name</t>
  </si>
  <si>
    <t>Avg Views per Vid (Excel)</t>
  </si>
  <si>
    <t>Avg Views per Vid (SQL)</t>
  </si>
  <si>
    <t xml:space="preserve">Potential Product Sales per video (Excel) </t>
  </si>
  <si>
    <t xml:space="preserve">Potential Product Sales per video (SQL) </t>
  </si>
  <si>
    <t>Potential revenue per video ($USD) (Excel)</t>
  </si>
  <si>
    <t>Potential revenue per video ($USD) (SQL)</t>
  </si>
  <si>
    <t>Net profit (Excel)</t>
  </si>
  <si>
    <t>Net profit (SQL)</t>
  </si>
  <si>
    <t xml:space="preserve">Avg Views per Vid </t>
  </si>
  <si>
    <t>Potential Product Sales per video</t>
  </si>
  <si>
    <t>Potential revenue per video ($USD)</t>
  </si>
  <si>
    <t xml:space="preserve">Net profit </t>
  </si>
  <si>
    <t>NoCopyrightSounds</t>
  </si>
  <si>
    <t>DanTDM</t>
  </si>
  <si>
    <t>Dan Rhodes</t>
  </si>
  <si>
    <t>Recommendations</t>
  </si>
  <si>
    <t>Based on the viewershp and views per subscriber, Dan Rhodes appears to be the best option to advance with because there's a higher return on investment with Dan Rhodes compared to the other channels.</t>
  </si>
  <si>
    <t>Total Videos Analysis</t>
  </si>
  <si>
    <t>11-video series sponsorship ($5k per vid)</t>
  </si>
  <si>
    <t>GRM Daily</t>
  </si>
  <si>
    <t>Man City</t>
  </si>
  <si>
    <t>Yogscast</t>
  </si>
  <si>
    <t>Althought Yogscast is the only channel with a positive net profit, the return on investment does not yied a high return. 
However, each of these channels are among some of the most consistent uploaders, averaging a resonable number of views per video, so it may be worth negotiating with the board on a higher budget for this 11-video series campaign to establish a good long-term relationship with these channels, as their consistent upload rate would inevitably increase their potential reach over time.</t>
  </si>
  <si>
    <t>Total Views Analysis</t>
  </si>
  <si>
    <t>Influencer marketing</t>
  </si>
  <si>
    <t>Mister Max</t>
  </si>
  <si>
    <t>Mister Max generates the best ROI based on this deal structure, but it's hard to ignore the net profit the other YouTuber channels generate from this too. It may be worth sructuring a package for all three of these channels and reaching out to their teams for a further conversation into a deal that generates a good return for all parties involved.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</si>
</sst>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_-* #,##0_-;\-* #,##0_-;_-* &quot;-&quot;??_-;_-@_-"/>
  </numFmts>
  <fonts count="9" x14ac:knownFonts="1">
    <font>
      <sz val="11"/>
      <color theme="1"/>
      <name val="Aptos Narrow"/>
      <family val="2"/>
      <scheme val="minor"/>
    </font>
    <font>
      <sz val="11"/>
      <color theme="1"/>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b/>
      <sz val="11"/>
      <color theme="1"/>
      <name val="Aptos Narrow"/>
      <family val="2"/>
      <scheme val="minor"/>
    </font>
    <font>
      <b/>
      <sz val="18"/>
      <color theme="1"/>
      <name val="Aptos Narrow"/>
      <family val="2"/>
      <scheme val="minor"/>
    </font>
    <font>
      <b/>
      <sz val="16"/>
      <color theme="1"/>
      <name val="Aptos Narrow"/>
      <family val="2"/>
      <scheme val="minor"/>
    </font>
    <font>
      <b/>
      <sz val="11"/>
      <color rgb="FF006100"/>
      <name val="Aptos Narrow"/>
      <family val="2"/>
      <scheme val="minor"/>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7" tint="0.79998168889431442"/>
        <bgColor indexed="65"/>
      </patternFill>
    </fill>
    <fill>
      <patternFill patternType="solid">
        <fgColor theme="5" tint="0.59999389629810485"/>
        <bgColor indexed="64"/>
      </patternFill>
    </fill>
    <fill>
      <patternFill patternType="solid">
        <fgColor theme="8"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1" fillId="5" borderId="0" applyNumberFormat="0" applyBorder="0" applyAlignment="0" applyProtection="0"/>
    <xf numFmtId="164" fontId="1" fillId="0" borderId="0" applyFont="0" applyFill="0" applyBorder="0" applyAlignment="0" applyProtection="0"/>
  </cellStyleXfs>
  <cellXfs count="56">
    <xf numFmtId="0" fontId="0" fillId="0" borderId="0" xfId="0"/>
    <xf numFmtId="0" fontId="6" fillId="6" borderId="0" xfId="0" applyFont="1" applyFill="1" applyAlignment="1">
      <alignment horizontal="center"/>
    </xf>
    <xf numFmtId="0" fontId="7" fillId="7" borderId="1" xfId="0" applyFont="1" applyFill="1" applyBorder="1" applyAlignment="1">
      <alignment horizontal="center"/>
    </xf>
    <xf numFmtId="0" fontId="0" fillId="0" borderId="0" xfId="0" applyAlignment="1">
      <alignment horizontal="center" wrapText="1"/>
    </xf>
    <xf numFmtId="0" fontId="7" fillId="7" borderId="1" xfId="0" applyFont="1" applyFill="1" applyBorder="1" applyAlignment="1">
      <alignment horizontal="center" wrapText="1"/>
    </xf>
    <xf numFmtId="0" fontId="0" fillId="0" borderId="0" xfId="0" applyAlignment="1">
      <alignment wrapText="1"/>
    </xf>
    <xf numFmtId="0" fontId="0" fillId="0" borderId="0" xfId="0"/>
    <xf numFmtId="0" fontId="0" fillId="0" borderId="0" xfId="0"/>
    <xf numFmtId="0" fontId="5" fillId="0" borderId="0" xfId="0" applyFont="1"/>
    <xf numFmtId="0" fontId="0" fillId="0" borderId="1" xfId="0" applyBorder="1"/>
    <xf numFmtId="0" fontId="0" fillId="0" borderId="1" xfId="0" applyBorder="1" applyAlignment="1">
      <alignment horizontal="center" wrapText="1"/>
    </xf>
    <xf numFmtId="0" fontId="4" fillId="4" borderId="1" xfId="3" applyBorder="1" applyAlignment="1">
      <alignment horizontal="center" wrapText="1"/>
    </xf>
    <xf numFmtId="0" fontId="3" fillId="3" borderId="1" xfId="2" applyBorder="1" applyAlignment="1">
      <alignment horizontal="center" wrapText="1"/>
    </xf>
    <xf numFmtId="0" fontId="2" fillId="2" borderId="1" xfId="1" applyBorder="1" applyAlignment="1">
      <alignment horizontal="center" wrapText="1"/>
    </xf>
    <xf numFmtId="0" fontId="1" fillId="5" borderId="1" xfId="4" applyBorder="1" applyAlignment="1">
      <alignment horizontal="center" wrapText="1"/>
    </xf>
    <xf numFmtId="0" fontId="1" fillId="5" borderId="1" xfId="4" applyBorder="1"/>
    <xf numFmtId="165" fontId="0" fillId="0" borderId="1" xfId="5" applyNumberFormat="1" applyFont="1" applyBorder="1"/>
    <xf numFmtId="165" fontId="4" fillId="4" borderId="1" xfId="5" applyNumberFormat="1" applyFont="1" applyFill="1" applyBorder="1" applyAlignment="1">
      <alignment horizontal="center" wrapText="1"/>
    </xf>
    <xf numFmtId="165" fontId="0" fillId="0" borderId="0" xfId="5" applyNumberFormat="1" applyFont="1"/>
    <xf numFmtId="165" fontId="0" fillId="0" borderId="0" xfId="0" applyNumberFormat="1"/>
    <xf numFmtId="0" fontId="0" fillId="5" borderId="1" xfId="4" applyFont="1" applyBorder="1" applyAlignment="1">
      <alignment horizontal="center" wrapText="1"/>
    </xf>
    <xf numFmtId="165" fontId="8" fillId="2" borderId="1" xfId="1" applyNumberFormat="1" applyFont="1" applyBorder="1"/>
    <xf numFmtId="0" fontId="0" fillId="5" borderId="1" xfId="4" applyFont="1" applyBorder="1"/>
    <xf numFmtId="0" fontId="0" fillId="0" borderId="1" xfId="0" applyBorder="1" applyAlignment="1">
      <alignment horizontal="right"/>
    </xf>
    <xf numFmtId="0" fontId="0" fillId="0" borderId="0" xfId="0"/>
    <xf numFmtId="0" fontId="5" fillId="0" borderId="0" xfId="0" applyFont="1"/>
    <xf numFmtId="0" fontId="0" fillId="0" borderId="1" xfId="0" applyBorder="1"/>
    <xf numFmtId="0" fontId="0" fillId="0" borderId="1" xfId="0" applyBorder="1" applyAlignment="1">
      <alignment horizontal="center" wrapText="1"/>
    </xf>
    <xf numFmtId="0" fontId="4" fillId="4" borderId="1" xfId="3" applyBorder="1" applyAlignment="1">
      <alignment horizontal="center" wrapText="1"/>
    </xf>
    <xf numFmtId="0" fontId="3" fillId="3" borderId="1" xfId="2" applyBorder="1" applyAlignment="1">
      <alignment horizontal="center" wrapText="1"/>
    </xf>
    <xf numFmtId="0" fontId="2" fillId="2" borderId="1" xfId="1" applyBorder="1" applyAlignment="1">
      <alignment horizontal="center" wrapText="1"/>
    </xf>
    <xf numFmtId="0" fontId="1" fillId="5" borderId="1" xfId="4" applyBorder="1" applyAlignment="1">
      <alignment horizontal="center" wrapText="1"/>
    </xf>
    <xf numFmtId="0" fontId="1" fillId="5" borderId="1" xfId="4" applyBorder="1"/>
    <xf numFmtId="165" fontId="0" fillId="0" borderId="1" xfId="5" applyNumberFormat="1" applyFont="1" applyBorder="1"/>
    <xf numFmtId="165" fontId="4" fillId="4" borderId="1" xfId="5" applyNumberFormat="1" applyFont="1" applyFill="1" applyBorder="1" applyAlignment="1">
      <alignment horizontal="center" wrapText="1"/>
    </xf>
    <xf numFmtId="165" fontId="0" fillId="0" borderId="0" xfId="5" applyNumberFormat="1" applyFont="1"/>
    <xf numFmtId="165" fontId="0" fillId="0" borderId="0" xfId="0" applyNumberFormat="1"/>
    <xf numFmtId="0" fontId="0" fillId="5" borderId="1" xfId="4" applyFont="1" applyBorder="1" applyAlignment="1">
      <alignment horizontal="center" wrapText="1"/>
    </xf>
    <xf numFmtId="0" fontId="0" fillId="5" borderId="1" xfId="4" applyFont="1" applyBorder="1"/>
    <xf numFmtId="0" fontId="0" fillId="0" borderId="1" xfId="0" applyBorder="1" applyAlignment="1">
      <alignment horizontal="right"/>
    </xf>
    <xf numFmtId="0" fontId="0" fillId="0" borderId="0" xfId="0"/>
    <xf numFmtId="0" fontId="5" fillId="0" borderId="0" xfId="0" applyFont="1"/>
    <xf numFmtId="0" fontId="0" fillId="0" borderId="1" xfId="0" applyBorder="1"/>
    <xf numFmtId="0" fontId="0" fillId="0" borderId="1" xfId="0" applyBorder="1" applyAlignment="1">
      <alignment horizontal="center" wrapText="1"/>
    </xf>
    <xf numFmtId="0" fontId="4" fillId="4" borderId="1" xfId="3" applyBorder="1" applyAlignment="1">
      <alignment horizontal="center" wrapText="1"/>
    </xf>
    <xf numFmtId="0" fontId="3" fillId="3" borderId="1" xfId="2" applyBorder="1" applyAlignment="1">
      <alignment horizontal="center" wrapText="1"/>
    </xf>
    <xf numFmtId="0" fontId="2" fillId="2" borderId="1" xfId="1" applyBorder="1" applyAlignment="1">
      <alignment horizontal="center" wrapText="1"/>
    </xf>
    <xf numFmtId="0" fontId="1" fillId="5" borderId="1" xfId="4" applyBorder="1" applyAlignment="1">
      <alignment horizontal="center" wrapText="1"/>
    </xf>
    <xf numFmtId="0" fontId="1" fillId="5" borderId="1" xfId="4" applyBorder="1"/>
    <xf numFmtId="165" fontId="0" fillId="0" borderId="1" xfId="5" applyNumberFormat="1" applyFont="1" applyBorder="1"/>
    <xf numFmtId="165" fontId="4" fillId="4" borderId="1" xfId="5" applyNumberFormat="1" applyFont="1" applyFill="1" applyBorder="1" applyAlignment="1">
      <alignment horizontal="center" wrapText="1"/>
    </xf>
    <xf numFmtId="165" fontId="0" fillId="0" borderId="0" xfId="5" applyNumberFormat="1" applyFont="1"/>
    <xf numFmtId="165" fontId="0" fillId="0" borderId="0" xfId="0" applyNumberFormat="1"/>
    <xf numFmtId="0" fontId="0" fillId="5" borderId="1" xfId="4" applyFont="1" applyBorder="1" applyAlignment="1">
      <alignment horizontal="center" wrapText="1"/>
    </xf>
    <xf numFmtId="0" fontId="0" fillId="5" borderId="1" xfId="4" applyFont="1" applyBorder="1"/>
    <xf numFmtId="0" fontId="0" fillId="0" borderId="1" xfId="0" applyBorder="1" applyAlignment="1">
      <alignment horizontal="right"/>
    </xf>
  </cellXfs>
  <cellStyles count="6">
    <cellStyle name="20% - Accent4" xfId="4" builtinId="42"/>
    <cellStyle name="Bad" xfId="2" builtinId="27"/>
    <cellStyle name="Comma 2" xfId="5" xr:uid="{35FF3644-4189-4CB8-8B9C-B8898A61B80E}"/>
    <cellStyle name="Good" xfId="1" builtinId="26"/>
    <cellStyle name="Neutral" xfId="3" builtinId="28"/>
    <cellStyle name="Normal" xfId="0" builtinId="0"/>
  </cellStyles>
  <dxfs count="3">
    <dxf>
      <fill>
        <patternFill>
          <bgColor rgb="FFFF5050"/>
        </patternFill>
      </fill>
    </dxf>
    <dxf>
      <fill>
        <patternFill>
          <bgColor rgb="FFFF5050"/>
        </patternFill>
      </fill>
    </dxf>
    <dxf>
      <fill>
        <patternFill>
          <bgColor rgb="FFFF5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46193-D57C-41C1-B288-F7394CE0EC87}">
  <dimension ref="A1:P19"/>
  <sheetViews>
    <sheetView workbookViewId="0">
      <selection activeCell="G10" sqref="G10"/>
    </sheetView>
  </sheetViews>
  <sheetFormatPr defaultRowHeight="14.4" x14ac:dyDescent="0.3"/>
  <cols>
    <col min="1" max="1" width="67.6640625" customWidth="1"/>
    <col min="2" max="2" width="11.44140625" bestFit="1" customWidth="1"/>
    <col min="3" max="3" width="14.44140625" bestFit="1" customWidth="1"/>
    <col min="4" max="4" width="17.33203125" bestFit="1" customWidth="1"/>
    <col min="6" max="9" width="10.44140625" bestFit="1" customWidth="1"/>
    <col min="13" max="13" width="9.6640625" bestFit="1" customWidth="1"/>
    <col min="14" max="16" width="11.44140625" bestFit="1" customWidth="1"/>
  </cols>
  <sheetData>
    <row r="1" spans="1:16" ht="23.4" x14ac:dyDescent="0.45">
      <c r="A1" s="1" t="s">
        <v>0</v>
      </c>
      <c r="B1" s="1"/>
      <c r="C1" s="1"/>
      <c r="D1" s="1"/>
      <c r="E1" s="7"/>
      <c r="F1" s="7"/>
      <c r="G1" s="7"/>
      <c r="H1" s="7"/>
      <c r="I1" s="7"/>
      <c r="J1" s="7"/>
      <c r="K1" s="7"/>
      <c r="L1" s="7"/>
      <c r="M1" s="7"/>
      <c r="N1" s="7"/>
      <c r="O1" s="7"/>
      <c r="P1" s="7"/>
    </row>
    <row r="2" spans="1:16" x14ac:dyDescent="0.3">
      <c r="A2" s="6"/>
      <c r="B2" s="6"/>
      <c r="C2" s="6"/>
      <c r="D2" s="6"/>
      <c r="E2" s="6"/>
      <c r="F2" s="6"/>
      <c r="G2" s="6"/>
      <c r="H2" s="6"/>
      <c r="I2" s="6"/>
      <c r="J2" s="6"/>
      <c r="K2" s="6"/>
      <c r="L2" s="6"/>
      <c r="M2" s="6"/>
      <c r="N2" s="6"/>
      <c r="O2" s="6"/>
      <c r="P2" s="6"/>
    </row>
    <row r="3" spans="1:16" x14ac:dyDescent="0.3">
      <c r="A3" s="6"/>
      <c r="B3" s="6"/>
      <c r="C3" s="6"/>
      <c r="D3" s="6"/>
      <c r="E3" s="6"/>
      <c r="F3" s="6"/>
      <c r="G3" s="6"/>
      <c r="H3" s="6"/>
      <c r="I3" s="6"/>
      <c r="J3" s="6"/>
      <c r="K3" s="6"/>
      <c r="L3" s="6"/>
      <c r="M3" s="6"/>
      <c r="N3" s="6"/>
      <c r="O3" s="6"/>
      <c r="P3" s="6"/>
    </row>
    <row r="4" spans="1:16" x14ac:dyDescent="0.3">
      <c r="A4" s="8" t="s">
        <v>1</v>
      </c>
      <c r="B4" s="7"/>
      <c r="C4" s="15" t="s">
        <v>2</v>
      </c>
      <c r="D4" s="9">
        <v>0.02</v>
      </c>
      <c r="E4" s="7"/>
      <c r="F4" s="7"/>
      <c r="G4" s="7"/>
      <c r="H4" s="7"/>
      <c r="I4" s="7"/>
      <c r="J4" s="7"/>
      <c r="K4" s="7"/>
      <c r="L4" s="7"/>
      <c r="M4" s="7"/>
      <c r="N4" s="7"/>
      <c r="O4" s="7"/>
      <c r="P4" s="7"/>
    </row>
    <row r="5" spans="1:16" x14ac:dyDescent="0.3">
      <c r="A5" s="7"/>
      <c r="B5" s="7"/>
      <c r="C5" s="15" t="s">
        <v>3</v>
      </c>
      <c r="D5" s="9">
        <v>5</v>
      </c>
      <c r="E5" s="7"/>
      <c r="F5" s="7"/>
      <c r="G5" s="7"/>
      <c r="H5" s="7"/>
      <c r="I5" s="7"/>
      <c r="J5" s="7"/>
      <c r="K5" s="7"/>
      <c r="L5" s="7"/>
      <c r="M5" s="7"/>
      <c r="N5" s="7"/>
      <c r="O5" s="7"/>
      <c r="P5" s="7"/>
    </row>
    <row r="6" spans="1:16" x14ac:dyDescent="0.3">
      <c r="A6" s="7"/>
      <c r="B6" s="7"/>
      <c r="C6" s="15" t="s">
        <v>4</v>
      </c>
      <c r="D6" s="16">
        <v>50000</v>
      </c>
      <c r="E6" s="7"/>
      <c r="F6" s="7"/>
      <c r="G6" s="7"/>
      <c r="H6" s="7"/>
      <c r="I6" s="7"/>
      <c r="J6" s="7"/>
      <c r="K6" s="7"/>
      <c r="L6" s="7"/>
      <c r="M6" s="7"/>
      <c r="N6" s="7"/>
      <c r="O6" s="7"/>
      <c r="P6" s="7"/>
    </row>
    <row r="7" spans="1:16" x14ac:dyDescent="0.3">
      <c r="A7" s="7"/>
      <c r="B7" s="7"/>
      <c r="C7" s="22" t="s">
        <v>5</v>
      </c>
      <c r="D7" s="23" t="s">
        <v>6</v>
      </c>
      <c r="E7" s="7"/>
      <c r="F7" s="7"/>
      <c r="G7" s="7"/>
      <c r="H7" s="7"/>
      <c r="I7" s="7"/>
      <c r="J7" s="7"/>
      <c r="K7" s="7"/>
      <c r="L7" s="7"/>
      <c r="M7" s="7"/>
      <c r="N7" s="7"/>
      <c r="O7" s="7"/>
      <c r="P7" s="7"/>
    </row>
    <row r="8" spans="1:16" ht="21" x14ac:dyDescent="0.4">
      <c r="A8" s="7"/>
      <c r="B8" s="7"/>
      <c r="C8" s="7"/>
      <c r="D8" s="7"/>
      <c r="E8" s="7"/>
      <c r="F8" s="7"/>
      <c r="G8" s="7"/>
      <c r="H8" s="7"/>
      <c r="I8" s="7"/>
      <c r="J8" s="7"/>
      <c r="K8" s="7"/>
      <c r="L8" s="7"/>
      <c r="M8" s="4" t="s">
        <v>7</v>
      </c>
      <c r="N8" s="2"/>
      <c r="O8" s="2"/>
      <c r="P8" s="2"/>
    </row>
    <row r="9" spans="1:16" ht="72" x14ac:dyDescent="0.3">
      <c r="A9" s="10" t="s">
        <v>8</v>
      </c>
      <c r="B9" s="17" t="s">
        <v>9</v>
      </c>
      <c r="C9" s="11" t="s">
        <v>10</v>
      </c>
      <c r="D9" s="12" t="s">
        <v>11</v>
      </c>
      <c r="E9" s="12" t="s">
        <v>12</v>
      </c>
      <c r="F9" s="13" t="s">
        <v>13</v>
      </c>
      <c r="G9" s="13" t="s">
        <v>14</v>
      </c>
      <c r="H9" s="14" t="s">
        <v>15</v>
      </c>
      <c r="I9" s="14" t="s">
        <v>16</v>
      </c>
      <c r="J9" s="7"/>
      <c r="K9" s="7"/>
      <c r="L9" s="7"/>
      <c r="M9" s="17" t="s">
        <v>17</v>
      </c>
      <c r="N9" s="12" t="s">
        <v>18</v>
      </c>
      <c r="O9" s="13" t="s">
        <v>19</v>
      </c>
      <c r="P9" s="20" t="s">
        <v>20</v>
      </c>
    </row>
    <row r="10" spans="1:16" x14ac:dyDescent="0.3">
      <c r="A10" s="9" t="s">
        <v>21</v>
      </c>
      <c r="B10" s="16">
        <v>6920000</v>
      </c>
      <c r="C10" s="16">
        <v>6920000</v>
      </c>
      <c r="D10" s="16">
        <f>B10*$D$4</f>
        <v>138400</v>
      </c>
      <c r="E10" s="16">
        <v>138400</v>
      </c>
      <c r="F10" s="16">
        <f>D10*$D$5</f>
        <v>692000</v>
      </c>
      <c r="G10" s="16">
        <v>692000</v>
      </c>
      <c r="H10" s="16">
        <f>F10-$D$6</f>
        <v>642000</v>
      </c>
      <c r="I10" s="16">
        <v>642000</v>
      </c>
      <c r="J10" s="7"/>
      <c r="K10" s="7"/>
      <c r="L10" s="7"/>
      <c r="M10" s="19">
        <f>B10-C10</f>
        <v>0</v>
      </c>
      <c r="N10" s="19">
        <f>D10-C10</f>
        <v>-6781600</v>
      </c>
      <c r="O10" s="19">
        <f>F10-C10</f>
        <v>-6228000</v>
      </c>
      <c r="P10" s="19">
        <f>H10-C10</f>
        <v>-6278000</v>
      </c>
    </row>
    <row r="11" spans="1:16" x14ac:dyDescent="0.3">
      <c r="A11" s="9" t="s">
        <v>22</v>
      </c>
      <c r="B11" s="16">
        <v>5340000</v>
      </c>
      <c r="C11" s="16">
        <v>5340000</v>
      </c>
      <c r="D11" s="49">
        <f t="shared" ref="D11:D12" si="0">B11*$D$4</f>
        <v>106800</v>
      </c>
      <c r="E11" s="16">
        <v>106800</v>
      </c>
      <c r="F11" s="49">
        <f t="shared" ref="F11:F12" si="1">D11*$D$5</f>
        <v>534000</v>
      </c>
      <c r="G11" s="16">
        <v>534000</v>
      </c>
      <c r="H11" s="49">
        <f t="shared" ref="H11:H12" si="2">F11-$D$6</f>
        <v>484000</v>
      </c>
      <c r="I11" s="16">
        <v>484000</v>
      </c>
      <c r="J11" s="7"/>
      <c r="K11" s="7"/>
      <c r="L11" s="7"/>
      <c r="M11" s="52">
        <f t="shared" ref="M11:M12" si="3">B11-C11</f>
        <v>0</v>
      </c>
      <c r="N11" s="52">
        <f t="shared" ref="N11:N12" si="4">D11-C11</f>
        <v>-5233200</v>
      </c>
      <c r="O11" s="52">
        <f t="shared" ref="O11:O12" si="5">F11-C11</f>
        <v>-4806000</v>
      </c>
      <c r="P11" s="52">
        <f t="shared" ref="P11:P12" si="6">H11-C11</f>
        <v>-4856000</v>
      </c>
    </row>
    <row r="12" spans="1:16" x14ac:dyDescent="0.3">
      <c r="A12" s="9" t="s">
        <v>23</v>
      </c>
      <c r="B12" s="16">
        <v>11150000</v>
      </c>
      <c r="C12" s="16">
        <v>11150000</v>
      </c>
      <c r="D12" s="49">
        <f t="shared" si="0"/>
        <v>223000</v>
      </c>
      <c r="E12" s="16">
        <v>223000</v>
      </c>
      <c r="F12" s="49">
        <f t="shared" si="1"/>
        <v>1115000</v>
      </c>
      <c r="G12" s="16">
        <v>1115000</v>
      </c>
      <c r="H12" s="49">
        <f t="shared" si="2"/>
        <v>1065000</v>
      </c>
      <c r="I12" s="21">
        <v>1065000</v>
      </c>
      <c r="J12" s="7"/>
      <c r="K12" s="7"/>
      <c r="L12" s="7"/>
      <c r="M12" s="52">
        <f t="shared" si="3"/>
        <v>0</v>
      </c>
      <c r="N12" s="52">
        <f t="shared" si="4"/>
        <v>-10927000</v>
      </c>
      <c r="O12" s="52">
        <f t="shared" si="5"/>
        <v>-10035000</v>
      </c>
      <c r="P12" s="52">
        <f t="shared" si="6"/>
        <v>-10085000</v>
      </c>
    </row>
    <row r="13" spans="1:16" x14ac:dyDescent="0.3">
      <c r="A13" s="7"/>
      <c r="B13" s="18"/>
      <c r="C13" s="18"/>
      <c r="D13" s="7"/>
      <c r="E13" s="7"/>
      <c r="F13" s="7"/>
      <c r="G13" s="7"/>
      <c r="H13" s="7"/>
      <c r="I13" s="7"/>
      <c r="J13" s="7"/>
      <c r="K13" s="7"/>
      <c r="L13" s="7"/>
      <c r="M13" s="7"/>
      <c r="N13" s="7"/>
      <c r="O13" s="7"/>
      <c r="P13" s="7"/>
    </row>
    <row r="14" spans="1:16" x14ac:dyDescent="0.3">
      <c r="A14" s="7"/>
      <c r="B14" s="7"/>
      <c r="C14" s="19"/>
      <c r="D14" s="7"/>
      <c r="E14" s="7"/>
      <c r="F14" s="7"/>
      <c r="G14" s="7"/>
      <c r="H14" s="7"/>
      <c r="I14" s="7"/>
      <c r="J14" s="7"/>
      <c r="K14" s="7"/>
      <c r="L14" s="7"/>
      <c r="M14" s="7"/>
      <c r="N14" s="7"/>
      <c r="O14" s="7"/>
      <c r="P14" s="7"/>
    </row>
    <row r="15" spans="1:16" x14ac:dyDescent="0.3">
      <c r="A15" s="7"/>
      <c r="B15" s="7"/>
      <c r="C15" s="19"/>
      <c r="D15" s="7"/>
      <c r="E15" s="7"/>
      <c r="F15" s="7"/>
      <c r="G15" s="7"/>
      <c r="H15" s="7"/>
      <c r="I15" s="7"/>
      <c r="J15" s="7"/>
      <c r="K15" s="7"/>
      <c r="L15" s="7"/>
      <c r="M15" s="7"/>
      <c r="N15" s="7"/>
      <c r="O15" s="7"/>
      <c r="P15" s="7"/>
    </row>
    <row r="16" spans="1:16" x14ac:dyDescent="0.3">
      <c r="A16" s="7"/>
      <c r="B16" s="7"/>
      <c r="C16" s="19"/>
      <c r="D16" s="7"/>
      <c r="E16" s="7"/>
      <c r="F16" s="7"/>
      <c r="G16" s="7"/>
      <c r="H16" s="7"/>
      <c r="I16" s="7"/>
      <c r="J16" s="7"/>
      <c r="K16" s="7"/>
      <c r="L16" s="7"/>
      <c r="M16" s="7"/>
      <c r="N16" s="7"/>
      <c r="O16" s="7"/>
      <c r="P16" s="7"/>
    </row>
    <row r="17" spans="1:16" x14ac:dyDescent="0.3">
      <c r="A17" s="8" t="s">
        <v>24</v>
      </c>
      <c r="B17" s="7"/>
      <c r="C17" s="7"/>
      <c r="D17" s="7"/>
      <c r="E17" s="6"/>
      <c r="F17" s="6"/>
      <c r="G17" s="6"/>
      <c r="H17" s="6"/>
      <c r="I17" s="6"/>
      <c r="J17" s="6"/>
      <c r="K17" s="6"/>
      <c r="L17" s="6"/>
      <c r="M17" s="6"/>
      <c r="N17" s="6"/>
      <c r="O17" s="6"/>
      <c r="P17" s="6"/>
    </row>
    <row r="18" spans="1:16" x14ac:dyDescent="0.3">
      <c r="A18" s="6"/>
      <c r="B18" s="6"/>
      <c r="C18" s="6"/>
      <c r="D18" s="6"/>
      <c r="E18" s="6"/>
      <c r="F18" s="6"/>
      <c r="G18" s="6"/>
      <c r="H18" s="6"/>
      <c r="I18" s="6"/>
      <c r="J18" s="6"/>
      <c r="K18" s="6"/>
      <c r="L18" s="6"/>
      <c r="M18" s="6"/>
      <c r="N18" s="6"/>
      <c r="O18" s="6"/>
      <c r="P18" s="6"/>
    </row>
    <row r="19" spans="1:16" ht="73.8" customHeight="1" x14ac:dyDescent="0.3">
      <c r="A19" s="5" t="s">
        <v>25</v>
      </c>
      <c r="B19" s="5"/>
      <c r="C19" s="5"/>
      <c r="D19" s="5"/>
      <c r="E19" s="6"/>
      <c r="F19" s="6"/>
      <c r="G19" s="6"/>
      <c r="H19" s="6"/>
      <c r="I19" s="6"/>
      <c r="J19" s="6"/>
      <c r="K19" s="6"/>
      <c r="L19" s="6"/>
      <c r="M19" s="6"/>
      <c r="N19" s="6"/>
      <c r="O19" s="6"/>
      <c r="P19" s="6"/>
    </row>
  </sheetData>
  <mergeCells count="2">
    <mergeCell ref="A1:D1"/>
    <mergeCell ref="M8:P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F16D9-111F-44C7-99F6-FC07A9D7A6A3}">
  <dimension ref="A1:P19"/>
  <sheetViews>
    <sheetView tabSelected="1" zoomScale="115" zoomScaleNormal="115" workbookViewId="0">
      <selection activeCell="D6" sqref="D6"/>
    </sheetView>
  </sheetViews>
  <sheetFormatPr defaultRowHeight="14.4" x14ac:dyDescent="0.3"/>
  <cols>
    <col min="1" max="1" width="37.6640625" customWidth="1"/>
    <col min="2" max="2" width="11.44140625" bestFit="1" customWidth="1"/>
    <col min="3" max="3" width="14.44140625" bestFit="1" customWidth="1"/>
    <col min="4" max="4" width="36.6640625" bestFit="1" customWidth="1"/>
    <col min="5" max="5" width="8.88671875" bestFit="1" customWidth="1"/>
    <col min="6" max="6" width="10.44140625" bestFit="1" customWidth="1"/>
    <col min="7" max="7" width="8.88671875" bestFit="1" customWidth="1"/>
    <col min="8" max="9" width="10.44140625" bestFit="1" customWidth="1"/>
    <col min="13" max="15" width="8.77734375" bestFit="1" customWidth="1"/>
  </cols>
  <sheetData>
    <row r="1" spans="1:16" ht="23.4" x14ac:dyDescent="0.45">
      <c r="A1" s="1" t="s">
        <v>26</v>
      </c>
      <c r="B1" s="1"/>
      <c r="C1" s="1"/>
      <c r="D1" s="1"/>
      <c r="E1" s="24"/>
      <c r="F1" s="24"/>
      <c r="G1" s="24"/>
      <c r="H1" s="24"/>
      <c r="I1" s="24"/>
      <c r="J1" s="24"/>
      <c r="K1" s="24"/>
      <c r="L1" s="24"/>
      <c r="M1" s="24"/>
      <c r="N1" s="24"/>
      <c r="O1" s="24"/>
      <c r="P1" s="24"/>
    </row>
    <row r="4" spans="1:16" x14ac:dyDescent="0.3">
      <c r="A4" s="25" t="s">
        <v>1</v>
      </c>
      <c r="B4" s="24"/>
      <c r="C4" s="32" t="s">
        <v>2</v>
      </c>
      <c r="D4" s="26">
        <v>0.02</v>
      </c>
      <c r="E4" s="24"/>
      <c r="F4" s="24"/>
      <c r="G4" s="24"/>
      <c r="H4" s="24"/>
      <c r="I4" s="24"/>
      <c r="J4" s="24"/>
      <c r="K4" s="24"/>
      <c r="L4" s="24"/>
      <c r="M4" s="24"/>
      <c r="N4" s="24"/>
      <c r="O4" s="24"/>
      <c r="P4" s="24"/>
    </row>
    <row r="5" spans="1:16" x14ac:dyDescent="0.3">
      <c r="A5" s="24"/>
      <c r="B5" s="24"/>
      <c r="C5" s="32" t="s">
        <v>3</v>
      </c>
      <c r="D5" s="26">
        <v>5</v>
      </c>
      <c r="E5" s="24"/>
      <c r="F5" s="24"/>
      <c r="G5" s="24"/>
      <c r="H5" s="24"/>
      <c r="I5" s="24"/>
      <c r="J5" s="24"/>
      <c r="K5" s="24"/>
      <c r="L5" s="24"/>
      <c r="M5" s="24"/>
      <c r="N5" s="24"/>
      <c r="O5" s="24"/>
      <c r="P5" s="24"/>
    </row>
    <row r="6" spans="1:16" x14ac:dyDescent="0.3">
      <c r="A6" s="24"/>
      <c r="B6" s="24"/>
      <c r="C6" s="32" t="s">
        <v>4</v>
      </c>
      <c r="D6" s="33">
        <v>55000</v>
      </c>
      <c r="E6" s="24"/>
      <c r="F6" s="24"/>
      <c r="G6" s="24"/>
      <c r="H6" s="24"/>
      <c r="I6" s="24"/>
      <c r="J6" s="24"/>
      <c r="K6" s="24"/>
      <c r="L6" s="24"/>
      <c r="M6" s="24"/>
      <c r="N6" s="24"/>
      <c r="O6" s="24"/>
      <c r="P6" s="24"/>
    </row>
    <row r="7" spans="1:16" x14ac:dyDescent="0.3">
      <c r="A7" s="24"/>
      <c r="B7" s="24"/>
      <c r="C7" s="38" t="s">
        <v>5</v>
      </c>
      <c r="D7" s="39" t="s">
        <v>27</v>
      </c>
      <c r="E7" s="24"/>
      <c r="F7" s="24"/>
      <c r="G7" s="24"/>
      <c r="H7" s="24"/>
      <c r="I7" s="24"/>
      <c r="J7" s="24"/>
      <c r="K7" s="24"/>
      <c r="L7" s="24"/>
      <c r="M7" s="24"/>
      <c r="N7" s="24"/>
      <c r="O7" s="24"/>
      <c r="P7" s="24"/>
    </row>
    <row r="8" spans="1:16" ht="21" x14ac:dyDescent="0.4">
      <c r="A8" s="24"/>
      <c r="B8" s="24"/>
      <c r="C8" s="24"/>
      <c r="D8" s="24"/>
      <c r="E8" s="24"/>
      <c r="F8" s="24"/>
      <c r="G8" s="24"/>
      <c r="H8" s="24"/>
      <c r="I8" s="24"/>
      <c r="J8" s="24"/>
      <c r="K8" s="24"/>
      <c r="L8" s="24"/>
      <c r="M8" s="4" t="s">
        <v>7</v>
      </c>
      <c r="N8" s="2"/>
      <c r="O8" s="2"/>
      <c r="P8" s="2"/>
    </row>
    <row r="9" spans="1:16" ht="72" x14ac:dyDescent="0.3">
      <c r="A9" s="27" t="s">
        <v>8</v>
      </c>
      <c r="B9" s="34" t="s">
        <v>9</v>
      </c>
      <c r="C9" s="28" t="s">
        <v>10</v>
      </c>
      <c r="D9" s="29" t="s">
        <v>11</v>
      </c>
      <c r="E9" s="29" t="s">
        <v>12</v>
      </c>
      <c r="F9" s="30" t="s">
        <v>13</v>
      </c>
      <c r="G9" s="30" t="s">
        <v>14</v>
      </c>
      <c r="H9" s="31" t="s">
        <v>15</v>
      </c>
      <c r="I9" s="31" t="s">
        <v>16</v>
      </c>
      <c r="J9" s="24"/>
      <c r="K9" s="24"/>
      <c r="L9" s="24"/>
      <c r="M9" s="34" t="s">
        <v>17</v>
      </c>
      <c r="N9" s="29" t="s">
        <v>18</v>
      </c>
      <c r="O9" s="30" t="s">
        <v>19</v>
      </c>
      <c r="P9" s="37" t="s">
        <v>20</v>
      </c>
    </row>
    <row r="10" spans="1:16" x14ac:dyDescent="0.3">
      <c r="A10" s="26" t="s">
        <v>28</v>
      </c>
      <c r="B10" s="33">
        <v>6920000</v>
      </c>
      <c r="C10" s="33">
        <v>6920000</v>
      </c>
      <c r="D10" s="33">
        <f>B10*$D$4</f>
        <v>138400</v>
      </c>
      <c r="E10" s="33">
        <v>138400</v>
      </c>
      <c r="F10" s="33">
        <f>D10*$D$5</f>
        <v>692000</v>
      </c>
      <c r="G10" s="33">
        <v>692000</v>
      </c>
      <c r="H10" s="33">
        <f>F10-$D$6</f>
        <v>637000</v>
      </c>
      <c r="I10" s="33">
        <v>642000</v>
      </c>
      <c r="J10" s="24"/>
      <c r="K10" s="24"/>
      <c r="L10" s="24"/>
      <c r="M10" s="36">
        <f>B10-C10</f>
        <v>0</v>
      </c>
      <c r="N10" s="36">
        <f>D10-E10</f>
        <v>0</v>
      </c>
      <c r="O10" s="36">
        <f>F10-G10</f>
        <v>0</v>
      </c>
      <c r="P10" s="36">
        <f>H10-I10</f>
        <v>-5000</v>
      </c>
    </row>
    <row r="11" spans="1:16" x14ac:dyDescent="0.3">
      <c r="A11" s="26" t="s">
        <v>29</v>
      </c>
      <c r="B11" s="33">
        <v>5340000</v>
      </c>
      <c r="C11" s="33">
        <v>5340000</v>
      </c>
      <c r="D11" s="33">
        <f t="shared" ref="D11:D12" si="0">B11*$D$4</f>
        <v>106800</v>
      </c>
      <c r="E11" s="33">
        <v>106800</v>
      </c>
      <c r="F11" s="33">
        <f t="shared" ref="F11:F12" si="1">D11*$D$5</f>
        <v>534000</v>
      </c>
      <c r="G11" s="33">
        <v>534000</v>
      </c>
      <c r="H11" s="33">
        <f t="shared" ref="H11:H12" si="2">F11-$D$6</f>
        <v>479000</v>
      </c>
      <c r="I11" s="33">
        <v>484000</v>
      </c>
      <c r="J11" s="24"/>
      <c r="K11" s="24"/>
      <c r="L11" s="24"/>
      <c r="M11" s="36">
        <f t="shared" ref="M11:M12" si="3">B11-C11</f>
        <v>0</v>
      </c>
      <c r="N11" s="36">
        <f t="shared" ref="N11:N12" si="4">D11-E11</f>
        <v>0</v>
      </c>
      <c r="O11" s="36">
        <f>F11-G11</f>
        <v>0</v>
      </c>
      <c r="P11" s="36">
        <f>H11-I11</f>
        <v>-5000</v>
      </c>
    </row>
    <row r="12" spans="1:16" x14ac:dyDescent="0.3">
      <c r="A12" s="26" t="s">
        <v>30</v>
      </c>
      <c r="B12" s="33">
        <v>11150000</v>
      </c>
      <c r="C12" s="33">
        <v>11150000</v>
      </c>
      <c r="D12" s="33">
        <f t="shared" si="0"/>
        <v>223000</v>
      </c>
      <c r="E12" s="33">
        <v>223000</v>
      </c>
      <c r="F12" s="33">
        <f t="shared" si="1"/>
        <v>1115000</v>
      </c>
      <c r="G12" s="26">
        <v>1115000</v>
      </c>
      <c r="H12" s="33">
        <f t="shared" si="2"/>
        <v>1060000</v>
      </c>
      <c r="I12" s="33">
        <v>1065000</v>
      </c>
      <c r="J12" s="24"/>
      <c r="K12" s="24"/>
      <c r="L12" s="24"/>
      <c r="M12" s="36">
        <f t="shared" si="3"/>
        <v>0</v>
      </c>
      <c r="N12" s="36">
        <f t="shared" si="4"/>
        <v>0</v>
      </c>
      <c r="O12" s="36">
        <f>F12-G12</f>
        <v>0</v>
      </c>
      <c r="P12" s="36">
        <f t="shared" ref="P12" si="5">H12-I12</f>
        <v>-5000</v>
      </c>
    </row>
    <row r="13" spans="1:16" x14ac:dyDescent="0.3">
      <c r="A13" s="24"/>
      <c r="B13" s="35"/>
      <c r="C13" s="35"/>
      <c r="D13" s="24"/>
      <c r="E13" s="24"/>
      <c r="F13" s="24"/>
      <c r="G13" s="24"/>
      <c r="H13" s="24"/>
      <c r="I13" s="24"/>
      <c r="J13" s="24"/>
      <c r="K13" s="24"/>
      <c r="L13" s="24"/>
      <c r="M13" s="24"/>
      <c r="N13" s="24"/>
      <c r="O13" s="24"/>
      <c r="P13" s="24"/>
    </row>
    <row r="14" spans="1:16" x14ac:dyDescent="0.3">
      <c r="A14" s="24"/>
      <c r="B14" s="24"/>
      <c r="C14" s="36"/>
      <c r="D14" s="24"/>
      <c r="E14" s="24"/>
      <c r="F14" s="24"/>
      <c r="G14" s="24"/>
      <c r="H14" s="24"/>
      <c r="I14" s="24"/>
      <c r="J14" s="24"/>
      <c r="K14" s="24"/>
      <c r="L14" s="24"/>
      <c r="M14" s="24"/>
      <c r="N14" s="24"/>
      <c r="O14" s="24"/>
      <c r="P14" s="24"/>
    </row>
    <row r="15" spans="1:16" x14ac:dyDescent="0.3">
      <c r="A15" s="24"/>
      <c r="B15" s="24"/>
      <c r="C15" s="36"/>
      <c r="D15" s="24"/>
      <c r="E15" s="24"/>
      <c r="F15" s="24"/>
      <c r="G15" s="24"/>
      <c r="H15" s="24"/>
      <c r="I15" s="24"/>
      <c r="J15" s="24"/>
      <c r="K15" s="24"/>
      <c r="L15" s="24"/>
      <c r="M15" s="24"/>
      <c r="N15" s="24"/>
      <c r="O15" s="24"/>
      <c r="P15" s="24"/>
    </row>
    <row r="16" spans="1:16" x14ac:dyDescent="0.3">
      <c r="A16" s="24"/>
      <c r="B16" s="24"/>
      <c r="C16" s="36"/>
      <c r="D16" s="24"/>
      <c r="E16" s="24"/>
      <c r="F16" s="24"/>
      <c r="G16" s="24"/>
      <c r="H16" s="24"/>
      <c r="I16" s="24"/>
      <c r="J16" s="24"/>
      <c r="K16" s="24"/>
      <c r="L16" s="24"/>
      <c r="M16" s="24"/>
      <c r="N16" s="24"/>
      <c r="O16" s="24"/>
      <c r="P16" s="24"/>
    </row>
    <row r="17" spans="1:4" x14ac:dyDescent="0.3">
      <c r="A17" s="25" t="s">
        <v>24</v>
      </c>
      <c r="B17" s="24"/>
      <c r="C17" s="24"/>
      <c r="D17" s="24"/>
    </row>
    <row r="19" spans="1:4" ht="113.4" customHeight="1" x14ac:dyDescent="0.3">
      <c r="A19" s="3" t="s">
        <v>31</v>
      </c>
      <c r="B19" s="3"/>
      <c r="C19" s="3"/>
      <c r="D19" s="3"/>
    </row>
  </sheetData>
  <mergeCells count="3">
    <mergeCell ref="A1:D1"/>
    <mergeCell ref="M8:P8"/>
    <mergeCell ref="A19:D1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14C2B-5D7B-48AA-B2ED-76D9810661A5}">
  <dimension ref="A1:P19"/>
  <sheetViews>
    <sheetView zoomScale="70" zoomScaleNormal="70" workbookViewId="0">
      <selection activeCell="K9" sqref="K9"/>
    </sheetView>
  </sheetViews>
  <sheetFormatPr defaultRowHeight="14.4" x14ac:dyDescent="0.3"/>
  <cols>
    <col min="1" max="1" width="27.88671875" bestFit="1" customWidth="1"/>
    <col min="2" max="2" width="13.5546875" bestFit="1" customWidth="1"/>
    <col min="3" max="3" width="15.77734375" bestFit="1" customWidth="1"/>
    <col min="4" max="4" width="20" bestFit="1" customWidth="1"/>
    <col min="5" max="5" width="11.109375" bestFit="1" customWidth="1"/>
    <col min="6" max="9" width="12.44140625" bestFit="1" customWidth="1"/>
    <col min="13" max="13" width="8.77734375" bestFit="1" customWidth="1"/>
    <col min="14" max="15" width="9.44140625" bestFit="1" customWidth="1"/>
    <col min="16" max="16" width="8.44140625" bestFit="1" customWidth="1"/>
  </cols>
  <sheetData>
    <row r="1" spans="1:16" ht="23.4" x14ac:dyDescent="0.45">
      <c r="A1" s="1" t="s">
        <v>32</v>
      </c>
      <c r="B1" s="1"/>
      <c r="C1" s="1"/>
      <c r="D1" s="1"/>
      <c r="E1" s="40"/>
      <c r="F1" s="40"/>
      <c r="G1" s="40"/>
      <c r="H1" s="40"/>
      <c r="I1" s="40"/>
      <c r="J1" s="40"/>
      <c r="K1" s="40"/>
      <c r="L1" s="40"/>
      <c r="M1" s="40"/>
      <c r="N1" s="40"/>
      <c r="O1" s="40"/>
      <c r="P1" s="40"/>
    </row>
    <row r="4" spans="1:16" x14ac:dyDescent="0.3">
      <c r="A4" s="41" t="s">
        <v>1</v>
      </c>
      <c r="B4" s="40"/>
      <c r="C4" s="48" t="s">
        <v>2</v>
      </c>
      <c r="D4" s="42">
        <v>0.02</v>
      </c>
      <c r="E4" s="40"/>
      <c r="F4" s="40"/>
      <c r="G4" s="40"/>
      <c r="H4" s="40"/>
      <c r="I4" s="40"/>
      <c r="J4" s="40"/>
      <c r="K4" s="40"/>
      <c r="L4" s="40"/>
      <c r="M4" s="40"/>
      <c r="N4" s="40"/>
      <c r="O4" s="40"/>
      <c r="P4" s="40"/>
    </row>
    <row r="5" spans="1:16" x14ac:dyDescent="0.3">
      <c r="A5" s="40"/>
      <c r="B5" s="40"/>
      <c r="C5" s="48" t="s">
        <v>3</v>
      </c>
      <c r="D5" s="42">
        <v>5</v>
      </c>
      <c r="E5" s="40"/>
      <c r="F5" s="40"/>
      <c r="G5" s="40"/>
      <c r="H5" s="40"/>
      <c r="I5" s="40"/>
      <c r="J5" s="40"/>
      <c r="K5" s="40"/>
      <c r="L5" s="40"/>
      <c r="M5" s="40"/>
      <c r="N5" s="40"/>
      <c r="O5" s="40"/>
      <c r="P5" s="40"/>
    </row>
    <row r="6" spans="1:16" x14ac:dyDescent="0.3">
      <c r="A6" s="40"/>
      <c r="B6" s="40"/>
      <c r="C6" s="48" t="s">
        <v>4</v>
      </c>
      <c r="D6" s="49">
        <v>130000</v>
      </c>
      <c r="E6" s="40"/>
      <c r="F6" s="40"/>
      <c r="G6" s="40"/>
      <c r="H6" s="40"/>
      <c r="I6" s="40"/>
      <c r="J6" s="40"/>
      <c r="K6" s="40"/>
      <c r="L6" s="40"/>
      <c r="M6" s="40"/>
      <c r="N6" s="40"/>
      <c r="O6" s="40"/>
      <c r="P6" s="40"/>
    </row>
    <row r="7" spans="1:16" x14ac:dyDescent="0.3">
      <c r="A7" s="40"/>
      <c r="B7" s="40"/>
      <c r="C7" s="54" t="s">
        <v>5</v>
      </c>
      <c r="D7" s="55" t="s">
        <v>33</v>
      </c>
      <c r="E7" s="40"/>
      <c r="F7" s="40"/>
      <c r="G7" s="40"/>
      <c r="H7" s="40"/>
      <c r="I7" s="40"/>
      <c r="J7" s="40"/>
      <c r="K7" s="40"/>
      <c r="L7" s="40"/>
      <c r="M7" s="40"/>
      <c r="N7" s="40"/>
      <c r="O7" s="40"/>
      <c r="P7" s="40"/>
    </row>
    <row r="8" spans="1:16" ht="21" x14ac:dyDescent="0.4">
      <c r="A8" s="40"/>
      <c r="B8" s="40"/>
      <c r="C8" s="40"/>
      <c r="D8" s="40"/>
      <c r="E8" s="40"/>
      <c r="F8" s="40"/>
      <c r="G8" s="40"/>
      <c r="H8" s="40"/>
      <c r="I8" s="40"/>
      <c r="J8" s="40"/>
      <c r="K8" s="40"/>
      <c r="L8" s="40"/>
      <c r="M8" s="4" t="s">
        <v>7</v>
      </c>
      <c r="N8" s="2"/>
      <c r="O8" s="2"/>
      <c r="P8" s="2"/>
    </row>
    <row r="9" spans="1:16" ht="72" x14ac:dyDescent="0.3">
      <c r="A9" s="43" t="s">
        <v>8</v>
      </c>
      <c r="B9" s="50" t="s">
        <v>9</v>
      </c>
      <c r="C9" s="44" t="s">
        <v>10</v>
      </c>
      <c r="D9" s="45" t="s">
        <v>11</v>
      </c>
      <c r="E9" s="45" t="s">
        <v>12</v>
      </c>
      <c r="F9" s="46" t="s">
        <v>13</v>
      </c>
      <c r="G9" s="46" t="s">
        <v>14</v>
      </c>
      <c r="H9" s="47" t="s">
        <v>15</v>
      </c>
      <c r="I9" s="47" t="s">
        <v>16</v>
      </c>
      <c r="J9" s="40"/>
      <c r="K9" s="40"/>
      <c r="L9" s="40"/>
      <c r="M9" s="50" t="s">
        <v>17</v>
      </c>
      <c r="N9" s="45" t="s">
        <v>18</v>
      </c>
      <c r="O9" s="46" t="s">
        <v>19</v>
      </c>
      <c r="P9" s="53" t="s">
        <v>20</v>
      </c>
    </row>
    <row r="10" spans="1:16" x14ac:dyDescent="0.3">
      <c r="A10" s="42" t="s">
        <v>23</v>
      </c>
      <c r="B10" s="49">
        <v>11150000</v>
      </c>
      <c r="C10" s="49">
        <v>11150000</v>
      </c>
      <c r="D10" s="49">
        <f>B10*$D$4</f>
        <v>223000</v>
      </c>
      <c r="E10" s="49">
        <v>223000</v>
      </c>
      <c r="F10" s="49">
        <f>D10*$D$5</f>
        <v>1115000</v>
      </c>
      <c r="G10" s="49">
        <v>1115000</v>
      </c>
      <c r="H10" s="49">
        <f>F10-$D$6</f>
        <v>985000</v>
      </c>
      <c r="I10" s="49">
        <v>985000</v>
      </c>
      <c r="J10" s="40"/>
      <c r="K10" s="40"/>
      <c r="L10" s="40"/>
      <c r="M10" s="52">
        <f>B10-C10</f>
        <v>0</v>
      </c>
      <c r="N10" s="52">
        <f>D10-E10</f>
        <v>0</v>
      </c>
      <c r="O10" s="52">
        <f>F10-G10</f>
        <v>0</v>
      </c>
      <c r="P10" s="52">
        <f>H10-I10</f>
        <v>0</v>
      </c>
    </row>
    <row r="11" spans="1:16" x14ac:dyDescent="0.3">
      <c r="A11" s="42" t="s">
        <v>22</v>
      </c>
      <c r="B11" s="49">
        <v>5340000</v>
      </c>
      <c r="C11" s="49">
        <v>5340000</v>
      </c>
      <c r="D11" s="49">
        <f t="shared" ref="D11:D12" si="0">B11*$D$4</f>
        <v>106800</v>
      </c>
      <c r="E11" s="49">
        <v>106800</v>
      </c>
      <c r="F11" s="49">
        <f t="shared" ref="F11:F12" si="1">D11*$D$5</f>
        <v>534000</v>
      </c>
      <c r="G11" s="49">
        <v>534000</v>
      </c>
      <c r="H11" s="49">
        <f t="shared" ref="H11:H12" si="2">F11-$D$6</f>
        <v>404000</v>
      </c>
      <c r="I11" s="49">
        <v>404000</v>
      </c>
      <c r="J11" s="40"/>
      <c r="K11" s="40"/>
      <c r="L11" s="40"/>
      <c r="M11" s="52">
        <f t="shared" ref="M11:M12" si="3">B11-C11</f>
        <v>0</v>
      </c>
      <c r="N11" s="52">
        <f t="shared" ref="N11:N12" si="4">D11-E11</f>
        <v>0</v>
      </c>
      <c r="O11" s="52">
        <f t="shared" ref="O11:O12" si="5">F11-G11</f>
        <v>0</v>
      </c>
      <c r="P11" s="52">
        <f>H11-I11</f>
        <v>0</v>
      </c>
    </row>
    <row r="12" spans="1:16" x14ac:dyDescent="0.3">
      <c r="A12" s="42" t="s">
        <v>34</v>
      </c>
      <c r="B12" s="49">
        <v>14060000</v>
      </c>
      <c r="C12" s="49">
        <v>14060000</v>
      </c>
      <c r="D12" s="49">
        <f t="shared" si="0"/>
        <v>281200</v>
      </c>
      <c r="E12" s="49">
        <v>281200</v>
      </c>
      <c r="F12" s="49">
        <f t="shared" si="1"/>
        <v>1406000</v>
      </c>
      <c r="G12" s="49">
        <v>1406000</v>
      </c>
      <c r="H12" s="49">
        <f t="shared" si="2"/>
        <v>1276000</v>
      </c>
      <c r="I12" s="49">
        <v>1276000</v>
      </c>
      <c r="J12" s="40"/>
      <c r="K12" s="40"/>
      <c r="L12" s="40"/>
      <c r="M12" s="52">
        <f t="shared" si="3"/>
        <v>0</v>
      </c>
      <c r="N12" s="52">
        <f t="shared" si="4"/>
        <v>0</v>
      </c>
      <c r="O12" s="52">
        <f t="shared" si="5"/>
        <v>0</v>
      </c>
      <c r="P12" s="52">
        <f t="shared" ref="P12" si="6">H12-I12</f>
        <v>0</v>
      </c>
    </row>
    <row r="13" spans="1:16" x14ac:dyDescent="0.3">
      <c r="A13" s="40"/>
      <c r="B13" s="51"/>
      <c r="C13" s="51"/>
      <c r="D13" s="40"/>
      <c r="E13" s="40"/>
      <c r="F13" s="40"/>
      <c r="G13" s="40"/>
      <c r="H13" s="40"/>
      <c r="I13" s="40"/>
      <c r="J13" s="40"/>
      <c r="K13" s="40"/>
      <c r="L13" s="40"/>
      <c r="M13" s="40"/>
      <c r="N13" s="40"/>
      <c r="O13" s="40"/>
      <c r="P13" s="40"/>
    </row>
    <row r="14" spans="1:16" x14ac:dyDescent="0.3">
      <c r="A14" s="40"/>
      <c r="B14" s="40"/>
      <c r="C14" s="52"/>
      <c r="D14" s="40"/>
      <c r="E14" s="40"/>
      <c r="F14" s="40"/>
      <c r="G14" s="40"/>
      <c r="H14" s="40"/>
      <c r="I14" s="40"/>
      <c r="J14" s="40"/>
      <c r="K14" s="40"/>
      <c r="L14" s="40"/>
      <c r="M14" s="40"/>
      <c r="N14" s="40"/>
      <c r="O14" s="40"/>
      <c r="P14" s="40"/>
    </row>
    <row r="15" spans="1:16" x14ac:dyDescent="0.3">
      <c r="A15" s="40"/>
      <c r="B15" s="40"/>
      <c r="C15" s="52"/>
      <c r="D15" s="40"/>
      <c r="E15" s="40"/>
      <c r="F15" s="40"/>
      <c r="G15" s="40"/>
      <c r="H15" s="40"/>
      <c r="I15" s="40"/>
      <c r="J15" s="40"/>
      <c r="K15" s="40"/>
      <c r="L15" s="40"/>
      <c r="M15" s="40"/>
      <c r="N15" s="40"/>
      <c r="O15" s="40"/>
      <c r="P15" s="40"/>
    </row>
    <row r="16" spans="1:16" x14ac:dyDescent="0.3">
      <c r="A16" s="40"/>
      <c r="B16" s="40"/>
      <c r="C16" s="52"/>
      <c r="D16" s="40"/>
      <c r="E16" s="40"/>
      <c r="F16" s="40"/>
      <c r="G16" s="40"/>
      <c r="H16" s="40"/>
      <c r="I16" s="40"/>
      <c r="J16" s="40"/>
      <c r="K16" s="40"/>
      <c r="L16" s="40"/>
      <c r="M16" s="40"/>
      <c r="N16" s="40"/>
      <c r="O16" s="40"/>
      <c r="P16" s="40"/>
    </row>
    <row r="17" spans="1:4" x14ac:dyDescent="0.3">
      <c r="A17" s="41" t="s">
        <v>24</v>
      </c>
      <c r="B17" s="40"/>
      <c r="C17" s="40"/>
      <c r="D17" s="40"/>
    </row>
    <row r="19" spans="1:4" ht="86.4" customHeight="1" x14ac:dyDescent="0.3">
      <c r="A19" s="3" t="s">
        <v>35</v>
      </c>
      <c r="B19" s="3"/>
      <c r="C19" s="3"/>
      <c r="D19" s="3"/>
    </row>
  </sheetData>
  <mergeCells count="3">
    <mergeCell ref="A1:D1"/>
    <mergeCell ref="M8:P8"/>
    <mergeCell ref="A19:D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 total subs analysis</vt:lpstr>
      <vt:lpstr>2- total vids analysis</vt:lpstr>
      <vt:lpstr>3- total views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محمد صبحى محمد مبروك</dc:creator>
  <cp:lastModifiedBy>محمد صبحى محمد مبروك</cp:lastModifiedBy>
  <dcterms:created xsi:type="dcterms:W3CDTF">2024-06-26T19:30:58Z</dcterms:created>
  <dcterms:modified xsi:type="dcterms:W3CDTF">2024-06-26T19:42:43Z</dcterms:modified>
</cp:coreProperties>
</file>