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262B1CF-D511-4BB1-A6BD-8799B62EA276}" xr6:coauthVersionLast="45" xr6:coauthVersionMax="45" xr10:uidLastSave="{00000000-0000-0000-0000-000000000000}"/>
  <bookViews>
    <workbookView xWindow="1470" yWindow="4290" windowWidth="28800" windowHeight="15435" xr2:uid="{70CB170A-B5BE-5B4E-9712-0A7B62ED3DB8}"/>
  </bookViews>
  <sheets>
    <sheet name="Tabelle1" sheetId="1" r:id="rId1"/>
  </sheets>
  <definedNames>
    <definedName name="vanilla5700XT" localSheetId="0">Tabelle1!$A$1:$Z$67</definedName>
    <definedName name="vanilla5700XT_1" localSheetId="0">Tabelle1!$AI$2:$BH$68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" l="1"/>
  <c r="AJ12" i="1" s="1"/>
  <c r="Q24" i="1" s="1"/>
  <c r="AH11" i="1"/>
  <c r="AJ11" i="1" s="1"/>
  <c r="M24" i="1" s="1"/>
  <c r="AC12" i="1"/>
  <c r="AC11" i="1"/>
  <c r="AC24" i="1"/>
  <c r="AC23" i="1"/>
  <c r="AC22" i="1"/>
  <c r="AC21" i="1"/>
  <c r="AC34" i="1"/>
  <c r="AE34" i="1" s="1"/>
  <c r="U46" i="1" s="1"/>
  <c r="AC3" i="1"/>
  <c r="AI12" i="1" l="1"/>
  <c r="P24" i="1" s="1"/>
  <c r="AI11" i="1"/>
  <c r="L24" i="1" s="1"/>
  <c r="AD34" i="1"/>
  <c r="T46" i="1" s="1"/>
  <c r="AC55" i="1"/>
  <c r="AE55" i="1" s="1"/>
  <c r="U8" i="1" s="1"/>
  <c r="AC54" i="1"/>
  <c r="AE54" i="1" s="1"/>
  <c r="C9" i="1" s="1"/>
  <c r="AC53" i="1"/>
  <c r="AE53" i="1" s="1"/>
  <c r="W8" i="1" s="1"/>
  <c r="AC52" i="1"/>
  <c r="AE52" i="1" s="1"/>
  <c r="B9" i="1" s="1"/>
  <c r="AC51" i="1"/>
  <c r="AE51" i="1" s="1"/>
  <c r="D9" i="1" s="1"/>
  <c r="AC50" i="1"/>
  <c r="AE50" i="1" s="1"/>
  <c r="H9" i="1" s="1"/>
  <c r="AC49" i="1"/>
  <c r="AE49" i="1" s="1"/>
  <c r="Y8" i="1" s="1"/>
  <c r="AC48" i="1"/>
  <c r="AE48" i="1" s="1"/>
  <c r="A9" i="1" s="1"/>
  <c r="AC47" i="1"/>
  <c r="AE47" i="1" s="1"/>
  <c r="X8" i="1" s="1"/>
  <c r="AC46" i="1"/>
  <c r="AE46" i="1" s="1"/>
  <c r="V8" i="1" s="1"/>
  <c r="AC45" i="1"/>
  <c r="AE45" i="1" s="1"/>
  <c r="T8" i="1" s="1"/>
  <c r="AC44" i="1"/>
  <c r="AE44" i="1" s="1"/>
  <c r="E9" i="1" s="1"/>
  <c r="AC43" i="1"/>
  <c r="AE43" i="1" s="1"/>
  <c r="G9" i="1" s="1"/>
  <c r="AC42" i="1"/>
  <c r="AE42" i="1" s="1"/>
  <c r="F9" i="1" s="1"/>
  <c r="AD3" i="1"/>
  <c r="I11" i="1" s="1"/>
  <c r="AC4" i="1"/>
  <c r="AD4" i="1" s="1"/>
  <c r="AC5" i="1"/>
  <c r="AD5" i="1" s="1"/>
  <c r="P16" i="1" s="1"/>
  <c r="AC6" i="1"/>
  <c r="AD6" i="1" s="1"/>
  <c r="M11" i="1" s="1"/>
  <c r="AC7" i="1"/>
  <c r="AD7" i="1" s="1"/>
  <c r="H12" i="1" s="1"/>
  <c r="AC8" i="1"/>
  <c r="AD8" i="1" s="1"/>
  <c r="B22" i="1" s="1"/>
  <c r="AC9" i="1"/>
  <c r="AD9" i="1" s="1"/>
  <c r="F22" i="1" s="1"/>
  <c r="AC10" i="1"/>
  <c r="AD10" i="1" s="1"/>
  <c r="AD11" i="1"/>
  <c r="AD12" i="1"/>
  <c r="AC13" i="1"/>
  <c r="AD13" i="1" s="1"/>
  <c r="N24" i="1" s="1"/>
  <c r="AC14" i="1"/>
  <c r="AD14" i="1" s="1"/>
  <c r="R24" i="1" s="1"/>
  <c r="AC16" i="1"/>
  <c r="AD16" i="1" s="1"/>
  <c r="O33" i="1" s="1"/>
  <c r="AC17" i="1"/>
  <c r="AD17" i="1" s="1"/>
  <c r="Q33" i="1" s="1"/>
  <c r="AC18" i="1"/>
  <c r="AD18" i="1" s="1"/>
  <c r="D36" i="1" s="1"/>
  <c r="AC19" i="1"/>
  <c r="AD19" i="1" s="1"/>
  <c r="F36" i="1" s="1"/>
  <c r="AD21" i="1"/>
  <c r="T36" i="1" s="1"/>
  <c r="AE22" i="1"/>
  <c r="W36" i="1" s="1"/>
  <c r="AD23" i="1"/>
  <c r="X36" i="1" s="1"/>
  <c r="AD24" i="1"/>
  <c r="A37" i="1" s="1"/>
  <c r="AC26" i="1"/>
  <c r="AD26" i="1" s="1"/>
  <c r="R46" i="1" s="1"/>
  <c r="AC27" i="1"/>
  <c r="AD27" i="1" s="1"/>
  <c r="X46" i="1" s="1"/>
  <c r="AC28" i="1"/>
  <c r="AE28" i="1" s="1"/>
  <c r="D47" i="1" s="1"/>
  <c r="AC29" i="1"/>
  <c r="AE29" i="1" s="1"/>
  <c r="B47" i="1" s="1"/>
  <c r="AC30" i="1"/>
  <c r="AD30" i="1" s="1"/>
  <c r="V46" i="1" s="1"/>
  <c r="AC31" i="1"/>
  <c r="AE31" i="1" s="1"/>
  <c r="G47" i="1" s="1"/>
  <c r="AC32" i="1"/>
  <c r="AD32" i="1" s="1"/>
  <c r="S45" i="1" s="1"/>
  <c r="AC33" i="1"/>
  <c r="AE33" i="1" s="1"/>
  <c r="V45" i="1" s="1"/>
  <c r="AC36" i="1"/>
  <c r="AD36" i="1" s="1"/>
  <c r="Q11" i="1" s="1"/>
  <c r="AC37" i="1"/>
  <c r="AE37" i="1" s="1"/>
  <c r="U16" i="1" s="1"/>
  <c r="AC38" i="1"/>
  <c r="AD38" i="1" s="1"/>
  <c r="X16" i="1" s="1"/>
  <c r="AC39" i="1"/>
  <c r="AD39" i="1" s="1"/>
  <c r="U11" i="1" s="1"/>
  <c r="AC40" i="1"/>
  <c r="AE40" i="1" s="1"/>
  <c r="L12" i="1" s="1"/>
  <c r="N10" i="1" l="1"/>
  <c r="E11" i="1"/>
  <c r="V10" i="1"/>
  <c r="Y15" i="1"/>
  <c r="Q15" i="1"/>
  <c r="H16" i="1"/>
  <c r="K21" i="1"/>
  <c r="T20" i="1"/>
  <c r="AD22" i="1"/>
  <c r="V36" i="1" s="1"/>
  <c r="AD33" i="1"/>
  <c r="U45" i="1" s="1"/>
  <c r="AE14" i="1"/>
  <c r="S24" i="1" s="1"/>
  <c r="AE19" i="1"/>
  <c r="G36" i="1" s="1"/>
  <c r="A11" i="1"/>
  <c r="B10" i="1"/>
  <c r="R10" i="1"/>
  <c r="J10" i="1"/>
  <c r="F10" i="1"/>
  <c r="AE38" i="1"/>
  <c r="Y16" i="1" s="1"/>
  <c r="AE12" i="1"/>
  <c r="AE39" i="1"/>
  <c r="V11" i="1" s="1"/>
  <c r="AE30" i="1"/>
  <c r="W46" i="1" s="1"/>
  <c r="AE10" i="1"/>
  <c r="AE8" i="1"/>
  <c r="C22" i="1" s="1"/>
  <c r="AD28" i="1"/>
  <c r="C47" i="1" s="1"/>
  <c r="AE32" i="1"/>
  <c r="T45" i="1" s="1"/>
  <c r="AE26" i="1"/>
  <c r="S46" i="1" s="1"/>
  <c r="AE17" i="1"/>
  <c r="R33" i="1" s="1"/>
  <c r="AE24" i="1"/>
  <c r="B37" i="1" s="1"/>
  <c r="AE36" i="1"/>
  <c r="R11" i="1" s="1"/>
  <c r="AE6" i="1"/>
  <c r="N11" i="1" s="1"/>
  <c r="AD29" i="1"/>
  <c r="A47" i="1" s="1"/>
  <c r="AE21" i="1"/>
  <c r="U36" i="1" s="1"/>
  <c r="AE18" i="1"/>
  <c r="E36" i="1" s="1"/>
  <c r="AE13" i="1"/>
  <c r="O24" i="1" s="1"/>
  <c r="AE9" i="1"/>
  <c r="G22" i="1" s="1"/>
  <c r="AE5" i="1"/>
  <c r="Q16" i="1" s="1"/>
  <c r="AE4" i="1"/>
  <c r="AE23" i="1"/>
  <c r="Y36" i="1" s="1"/>
  <c r="AE16" i="1"/>
  <c r="P33" i="1" s="1"/>
  <c r="AE11" i="1"/>
  <c r="AE7" i="1"/>
  <c r="AE3" i="1"/>
  <c r="J11" i="1" s="1"/>
  <c r="AE27" i="1"/>
  <c r="Y46" i="1" s="1"/>
  <c r="AD37" i="1"/>
  <c r="T16" i="1" s="1"/>
  <c r="O10" i="1" l="1"/>
  <c r="F11" i="1"/>
  <c r="W10" i="1"/>
  <c r="I16" i="1"/>
  <c r="A16" i="1"/>
  <c r="R15" i="1"/>
  <c r="L21" i="1"/>
  <c r="U20" i="1"/>
  <c r="C10" i="1"/>
  <c r="S10" i="1"/>
  <c r="K10" i="1"/>
  <c r="G10" i="1"/>
  <c r="B11" i="1"/>
  <c r="H6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B22763-214F-F94D-8433-FF59F20A9851}" name="vanilla5700XT" type="6" refreshedVersion="6" deleted="1" background="1" saveData="1">
    <textPr sourceFile="/Users/christopher/Downloads/vanilla5700XT.csv" decimal="," thousands="." tab="0" comma="1">
      <textFields count="26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CA4CF60-38E1-0D4B-9C40-F2887F48A934}" name="vanilla5700XT1" type="6" refreshedVersion="6" deleted="1" background="1" saveData="1">
    <textPr fileType="mac" sourceFile="/Users/christopher/Downloads/vanilla5700XT.csv" decimal="," thousands="." tab="0" comma="1">
      <textFields count="26"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<sst xmlns="http://schemas.openxmlformats.org/spreadsheetml/2006/main" count="1683" uniqueCount="246">
  <si>
    <t>C2</t>
  </si>
  <si>
    <t>0B</t>
  </si>
  <si>
    <t>A4</t>
  </si>
  <si>
    <t>1A</t>
  </si>
  <si>
    <t>00</t>
  </si>
  <si>
    <t>6E</t>
  </si>
  <si>
    <t>34</t>
  </si>
  <si>
    <t>2A</t>
  </si>
  <si>
    <t>5E</t>
  </si>
  <si>
    <t>0E</t>
  </si>
  <si>
    <t>01</t>
  </si>
  <si>
    <t>08</t>
  </si>
  <si>
    <t>B0</t>
  </si>
  <si>
    <t>0A</t>
  </si>
  <si>
    <t>E2</t>
  </si>
  <si>
    <t>FF</t>
  </si>
  <si>
    <t>EF</t>
  </si>
  <si>
    <t>F4</t>
  </si>
  <si>
    <t>5B</t>
  </si>
  <si>
    <t>3E</t>
  </si>
  <si>
    <t>EC</t>
  </si>
  <si>
    <t>F8</t>
  </si>
  <si>
    <t>BE</t>
  </si>
  <si>
    <t>3F</t>
  </si>
  <si>
    <t>3B</t>
  </si>
  <si>
    <t>BD</t>
  </si>
  <si>
    <t>8F</t>
  </si>
  <si>
    <t>6F</t>
  </si>
  <si>
    <t>3D</t>
  </si>
  <si>
    <t>A1</t>
  </si>
  <si>
    <t>B5</t>
  </si>
  <si>
    <t>5A</t>
  </si>
  <si>
    <t>F3</t>
  </si>
  <si>
    <t>32</t>
  </si>
  <si>
    <t>2B</t>
  </si>
  <si>
    <t>6B</t>
  </si>
  <si>
    <t>0C</t>
  </si>
  <si>
    <t>A8</t>
  </si>
  <si>
    <t>03</t>
  </si>
  <si>
    <t>B2</t>
  </si>
  <si>
    <t>37</t>
  </si>
  <si>
    <t>1C</t>
  </si>
  <si>
    <t>04</t>
  </si>
  <si>
    <t>C8</t>
  </si>
  <si>
    <t>2C</t>
  </si>
  <si>
    <t>F0</t>
  </si>
  <si>
    <t>02</t>
  </si>
  <si>
    <t>90</t>
  </si>
  <si>
    <t>3C</t>
  </si>
  <si>
    <t>D7</t>
  </si>
  <si>
    <t>A0</t>
  </si>
  <si>
    <t>4C</t>
  </si>
  <si>
    <t>06</t>
  </si>
  <si>
    <t>35</t>
  </si>
  <si>
    <t>76</t>
  </si>
  <si>
    <t>36</t>
  </si>
  <si>
    <t>26</t>
  </si>
  <si>
    <t>98</t>
  </si>
  <si>
    <t>14</t>
  </si>
  <si>
    <t>64</t>
  </si>
  <si>
    <t>19</t>
  </si>
  <si>
    <t>73</t>
  </si>
  <si>
    <t>13</t>
  </si>
  <si>
    <t>51</t>
  </si>
  <si>
    <t>52</t>
  </si>
  <si>
    <t>69</t>
  </si>
  <si>
    <t>48</t>
  </si>
  <si>
    <t>61</t>
  </si>
  <si>
    <t>15</t>
  </si>
  <si>
    <t>83</t>
  </si>
  <si>
    <t>38</t>
  </si>
  <si>
    <t>30</t>
  </si>
  <si>
    <t>70</t>
  </si>
  <si>
    <t>80</t>
  </si>
  <si>
    <t>91</t>
  </si>
  <si>
    <t>54</t>
  </si>
  <si>
    <t>87</t>
  </si>
  <si>
    <t>10</t>
  </si>
  <si>
    <t>Parameter</t>
  </si>
  <si>
    <t>Value</t>
  </si>
  <si>
    <t>Hex</t>
  </si>
  <si>
    <t>TdcLimitGfx</t>
  </si>
  <si>
    <t>MinVoltageGfx</t>
  </si>
  <si>
    <t>MaxVoltageGfx</t>
  </si>
  <si>
    <t>MinVoltageSoc</t>
  </si>
  <si>
    <t>MaxVoltageSoc</t>
  </si>
  <si>
    <t>FanPWMMin</t>
  </si>
  <si>
    <t>FanZeroRPMEnable</t>
  </si>
  <si>
    <t>FanStopTemp</t>
  </si>
  <si>
    <t>FanStartTemp</t>
  </si>
  <si>
    <t>Fan Control</t>
  </si>
  <si>
    <t>GPU CLOCK</t>
  </si>
  <si>
    <t>E6</t>
  </si>
  <si>
    <t>FanRPMMaximum</t>
  </si>
  <si>
    <t>FanRPMMinimum</t>
  </si>
  <si>
    <t>FanAccousticLimitRPMMinimum</t>
  </si>
  <si>
    <t>FanAccousticLimitRPMMaximum</t>
  </si>
  <si>
    <t>ZeroRPMControl</t>
  </si>
  <si>
    <t>TdcLimitSoC</t>
  </si>
  <si>
    <t>Default: 0 (Binary) | Enables or disables Zero RPM</t>
  </si>
  <si>
    <t>Default: 0°C | If Zero RPM is enabled, set stop temperature for fan</t>
  </si>
  <si>
    <t>Default: 0°C | If Zero RPM is enabled, set start temperature for fan</t>
  </si>
  <si>
    <t>8A</t>
  </si>
  <si>
    <t>C7</t>
  </si>
  <si>
    <t>7D</t>
  </si>
  <si>
    <t>1B</t>
  </si>
  <si>
    <t>FB</t>
  </si>
  <si>
    <t>1E</t>
  </si>
  <si>
    <t>B6</t>
  </si>
  <si>
    <t>AF</t>
  </si>
  <si>
    <t>DF</t>
  </si>
  <si>
    <t>B3</t>
  </si>
  <si>
    <t>FE</t>
  </si>
  <si>
    <t>B8</t>
  </si>
  <si>
    <t>5D</t>
  </si>
  <si>
    <t>F1</t>
  </si>
  <si>
    <t>BA</t>
  </si>
  <si>
    <t>AB</t>
  </si>
  <si>
    <t>F5</t>
  </si>
  <si>
    <t>D8</t>
  </si>
  <si>
    <t>D4</t>
  </si>
  <si>
    <t>C5</t>
  </si>
  <si>
    <t>AE</t>
  </si>
  <si>
    <t>A9</t>
  </si>
  <si>
    <t>9C</t>
  </si>
  <si>
    <t>C4</t>
  </si>
  <si>
    <t>8E</t>
  </si>
  <si>
    <t>E3</t>
  </si>
  <si>
    <t>2F</t>
  </si>
  <si>
    <t>7B</t>
  </si>
  <si>
    <t>FD</t>
  </si>
  <si>
    <t>CA</t>
  </si>
  <si>
    <t>05</t>
  </si>
  <si>
    <t>D0</t>
  </si>
  <si>
    <t>8C</t>
  </si>
  <si>
    <t>0D</t>
  </si>
  <si>
    <t>AC</t>
  </si>
  <si>
    <t>4B</t>
  </si>
  <si>
    <t>BB</t>
  </si>
  <si>
    <t>20</t>
  </si>
  <si>
    <t>71</t>
  </si>
  <si>
    <t>23</t>
  </si>
  <si>
    <t>81</t>
  </si>
  <si>
    <t>82</t>
  </si>
  <si>
    <t>45</t>
  </si>
  <si>
    <t>24</t>
  </si>
  <si>
    <t>57</t>
  </si>
  <si>
    <t>11</t>
  </si>
  <si>
    <t>68</t>
  </si>
  <si>
    <t>17</t>
  </si>
  <si>
    <t>89</t>
  </si>
  <si>
    <t>78</t>
  </si>
  <si>
    <t>88</t>
  </si>
  <si>
    <t>18</t>
  </si>
  <si>
    <t>47</t>
  </si>
  <si>
    <t>41</t>
  </si>
  <si>
    <t>44</t>
  </si>
  <si>
    <t>46</t>
  </si>
  <si>
    <t>42</t>
  </si>
  <si>
    <t>V1.0 © 2019 Christopher Straßer - https://www.chinamobilemag.de</t>
  </si>
  <si>
    <t>RX 5700 XT Defaults + Description</t>
  </si>
  <si>
    <t>Auto Overclock GPU</t>
  </si>
  <si>
    <t>Auto Overclock Memory</t>
  </si>
  <si>
    <t>Auto Undervolt GPU</t>
  </si>
  <si>
    <t>GPU Clock Limit</t>
  </si>
  <si>
    <t>GPU Clock Curve</t>
  </si>
  <si>
    <t>Memory Clock Limit</t>
  </si>
  <si>
    <t>Fan Acoustic RPM</t>
  </si>
  <si>
    <t>Fan Target Temperature Limit</t>
  </si>
  <si>
    <t>Minimum Fan Speed</t>
  </si>
  <si>
    <t>Operating Temperature Limit</t>
  </si>
  <si>
    <t>Fan Curve</t>
  </si>
  <si>
    <t>ZeroRPM</t>
  </si>
  <si>
    <t>Power Limit</t>
  </si>
  <si>
    <t>Timing Tuning</t>
  </si>
  <si>
    <t>OverDrive Fan Limits</t>
  </si>
  <si>
    <t>Default: 4950RPM | Fan maximum Acoustic Limit RPM boundary</t>
  </si>
  <si>
    <t>Default: 1100RPM | Fan minimum Acoustic Limit RPM boundary</t>
  </si>
  <si>
    <t>Default: 4950RPM | Fan maximum RPM limit boundary</t>
  </si>
  <si>
    <t>Default: 1100RPM | Fan minim RPM limit boundary</t>
  </si>
  <si>
    <t>Default: 0 (Boolean) | Zero RPM main switch</t>
  </si>
  <si>
    <t>Default: 1 (Boolean) | Auto OC Engine Control (Memory)</t>
  </si>
  <si>
    <t>Default: 1 (Boolean) | Auto OC Engine Control (GPU)</t>
  </si>
  <si>
    <t>Default: 1 (Boolean) | Auto UV Engine Control (GPU)</t>
  </si>
  <si>
    <t>Default: 1 (Boolean) | Enable / Disable GPU Clock Limit</t>
  </si>
  <si>
    <t>Default: 1 (Boolean) | Enable / Disable Memory Clock Limit</t>
  </si>
  <si>
    <t>Default: 1 (Boolean) | Enable / Disable Fan Accoustic RPM Limit</t>
  </si>
  <si>
    <t>Default: 1 (Boolean) | Enable / Disable Fan Target Temperature Limit</t>
  </si>
  <si>
    <t>Default: 1 (Boolean) | Enable / Disable Minimum Fan Speed</t>
  </si>
  <si>
    <t>Default: 1 (Boolean) | Enable / Disable Fan Curve</t>
  </si>
  <si>
    <t>Default: 0 (Boolean) | Enable / Disable ZeroRPM</t>
  </si>
  <si>
    <t>Default: 1 (Boolean) | Enable / Disable Operating Temperature Limit</t>
  </si>
  <si>
    <t>Default: 1 (Boolean) | Enable / Disable Power Limit</t>
  </si>
  <si>
    <t>Default: 1 (Boolean) | Enable / Disable Memory Timing Tuning</t>
  </si>
  <si>
    <t>Default: 1 (Boolean) | Enable / Disable GPU Clock Curve</t>
  </si>
  <si>
    <t>OverDrive Clock, Voltage &amp; Power Limits</t>
  </si>
  <si>
    <t>Max GPU Clock (MHz)</t>
  </si>
  <si>
    <t>Max Memory Clock (MHz)</t>
  </si>
  <si>
    <t>Default: 1900MHz | Changes maximum allowed frequency of the memory. Rising Power Limit (%) and (W) might be necessary!</t>
  </si>
  <si>
    <t>Power Limit (%) Minimum</t>
  </si>
  <si>
    <t>Power Limit (%) Maximum</t>
  </si>
  <si>
    <t>Default: 50% | Changes Maximum Power Limit in %</t>
  </si>
  <si>
    <t>Default: 50% | Changes Minimum Power Limit in %</t>
  </si>
  <si>
    <t>Memory Timing Control</t>
  </si>
  <si>
    <t>Fan Maximum RPM</t>
  </si>
  <si>
    <t>Fan Target GFX Clock</t>
  </si>
  <si>
    <t>Fan Throttling RPM</t>
  </si>
  <si>
    <t>Fan Acoustic Limit RPM</t>
  </si>
  <si>
    <t>Default: 2100RPM | Fan Speed for Acoustic Limit in RPM</t>
  </si>
  <si>
    <t>Default: 4950RPM | Changes the maximum fan speed that can be reached</t>
  </si>
  <si>
    <t>Default: 800MHz | Target GPU Clock for maximum thermal throttling</t>
  </si>
  <si>
    <t>Fan Target Temperature</t>
  </si>
  <si>
    <t>Default: 90°C | Maximum GPU Temperature that should not be exceeded</t>
  </si>
  <si>
    <t>Default: 2100RPM | Fan speed target for thermal throttling</t>
  </si>
  <si>
    <t>Default: 20 | Pulse Width Modulation Control - Custom cards might use a different value!</t>
  </si>
  <si>
    <t>GPU Maximum Clock</t>
  </si>
  <si>
    <t>GPU Minimum Clock</t>
  </si>
  <si>
    <t>Default: 2150MHz | Changes maximum allowed frequency of the GPU core. Rising Power Limit (%) and (W) might be necessary!</t>
  </si>
  <si>
    <t>Default: 300MHz | Changes minimum frequency of the GPU core. Rising Power Limit (%) and (W) might be necessary!</t>
  </si>
  <si>
    <t>Default: 2100MHz | Changes maximum frequency of the GPU core. Rising Power Limit (%) and (W) might be necessary!</t>
  </si>
  <si>
    <t>SoC Maximum Clock</t>
  </si>
  <si>
    <t>Default: 507MHz | Changes minimum frequency of the SoC. Change might be necessary for memory overclocking!</t>
  </si>
  <si>
    <t>Default: 1267MHz | Changes maximum frequency of the SoC. Change might be necessary for memory overclocking!</t>
  </si>
  <si>
    <t>Memory Clock</t>
  </si>
  <si>
    <t>Memory DPM0</t>
  </si>
  <si>
    <t>Memory DPM1</t>
  </si>
  <si>
    <t>Memory DPM2</t>
  </si>
  <si>
    <t>Memory DPM3</t>
  </si>
  <si>
    <t>Default: 1750 | Memory Clock for DPM Level 3</t>
  </si>
  <si>
    <t>Default: 1250 | Memory Clock for DPM Level 2</t>
  </si>
  <si>
    <t>Default: 1000 | Memory Clock for DPM Level 1</t>
  </si>
  <si>
    <t>Default: 200 | Memory Clock for DPM Level 0</t>
  </si>
  <si>
    <t>Power Limit GPU (W)</t>
  </si>
  <si>
    <t>Default: 14A | Current Limit SoC</t>
  </si>
  <si>
    <t>Default: 170A | Current Limit GPU</t>
  </si>
  <si>
    <t>Default: 180 | GPU Power Limit in Watts</t>
  </si>
  <si>
    <t>Default: 1200mV | Max GPU Voltage (Desired Voltage in mV)</t>
  </si>
  <si>
    <t>Default: 750mV | Min GPU Voltage (Desired Voltage in mV)</t>
  </si>
  <si>
    <t>Format Conversion (DONT TOUCH)</t>
  </si>
  <si>
    <t>Default: 750mV | Min SoC Voltage (Desired Voltage in mV)</t>
  </si>
  <si>
    <t>Default: 1200mV | Max SoC Voltage (Desired Voltage in mV)</t>
  </si>
  <si>
    <t>DONATE / SPENDEN</t>
  </si>
  <si>
    <t>Default: 2 | Changes the memory timing Level (0 [=AUTO]; 1; 2)</t>
  </si>
  <si>
    <t xml:space="preserve"> Output:</t>
    <phoneticPr fontId="9" type="noConversion"/>
  </si>
  <si>
    <t>SoC Minimum Clock</t>
    <phoneticPr fontId="9" type="noConversion"/>
  </si>
  <si>
    <t>OverDrive Flags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</si>
</sst>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14"/>
      <color theme="1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14"/>
      <color theme="0"/>
      <name val="等线"/>
      <family val="2"/>
      <scheme val="minor"/>
    </font>
    <font>
      <b/>
      <u/>
      <sz val="14"/>
      <color theme="0"/>
      <name val="等线"/>
      <family val="2"/>
      <scheme val="minor"/>
    </font>
    <font>
      <b/>
      <u/>
      <sz val="12"/>
      <color theme="0"/>
      <name val="等线"/>
      <family val="2"/>
      <scheme val="minor"/>
    </font>
    <font>
      <u/>
      <sz val="12"/>
      <color theme="10"/>
      <name val="等线"/>
      <family val="2"/>
      <scheme val="minor"/>
    </font>
    <font>
      <u/>
      <sz val="18"/>
      <color theme="0"/>
      <name val="等线"/>
      <family val="2"/>
      <scheme val="minor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B4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0F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1"/>
        <bgColor indexed="64"/>
      </patternFill>
    </fill>
  </fills>
  <borders count="38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49" fontId="3" fillId="0" borderId="0" xfId="0" applyNumberFormat="1" applyFont="1" applyFill="1" applyBorder="1"/>
    <xf numFmtId="0" fontId="3" fillId="0" borderId="0" xfId="0" applyFont="1"/>
    <xf numFmtId="49" fontId="2" fillId="0" borderId="0" xfId="0" applyNumberFormat="1" applyFont="1"/>
    <xf numFmtId="0" fontId="2" fillId="7" borderId="0" xfId="0" applyFont="1" applyFill="1"/>
    <xf numFmtId="0" fontId="2" fillId="7" borderId="0" xfId="0" applyNumberFormat="1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6" borderId="0" xfId="0" applyFont="1" applyFill="1"/>
    <xf numFmtId="0" fontId="2" fillId="5" borderId="0" xfId="0" applyFont="1" applyFill="1"/>
    <xf numFmtId="0" fontId="2" fillId="5" borderId="0" xfId="0" applyNumberFormat="1" applyFont="1" applyFill="1"/>
    <xf numFmtId="49" fontId="2" fillId="3" borderId="0" xfId="0" applyNumberFormat="1" applyFont="1" applyFill="1" applyBorder="1"/>
    <xf numFmtId="0" fontId="2" fillId="3" borderId="0" xfId="0" applyFont="1" applyFill="1"/>
    <xf numFmtId="0" fontId="2" fillId="3" borderId="0" xfId="0" applyNumberFormat="1" applyFont="1" applyFill="1"/>
    <xf numFmtId="0" fontId="2" fillId="11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12" borderId="0" xfId="0" applyFont="1" applyFill="1"/>
    <xf numFmtId="0" fontId="4" fillId="13" borderId="0" xfId="0" applyFont="1" applyFill="1"/>
    <xf numFmtId="0" fontId="2" fillId="14" borderId="4" xfId="0" applyFont="1" applyFill="1" applyBorder="1"/>
    <xf numFmtId="0" fontId="2" fillId="14" borderId="5" xfId="0" applyFont="1" applyFill="1" applyBorder="1"/>
    <xf numFmtId="0" fontId="2" fillId="14" borderId="6" xfId="0" applyFont="1" applyFill="1" applyBorder="1"/>
    <xf numFmtId="0" fontId="2" fillId="14" borderId="7" xfId="0" applyFont="1" applyFill="1" applyBorder="1"/>
    <xf numFmtId="0" fontId="2" fillId="14" borderId="8" xfId="0" applyFont="1" applyFill="1" applyBorder="1"/>
    <xf numFmtId="0" fontId="2" fillId="14" borderId="9" xfId="0" applyFont="1" applyFill="1" applyBorder="1"/>
    <xf numFmtId="0" fontId="2" fillId="14" borderId="15" xfId="0" applyFont="1" applyFill="1" applyBorder="1"/>
    <xf numFmtId="0" fontId="2" fillId="14" borderId="16" xfId="0" applyFont="1" applyFill="1" applyBorder="1"/>
    <xf numFmtId="0" fontId="2" fillId="14" borderId="14" xfId="0" applyFont="1" applyFill="1" applyBorder="1"/>
    <xf numFmtId="0" fontId="2" fillId="14" borderId="13" xfId="0" applyFont="1" applyFill="1" applyBorder="1"/>
    <xf numFmtId="0" fontId="2" fillId="14" borderId="5" xfId="0" applyNumberFormat="1" applyFont="1" applyFill="1" applyBorder="1"/>
    <xf numFmtId="0" fontId="2" fillId="14" borderId="8" xfId="0" applyNumberFormat="1" applyFont="1" applyFill="1" applyBorder="1"/>
    <xf numFmtId="0" fontId="2" fillId="15" borderId="4" xfId="0" applyFont="1" applyFill="1" applyBorder="1"/>
    <xf numFmtId="0" fontId="2" fillId="15" borderId="5" xfId="0" applyFont="1" applyFill="1" applyBorder="1"/>
    <xf numFmtId="0" fontId="2" fillId="15" borderId="6" xfId="0" applyFont="1" applyFill="1" applyBorder="1"/>
    <xf numFmtId="0" fontId="2" fillId="15" borderId="7" xfId="0" applyFont="1" applyFill="1" applyBorder="1"/>
    <xf numFmtId="0" fontId="2" fillId="15" borderId="8" xfId="0" applyFont="1" applyFill="1" applyBorder="1"/>
    <xf numFmtId="0" fontId="2" fillId="15" borderId="9" xfId="0" applyFont="1" applyFill="1" applyBorder="1"/>
    <xf numFmtId="0" fontId="2" fillId="16" borderId="4" xfId="0" applyFont="1" applyFill="1" applyBorder="1"/>
    <xf numFmtId="0" fontId="2" fillId="16" borderId="5" xfId="0" applyFont="1" applyFill="1" applyBorder="1"/>
    <xf numFmtId="0" fontId="2" fillId="16" borderId="6" xfId="0" applyFont="1" applyFill="1" applyBorder="1"/>
    <xf numFmtId="0" fontId="2" fillId="16" borderId="7" xfId="0" applyFont="1" applyFill="1" applyBorder="1"/>
    <xf numFmtId="0" fontId="2" fillId="16" borderId="8" xfId="0" applyFont="1" applyFill="1" applyBorder="1"/>
    <xf numFmtId="0" fontId="2" fillId="16" borderId="9" xfId="0" applyFont="1" applyFill="1" applyBorder="1"/>
    <xf numFmtId="0" fontId="2" fillId="16" borderId="10" xfId="0" applyFont="1" applyFill="1" applyBorder="1"/>
    <xf numFmtId="0" fontId="2" fillId="16" borderId="11" xfId="0" applyFont="1" applyFill="1" applyBorder="1"/>
    <xf numFmtId="0" fontId="2" fillId="16" borderId="12" xfId="0" applyFont="1" applyFill="1" applyBorder="1"/>
    <xf numFmtId="0" fontId="2" fillId="15" borderId="17" xfId="0" applyFont="1" applyFill="1" applyBorder="1"/>
    <xf numFmtId="0" fontId="2" fillId="15" borderId="18" xfId="0" applyFont="1" applyFill="1" applyBorder="1"/>
    <xf numFmtId="0" fontId="2" fillId="15" borderId="19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17" borderId="21" xfId="0" applyFont="1" applyFill="1" applyBorder="1"/>
    <xf numFmtId="0" fontId="2" fillId="17" borderId="22" xfId="0" applyFont="1" applyFill="1" applyBorder="1"/>
    <xf numFmtId="0" fontId="2" fillId="17" borderId="23" xfId="0" applyFont="1" applyFill="1" applyBorder="1"/>
    <xf numFmtId="0" fontId="2" fillId="17" borderId="24" xfId="0" applyFont="1" applyFill="1" applyBorder="1"/>
    <xf numFmtId="0" fontId="2" fillId="17" borderId="8" xfId="0" applyFont="1" applyFill="1" applyBorder="1"/>
    <xf numFmtId="0" fontId="2" fillId="17" borderId="25" xfId="0" applyFont="1" applyFill="1" applyBorder="1"/>
    <xf numFmtId="0" fontId="2" fillId="17" borderId="26" xfId="0" applyFont="1" applyFill="1" applyBorder="1"/>
    <xf numFmtId="0" fontId="2" fillId="17" borderId="27" xfId="0" applyFont="1" applyFill="1" applyBorder="1"/>
    <xf numFmtId="0" fontId="2" fillId="17" borderId="28" xfId="0" applyFont="1" applyFill="1" applyBorder="1"/>
    <xf numFmtId="0" fontId="2" fillId="17" borderId="20" xfId="0" applyNumberFormat="1" applyFont="1" applyFill="1" applyBorder="1"/>
    <xf numFmtId="0" fontId="2" fillId="2" borderId="1" xfId="0" applyNumberFormat="1" applyFont="1" applyFill="1" applyBorder="1"/>
    <xf numFmtId="0" fontId="2" fillId="2" borderId="3" xfId="0" applyNumberFormat="1" applyFont="1" applyFill="1" applyBorder="1"/>
    <xf numFmtId="0" fontId="2" fillId="2" borderId="20" xfId="0" applyNumberFormat="1" applyFont="1" applyFill="1" applyBorder="1"/>
    <xf numFmtId="0" fontId="2" fillId="2" borderId="32" xfId="0" applyNumberFormat="1" applyFont="1" applyFill="1" applyBorder="1"/>
    <xf numFmtId="0" fontId="2" fillId="5" borderId="33" xfId="0" applyNumberFormat="1" applyFont="1" applyFill="1" applyBorder="1"/>
    <xf numFmtId="0" fontId="2" fillId="5" borderId="3" xfId="0" applyNumberFormat="1" applyFont="1" applyFill="1" applyBorder="1"/>
    <xf numFmtId="0" fontId="2" fillId="5" borderId="1" xfId="0" applyNumberFormat="1" applyFont="1" applyFill="1" applyBorder="1"/>
    <xf numFmtId="0" fontId="2" fillId="18" borderId="1" xfId="0" applyNumberFormat="1" applyFont="1" applyFill="1" applyBorder="1"/>
    <xf numFmtId="0" fontId="2" fillId="18" borderId="3" xfId="0" applyNumberFormat="1" applyFont="1" applyFill="1" applyBorder="1"/>
    <xf numFmtId="0" fontId="2" fillId="19" borderId="1" xfId="0" applyNumberFormat="1" applyFont="1" applyFill="1" applyBorder="1"/>
    <xf numFmtId="0" fontId="2" fillId="20" borderId="1" xfId="0" applyNumberFormat="1" applyFont="1" applyFill="1" applyBorder="1"/>
    <xf numFmtId="0" fontId="2" fillId="6" borderId="20" xfId="0" applyNumberFormat="1" applyFont="1" applyFill="1" applyBorder="1"/>
    <xf numFmtId="0" fontId="2" fillId="16" borderId="17" xfId="0" applyFont="1" applyFill="1" applyBorder="1"/>
    <xf numFmtId="0" fontId="2" fillId="16" borderId="18" xfId="0" applyFont="1" applyFill="1" applyBorder="1"/>
    <xf numFmtId="0" fontId="2" fillId="16" borderId="19" xfId="0" applyFont="1" applyFill="1" applyBorder="1"/>
    <xf numFmtId="0" fontId="2" fillId="16" borderId="1" xfId="0" applyNumberFormat="1" applyFont="1" applyFill="1" applyBorder="1"/>
    <xf numFmtId="0" fontId="2" fillId="16" borderId="3" xfId="0" applyNumberFormat="1" applyFont="1" applyFill="1" applyBorder="1"/>
    <xf numFmtId="0" fontId="2" fillId="16" borderId="20" xfId="0" applyNumberFormat="1" applyFont="1" applyFill="1" applyBorder="1"/>
    <xf numFmtId="0" fontId="2" fillId="14" borderId="1" xfId="0" applyNumberFormat="1" applyFont="1" applyFill="1" applyBorder="1"/>
    <xf numFmtId="0" fontId="2" fillId="14" borderId="3" xfId="0" applyNumberFormat="1" applyFont="1" applyFill="1" applyBorder="1"/>
    <xf numFmtId="0" fontId="2" fillId="15" borderId="1" xfId="0" applyNumberFormat="1" applyFont="1" applyFill="1" applyBorder="1"/>
    <xf numFmtId="0" fontId="2" fillId="15" borderId="3" xfId="0" applyNumberFormat="1" applyFont="1" applyFill="1" applyBorder="1"/>
    <xf numFmtId="0" fontId="2" fillId="9" borderId="1" xfId="0" applyNumberFormat="1" applyFont="1" applyFill="1" applyBorder="1"/>
    <xf numFmtId="0" fontId="2" fillId="9" borderId="3" xfId="0" applyNumberFormat="1" applyFont="1" applyFill="1" applyBorder="1"/>
    <xf numFmtId="0" fontId="2" fillId="21" borderId="1" xfId="0" applyNumberFormat="1" applyFont="1" applyFill="1" applyBorder="1"/>
    <xf numFmtId="0" fontId="2" fillId="21" borderId="3" xfId="0" applyNumberFormat="1" applyFont="1" applyFill="1" applyBorder="1"/>
    <xf numFmtId="0" fontId="2" fillId="22" borderId="1" xfId="0" applyNumberFormat="1" applyFont="1" applyFill="1" applyBorder="1"/>
    <xf numFmtId="0" fontId="2" fillId="22" borderId="3" xfId="0" applyNumberFormat="1" applyFont="1" applyFill="1" applyBorder="1"/>
    <xf numFmtId="0" fontId="2" fillId="20" borderId="32" xfId="0" applyNumberFormat="1" applyFont="1" applyFill="1" applyBorder="1"/>
    <xf numFmtId="0" fontId="2" fillId="12" borderId="1" xfId="0" applyNumberFormat="1" applyFont="1" applyFill="1" applyBorder="1"/>
    <xf numFmtId="0" fontId="2" fillId="12" borderId="3" xfId="0" applyNumberFormat="1" applyFont="1" applyFill="1" applyBorder="1"/>
    <xf numFmtId="0" fontId="2" fillId="19" borderId="32" xfId="0" applyNumberFormat="1" applyFont="1" applyFill="1" applyBorder="1"/>
    <xf numFmtId="0" fontId="4" fillId="23" borderId="0" xfId="0" applyFont="1" applyFill="1"/>
    <xf numFmtId="49" fontId="4" fillId="23" borderId="0" xfId="0" applyNumberFormat="1" applyFont="1" applyFill="1"/>
    <xf numFmtId="0" fontId="4" fillId="23" borderId="0" xfId="0" applyNumberFormat="1" applyFont="1" applyFill="1"/>
    <xf numFmtId="0" fontId="2" fillId="13" borderId="1" xfId="0" applyNumberFormat="1" applyFont="1" applyFill="1" applyBorder="1"/>
    <xf numFmtId="0" fontId="2" fillId="13" borderId="3" xfId="0" applyNumberFormat="1" applyFont="1" applyFill="1" applyBorder="1"/>
    <xf numFmtId="49" fontId="2" fillId="0" borderId="0" xfId="0" applyNumberFormat="1" applyFont="1" applyFill="1" applyBorder="1"/>
    <xf numFmtId="49" fontId="2" fillId="0" borderId="0" xfId="0" applyNumberFormat="1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3" borderId="0" xfId="0" applyFont="1" applyFill="1" applyAlignment="1"/>
    <xf numFmtId="0" fontId="6" fillId="23" borderId="0" xfId="0" applyFont="1" applyFill="1" applyAlignment="1"/>
    <xf numFmtId="0" fontId="4" fillId="8" borderId="1" xfId="0" applyFont="1" applyFill="1" applyBorder="1" applyAlignment="1">
      <alignment horizontal="right"/>
    </xf>
    <xf numFmtId="0" fontId="1" fillId="8" borderId="2" xfId="0" applyFont="1" applyFill="1" applyBorder="1" applyAlignment="1">
      <alignment horizontal="right"/>
    </xf>
    <xf numFmtId="0" fontId="1" fillId="8" borderId="3" xfId="0" applyFont="1" applyFill="1" applyBorder="1" applyAlignment="1">
      <alignment horizontal="right"/>
    </xf>
    <xf numFmtId="0" fontId="2" fillId="0" borderId="1" xfId="0" applyNumberFormat="1" applyFon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49" fontId="2" fillId="0" borderId="0" xfId="0" applyNumberFormat="1" applyFont="1" applyFill="1" applyBorder="1" applyAlignment="1"/>
    <xf numFmtId="0" fontId="2" fillId="0" borderId="0" xfId="0" applyFont="1" applyFill="1" applyAlignment="1"/>
    <xf numFmtId="0" fontId="2" fillId="0" borderId="29" xfId="0" applyFont="1" applyBorder="1" applyAlignment="1"/>
    <xf numFmtId="0" fontId="0" fillId="0" borderId="29" xfId="0" applyBorder="1" applyAlignment="1"/>
    <xf numFmtId="0" fontId="2" fillId="0" borderId="30" xfId="0" applyFont="1" applyBorder="1" applyAlignment="1"/>
    <xf numFmtId="0" fontId="0" fillId="0" borderId="30" xfId="0" applyBorder="1" applyAlignment="1"/>
    <xf numFmtId="0" fontId="2" fillId="0" borderId="31" xfId="0" applyFont="1" applyBorder="1" applyAlignment="1"/>
    <xf numFmtId="0" fontId="0" fillId="0" borderId="31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E0FB"/>
      <color rgb="FFF7B4FF"/>
      <color rgb="FF70AD47"/>
      <color rgb="FFFF0506"/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" growShrinkType="overwriteClear" connectionId="1" xr16:uid="{5FDEE6C4-83CF-A44B-9668-6DC544AB78C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illa5700XT_1" growShrinkType="overwriteClear" connectionId="2" xr16:uid="{483F14D9-7952-D44F-94A2-CA83586726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ypal.com/cgi-bin/webscr?cmd=_s-xclick&amp;hosted_button_id=F7TNFGGE8Z5XW&amp;source=url" TargetMode="Externa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55234-4515-2041-BEC0-BACC47B7B745}">
  <sheetPr codeName="Tabelle1"/>
  <dimension ref="A1:BG69"/>
  <sheetViews>
    <sheetView tabSelected="1" topLeftCell="A43" zoomScaleNormal="100" workbookViewId="0">
      <selection activeCell="AB34" sqref="AB34"/>
    </sheetView>
  </sheetViews>
  <sheetFormatPr defaultColWidth="10.875" defaultRowHeight="18" x14ac:dyDescent="0.25"/>
  <cols>
    <col min="1" max="2" width="3.875" style="1" bestFit="1" customWidth="1"/>
    <col min="3" max="4" width="4" style="1" bestFit="1" customWidth="1"/>
    <col min="5" max="15" width="3.875" style="1" bestFit="1" customWidth="1"/>
    <col min="16" max="18" width="4" style="1" bestFit="1" customWidth="1"/>
    <col min="19" max="25" width="3.875" style="1" bestFit="1" customWidth="1"/>
    <col min="26" max="26" width="10.875" style="1"/>
    <col min="27" max="27" width="32.125" style="1" bestFit="1" customWidth="1"/>
    <col min="28" max="28" width="6.625" style="1" bestFit="1" customWidth="1"/>
    <col min="29" max="29" width="6" style="1" bestFit="1" customWidth="1"/>
    <col min="30" max="30" width="3.625" style="1" bestFit="1" customWidth="1"/>
    <col min="31" max="31" width="3.5" style="1" customWidth="1"/>
    <col min="32" max="32" width="3.125" style="1" customWidth="1"/>
    <col min="33" max="33" width="128.375" style="1" bestFit="1" customWidth="1"/>
    <col min="34" max="34" width="13.625" style="1" customWidth="1"/>
    <col min="35" max="35" width="10.5" style="1" customWidth="1"/>
    <col min="36" max="36" width="12.125" style="1" customWidth="1"/>
    <col min="37" max="38" width="4" style="1" bestFit="1" customWidth="1"/>
    <col min="39" max="49" width="3.875" style="1" bestFit="1" customWidth="1"/>
    <col min="50" max="52" width="4" style="1" bestFit="1" customWidth="1"/>
    <col min="53" max="59" width="3.875" style="1" bestFit="1" customWidth="1"/>
    <col min="60" max="16384" width="10.875" style="1"/>
  </cols>
  <sheetData>
    <row r="1" spans="1:59" x14ac:dyDescent="0.25">
      <c r="A1" s="107" t="s">
        <v>102</v>
      </c>
      <c r="B1" s="107" t="s">
        <v>52</v>
      </c>
      <c r="C1" s="107" t="s">
        <v>36</v>
      </c>
      <c r="D1" s="107" t="s">
        <v>4</v>
      </c>
      <c r="E1" s="107" t="s">
        <v>10</v>
      </c>
      <c r="F1" s="107" t="s">
        <v>14</v>
      </c>
      <c r="G1" s="107" t="s">
        <v>10</v>
      </c>
      <c r="H1" s="107" t="s">
        <v>103</v>
      </c>
      <c r="I1" s="107" t="s">
        <v>11</v>
      </c>
      <c r="J1" s="107" t="s">
        <v>4</v>
      </c>
      <c r="K1" s="107" t="s">
        <v>4</v>
      </c>
      <c r="L1" s="107" t="s">
        <v>139</v>
      </c>
      <c r="M1" s="107" t="s">
        <v>70</v>
      </c>
      <c r="N1" s="107" t="s">
        <v>4</v>
      </c>
      <c r="O1" s="107" t="s">
        <v>4</v>
      </c>
      <c r="P1" s="107" t="s">
        <v>104</v>
      </c>
      <c r="Q1" s="107" t="s">
        <v>4</v>
      </c>
      <c r="R1" s="107" t="s">
        <v>11</v>
      </c>
      <c r="S1" s="107" t="s">
        <v>4</v>
      </c>
      <c r="T1" s="107" t="s">
        <v>4</v>
      </c>
      <c r="U1" s="107" t="s">
        <v>4</v>
      </c>
      <c r="V1" s="107" t="s">
        <v>105</v>
      </c>
      <c r="W1" s="107" t="s">
        <v>4</v>
      </c>
      <c r="X1" s="107" t="s">
        <v>4</v>
      </c>
      <c r="Y1" s="107" t="s">
        <v>4</v>
      </c>
      <c r="Z1" s="4"/>
      <c r="AA1" s="2" t="s">
        <v>78</v>
      </c>
      <c r="AB1" s="2" t="s">
        <v>79</v>
      </c>
      <c r="AC1" s="2" t="s">
        <v>80</v>
      </c>
      <c r="AD1" s="2"/>
      <c r="AE1" s="3"/>
      <c r="AF1" s="3"/>
      <c r="AG1" s="3" t="s">
        <v>160</v>
      </c>
      <c r="AH1" s="110" t="s">
        <v>238</v>
      </c>
      <c r="AI1" s="111"/>
      <c r="AJ1" s="111"/>
    </row>
    <row r="2" spans="1:59" x14ac:dyDescent="0.25">
      <c r="A2" s="107" t="s">
        <v>4</v>
      </c>
      <c r="B2" s="107" t="s">
        <v>4</v>
      </c>
      <c r="C2" s="107" t="s">
        <v>4</v>
      </c>
      <c r="D2" s="107" t="s">
        <v>4</v>
      </c>
      <c r="E2" s="107" t="s">
        <v>4</v>
      </c>
      <c r="F2" s="107" t="s">
        <v>4</v>
      </c>
      <c r="G2" s="107" t="s">
        <v>4</v>
      </c>
      <c r="H2" s="107" t="s">
        <v>54</v>
      </c>
      <c r="I2" s="107" t="s">
        <v>4</v>
      </c>
      <c r="J2" s="107" t="s">
        <v>4</v>
      </c>
      <c r="K2" s="107" t="s">
        <v>4</v>
      </c>
      <c r="L2" s="107" t="s">
        <v>4</v>
      </c>
      <c r="M2" s="107" t="s">
        <v>4</v>
      </c>
      <c r="N2" s="107" t="s">
        <v>4</v>
      </c>
      <c r="O2" s="107" t="s">
        <v>4</v>
      </c>
      <c r="P2" s="107" t="s">
        <v>4</v>
      </c>
      <c r="Q2" s="107" t="s">
        <v>4</v>
      </c>
      <c r="R2" s="107" t="s">
        <v>4</v>
      </c>
      <c r="S2" s="107" t="s">
        <v>4</v>
      </c>
      <c r="T2" s="107" t="s">
        <v>4</v>
      </c>
      <c r="U2" s="107" t="s">
        <v>4</v>
      </c>
      <c r="V2" s="107" t="s">
        <v>10</v>
      </c>
      <c r="W2" s="107" t="s">
        <v>4</v>
      </c>
      <c r="X2" s="107" t="s">
        <v>4</v>
      </c>
      <c r="Y2" s="107" t="s">
        <v>4</v>
      </c>
      <c r="Z2" s="4"/>
      <c r="AA2" s="118" t="s">
        <v>195</v>
      </c>
      <c r="AB2" s="119"/>
      <c r="AC2" s="119"/>
      <c r="AD2" s="119"/>
      <c r="AE2" s="119"/>
      <c r="AF2" s="119"/>
      <c r="AG2" s="119"/>
      <c r="AH2" s="101"/>
      <c r="AI2" s="102"/>
      <c r="AJ2" s="10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 x14ac:dyDescent="0.25">
      <c r="A3" s="107" t="s">
        <v>13</v>
      </c>
      <c r="B3" s="107" t="s">
        <v>4</v>
      </c>
      <c r="C3" s="107" t="s">
        <v>4</v>
      </c>
      <c r="D3" s="107" t="s">
        <v>4</v>
      </c>
      <c r="E3" s="107" t="s">
        <v>6</v>
      </c>
      <c r="F3" s="107" t="s">
        <v>11</v>
      </c>
      <c r="G3" s="107" t="s">
        <v>4</v>
      </c>
      <c r="H3" s="107" t="s">
        <v>4</v>
      </c>
      <c r="I3" s="107" t="s">
        <v>32</v>
      </c>
      <c r="J3" s="107" t="s">
        <v>42</v>
      </c>
      <c r="K3" s="107" t="s">
        <v>4</v>
      </c>
      <c r="L3" s="107" t="s">
        <v>4</v>
      </c>
      <c r="M3" s="107" t="s">
        <v>19</v>
      </c>
      <c r="N3" s="107" t="s">
        <v>42</v>
      </c>
      <c r="O3" s="107" t="s">
        <v>4</v>
      </c>
      <c r="P3" s="107" t="s">
        <v>4</v>
      </c>
      <c r="Q3" s="107" t="s">
        <v>32</v>
      </c>
      <c r="R3" s="107" t="s">
        <v>42</v>
      </c>
      <c r="S3" s="107" t="s">
        <v>4</v>
      </c>
      <c r="T3" s="107" t="s">
        <v>4</v>
      </c>
      <c r="U3" s="107" t="s">
        <v>32</v>
      </c>
      <c r="V3" s="107" t="s">
        <v>42</v>
      </c>
      <c r="W3" s="107" t="s">
        <v>4</v>
      </c>
      <c r="X3" s="107" t="s">
        <v>4</v>
      </c>
      <c r="Y3" s="107" t="s">
        <v>35</v>
      </c>
      <c r="Z3" s="4"/>
      <c r="AA3" s="12" t="s">
        <v>197</v>
      </c>
      <c r="AB3" s="13">
        <v>1900</v>
      </c>
      <c r="AC3" s="14" t="str">
        <f>DEC2HEX((AB3/2),4)</f>
        <v>03B6</v>
      </c>
      <c r="AD3" s="14" t="str">
        <f>MID(AC3,3,2)</f>
        <v>B6</v>
      </c>
      <c r="AE3" s="14" t="str">
        <f>MID(AC3,1,2)</f>
        <v>03</v>
      </c>
      <c r="AF3" s="14"/>
      <c r="AG3" s="13" t="s">
        <v>198</v>
      </c>
      <c r="AH3" s="101"/>
      <c r="AI3" s="102"/>
      <c r="AJ3" s="102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</row>
    <row r="4" spans="1:59" x14ac:dyDescent="0.25">
      <c r="A4" s="107" t="s">
        <v>38</v>
      </c>
      <c r="B4" s="107" t="s">
        <v>4</v>
      </c>
      <c r="C4" s="4" t="s">
        <v>4</v>
      </c>
      <c r="D4" s="4" t="s">
        <v>32</v>
      </c>
      <c r="E4" s="4" t="s">
        <v>42</v>
      </c>
      <c r="F4" s="4" t="s">
        <v>4</v>
      </c>
      <c r="G4" s="4" t="s">
        <v>4</v>
      </c>
      <c r="H4" s="4" t="s">
        <v>42</v>
      </c>
      <c r="I4" s="4" t="s">
        <v>132</v>
      </c>
      <c r="J4" s="4" t="s">
        <v>4</v>
      </c>
      <c r="K4" s="4" t="s">
        <v>4</v>
      </c>
      <c r="L4" s="4" t="s">
        <v>42</v>
      </c>
      <c r="M4" s="4" t="s">
        <v>132</v>
      </c>
      <c r="N4" s="4" t="s">
        <v>4</v>
      </c>
      <c r="O4" s="4" t="s">
        <v>4</v>
      </c>
      <c r="P4" s="4" t="s">
        <v>7</v>
      </c>
      <c r="Q4" s="4" t="s">
        <v>38</v>
      </c>
      <c r="R4" s="4" t="s">
        <v>4</v>
      </c>
      <c r="S4" s="4" t="s">
        <v>4</v>
      </c>
      <c r="T4" s="4" t="s">
        <v>4</v>
      </c>
      <c r="U4" s="4" t="s">
        <v>4</v>
      </c>
      <c r="V4" s="4" t="s">
        <v>4</v>
      </c>
      <c r="W4" s="4" t="s">
        <v>4</v>
      </c>
      <c r="X4" s="4" t="s">
        <v>4</v>
      </c>
      <c r="Y4" s="4" t="s">
        <v>4</v>
      </c>
      <c r="Z4" s="4"/>
      <c r="AA4" s="10" t="s">
        <v>196</v>
      </c>
      <c r="AB4" s="10">
        <v>2200</v>
      </c>
      <c r="AC4" s="11" t="str">
        <f>DEC2HEX(AB4,4)</f>
        <v>0898</v>
      </c>
      <c r="AD4" s="11" t="str">
        <f>MID(AC4,3,2)</f>
        <v>98</v>
      </c>
      <c r="AE4" s="11" t="str">
        <f>MID(AC4,1,2)</f>
        <v>08</v>
      </c>
      <c r="AF4" s="10"/>
      <c r="AG4" s="10" t="s">
        <v>217</v>
      </c>
      <c r="AH4" s="101"/>
      <c r="AI4" s="102"/>
      <c r="AJ4" s="102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</row>
    <row r="5" spans="1:59" x14ac:dyDescent="0.25">
      <c r="A5" s="4" t="s">
        <v>4</v>
      </c>
      <c r="B5" s="4" t="s">
        <v>4</v>
      </c>
      <c r="C5" s="4" t="s">
        <v>4</v>
      </c>
      <c r="D5" s="4" t="s">
        <v>4</v>
      </c>
      <c r="E5" s="4" t="s">
        <v>4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  <c r="S5" s="4" t="s">
        <v>44</v>
      </c>
      <c r="T5" s="4" t="s">
        <v>10</v>
      </c>
      <c r="U5" s="4" t="s">
        <v>4</v>
      </c>
      <c r="V5" s="4" t="s">
        <v>4</v>
      </c>
      <c r="W5" s="4" t="s">
        <v>59</v>
      </c>
      <c r="X5" s="4" t="s">
        <v>4</v>
      </c>
      <c r="Y5" s="4" t="s">
        <v>4</v>
      </c>
      <c r="Z5" s="4"/>
      <c r="AA5" s="7" t="s">
        <v>199</v>
      </c>
      <c r="AB5" s="7">
        <v>50</v>
      </c>
      <c r="AC5" s="8" t="str">
        <f t="shared" ref="AC5:AC10" si="0">DEC2HEX(AB5,4)</f>
        <v>0032</v>
      </c>
      <c r="AD5" s="8" t="str">
        <f t="shared" ref="AD5:AD14" si="1">MID(AC5,3,2)</f>
        <v>32</v>
      </c>
      <c r="AE5" s="8" t="str">
        <f t="shared" ref="AE5:AE14" si="2">MID(AC5,1,2)</f>
        <v>00</v>
      </c>
      <c r="AF5" s="7"/>
      <c r="AG5" s="7" t="s">
        <v>202</v>
      </c>
      <c r="AH5" s="101"/>
      <c r="AI5" s="102"/>
      <c r="AJ5" s="102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</row>
    <row r="6" spans="1:59" x14ac:dyDescent="0.25">
      <c r="A6" s="4" t="s">
        <v>4</v>
      </c>
      <c r="B6" s="4" t="s">
        <v>59</v>
      </c>
      <c r="C6" s="4" t="s">
        <v>4</v>
      </c>
      <c r="D6" s="4" t="s">
        <v>4</v>
      </c>
      <c r="E6" s="4" t="s">
        <v>4</v>
      </c>
      <c r="F6" s="4" t="s">
        <v>59</v>
      </c>
      <c r="G6" s="4" t="s">
        <v>4</v>
      </c>
      <c r="H6" s="4" t="s">
        <v>4</v>
      </c>
      <c r="I6" s="4" t="s">
        <v>4</v>
      </c>
      <c r="J6" s="4" t="s">
        <v>106</v>
      </c>
      <c r="K6" s="4" t="s">
        <v>10</v>
      </c>
      <c r="L6" s="4" t="s">
        <v>4</v>
      </c>
      <c r="M6" s="4" t="s">
        <v>4</v>
      </c>
      <c r="N6" s="4" t="s">
        <v>59</v>
      </c>
      <c r="O6" s="4" t="s">
        <v>4</v>
      </c>
      <c r="P6" s="4" t="s">
        <v>4</v>
      </c>
      <c r="Q6" s="4" t="s">
        <v>4</v>
      </c>
      <c r="R6" s="4" t="s">
        <v>106</v>
      </c>
      <c r="S6" s="4" t="s">
        <v>10</v>
      </c>
      <c r="T6" s="4" t="s">
        <v>4</v>
      </c>
      <c r="U6" s="4" t="s">
        <v>4</v>
      </c>
      <c r="V6" s="4" t="s">
        <v>6</v>
      </c>
      <c r="W6" s="4" t="s">
        <v>10</v>
      </c>
      <c r="X6" s="4" t="s">
        <v>4</v>
      </c>
      <c r="Y6" s="4" t="s">
        <v>4</v>
      </c>
      <c r="Z6" s="4"/>
      <c r="AA6" s="5" t="s">
        <v>200</v>
      </c>
      <c r="AB6" s="5">
        <v>50</v>
      </c>
      <c r="AC6" s="6" t="str">
        <f t="shared" si="0"/>
        <v>0032</v>
      </c>
      <c r="AD6" s="6" t="str">
        <f t="shared" si="1"/>
        <v>32</v>
      </c>
      <c r="AE6" s="6" t="str">
        <f t="shared" si="2"/>
        <v>00</v>
      </c>
      <c r="AF6" s="5"/>
      <c r="AG6" s="5" t="s">
        <v>201</v>
      </c>
      <c r="AH6" s="101"/>
      <c r="AI6" s="102"/>
      <c r="AJ6" s="102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</row>
    <row r="7" spans="1:59" ht="18.75" thickBot="1" x14ac:dyDescent="0.3">
      <c r="A7" s="4" t="s">
        <v>44</v>
      </c>
      <c r="B7" s="4" t="s">
        <v>10</v>
      </c>
      <c r="C7" s="4" t="s">
        <v>4</v>
      </c>
      <c r="D7" s="4" t="s">
        <v>4</v>
      </c>
      <c r="E7" s="4" t="s">
        <v>44</v>
      </c>
      <c r="F7" s="4" t="s">
        <v>10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4</v>
      </c>
      <c r="O7" s="4" t="s">
        <v>4</v>
      </c>
      <c r="P7" s="4" t="s">
        <v>4</v>
      </c>
      <c r="Q7" s="4" t="s">
        <v>4</v>
      </c>
      <c r="R7" s="4" t="s">
        <v>4</v>
      </c>
      <c r="S7" s="4" t="s">
        <v>4</v>
      </c>
      <c r="T7" s="4" t="s">
        <v>4</v>
      </c>
      <c r="U7" s="4" t="s">
        <v>4</v>
      </c>
      <c r="V7" s="4" t="s">
        <v>4</v>
      </c>
      <c r="W7" s="4" t="s">
        <v>4</v>
      </c>
      <c r="X7" s="4" t="s">
        <v>4</v>
      </c>
      <c r="Y7" s="4" t="s">
        <v>4</v>
      </c>
      <c r="Z7" s="4"/>
      <c r="AA7" s="9" t="s">
        <v>203</v>
      </c>
      <c r="AB7" s="9">
        <v>2</v>
      </c>
      <c r="AC7" s="9" t="str">
        <f t="shared" si="0"/>
        <v>0002</v>
      </c>
      <c r="AD7" s="9" t="str">
        <f t="shared" si="1"/>
        <v>02</v>
      </c>
      <c r="AE7" s="9" t="str">
        <f t="shared" si="2"/>
        <v>00</v>
      </c>
      <c r="AF7" s="9"/>
      <c r="AG7" s="9" t="s">
        <v>242</v>
      </c>
      <c r="AH7" s="101"/>
      <c r="AI7" s="102"/>
      <c r="AJ7" s="102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</row>
    <row r="8" spans="1:59" ht="19.5" thickTop="1" thickBot="1" x14ac:dyDescent="0.3">
      <c r="A8" s="4" t="s">
        <v>4</v>
      </c>
      <c r="B8" s="4" t="s">
        <v>4</v>
      </c>
      <c r="C8" s="4" t="s">
        <v>4</v>
      </c>
      <c r="D8" s="4" t="s">
        <v>4</v>
      </c>
      <c r="E8" s="4" t="s">
        <v>4</v>
      </c>
      <c r="F8" s="4" t="s">
        <v>4</v>
      </c>
      <c r="G8" s="4" t="s">
        <v>4</v>
      </c>
      <c r="H8" s="4" t="s">
        <v>73</v>
      </c>
      <c r="I8" s="4" t="s">
        <v>4</v>
      </c>
      <c r="J8" s="4" t="s">
        <v>4</v>
      </c>
      <c r="K8" s="4" t="s">
        <v>4</v>
      </c>
      <c r="L8" s="4" t="s">
        <v>9</v>
      </c>
      <c r="M8" s="4" t="s">
        <v>4</v>
      </c>
      <c r="N8" s="4" t="s">
        <v>4</v>
      </c>
      <c r="O8" s="4" t="s">
        <v>4</v>
      </c>
      <c r="P8" s="4" t="s">
        <v>107</v>
      </c>
      <c r="Q8" s="4" t="s">
        <v>4</v>
      </c>
      <c r="R8" s="4" t="s">
        <v>4</v>
      </c>
      <c r="S8" s="4" t="s">
        <v>4</v>
      </c>
      <c r="T8" s="68" t="str">
        <f>AE45</f>
        <v>01</v>
      </c>
      <c r="U8" s="68" t="str">
        <f>AE55</f>
        <v>01</v>
      </c>
      <c r="V8" s="68" t="str">
        <f>AE46</f>
        <v>01</v>
      </c>
      <c r="W8" s="68" t="str">
        <f>AE53</f>
        <v>01</v>
      </c>
      <c r="X8" s="68" t="str">
        <f>AE47</f>
        <v>01</v>
      </c>
      <c r="Y8" s="68" t="str">
        <f>AE49</f>
        <v>01</v>
      </c>
      <c r="Z8" s="4"/>
      <c r="AA8" s="17" t="s">
        <v>98</v>
      </c>
      <c r="AB8" s="17">
        <v>14</v>
      </c>
      <c r="AC8" s="17" t="str">
        <f t="shared" si="0"/>
        <v>000E</v>
      </c>
      <c r="AD8" s="17" t="str">
        <f t="shared" si="1"/>
        <v>0E</v>
      </c>
      <c r="AE8" s="17" t="str">
        <f t="shared" si="2"/>
        <v>00</v>
      </c>
      <c r="AF8" s="17"/>
      <c r="AG8" s="17" t="s">
        <v>233</v>
      </c>
      <c r="AH8" s="101"/>
      <c r="AI8" s="102"/>
      <c r="AJ8" s="102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</row>
    <row r="9" spans="1:59" ht="19.5" thickTop="1" thickBot="1" x14ac:dyDescent="0.3">
      <c r="A9" s="68" t="str">
        <f>AE48</f>
        <v>01</v>
      </c>
      <c r="B9" s="68" t="str">
        <f>AE52</f>
        <v>01</v>
      </c>
      <c r="C9" s="68" t="str">
        <f>AE54</f>
        <v>01</v>
      </c>
      <c r="D9" s="68" t="str">
        <f>AE51</f>
        <v>00</v>
      </c>
      <c r="E9" s="68" t="str">
        <f>AE44</f>
        <v>01</v>
      </c>
      <c r="F9" s="68" t="str">
        <f>AE42</f>
        <v>01</v>
      </c>
      <c r="G9" s="68" t="str">
        <f>AE43</f>
        <v>01</v>
      </c>
      <c r="H9" s="68" t="str">
        <f>AE50</f>
        <v>01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4</v>
      </c>
      <c r="S9" s="4" t="s">
        <v>4</v>
      </c>
      <c r="T9" s="4" t="s">
        <v>4</v>
      </c>
      <c r="U9" s="4" t="s">
        <v>4</v>
      </c>
      <c r="V9" s="4" t="s">
        <v>4</v>
      </c>
      <c r="W9" s="4" t="s">
        <v>4</v>
      </c>
      <c r="X9" s="4" t="s">
        <v>4</v>
      </c>
      <c r="Y9" s="4" t="s">
        <v>4</v>
      </c>
      <c r="Z9" s="4"/>
      <c r="AA9" s="16" t="s">
        <v>81</v>
      </c>
      <c r="AB9" s="16">
        <v>196</v>
      </c>
      <c r="AC9" s="16" t="str">
        <f t="shared" si="0"/>
        <v>00C4</v>
      </c>
      <c r="AD9" s="16" t="str">
        <f t="shared" si="1"/>
        <v>C4</v>
      </c>
      <c r="AE9" s="16" t="str">
        <f t="shared" si="2"/>
        <v>00</v>
      </c>
      <c r="AF9" s="16"/>
      <c r="AG9" s="16" t="s">
        <v>234</v>
      </c>
      <c r="AH9" s="101"/>
      <c r="AI9" s="102"/>
      <c r="AJ9" s="102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</row>
    <row r="10" spans="1:59" ht="19.5" thickTop="1" thickBot="1" x14ac:dyDescent="0.3">
      <c r="A10" s="4" t="s">
        <v>4</v>
      </c>
      <c r="B10" s="73" t="str">
        <f>AD4</f>
        <v>98</v>
      </c>
      <c r="C10" s="74" t="str">
        <f>AE4</f>
        <v>08</v>
      </c>
      <c r="D10" s="4" t="s">
        <v>4</v>
      </c>
      <c r="E10" s="4" t="s">
        <v>4</v>
      </c>
      <c r="F10" s="73" t="str">
        <f>AD4</f>
        <v>98</v>
      </c>
      <c r="G10" s="74" t="str">
        <f>AE4</f>
        <v>08</v>
      </c>
      <c r="H10" s="4" t="s">
        <v>4</v>
      </c>
      <c r="I10" s="4" t="s">
        <v>4</v>
      </c>
      <c r="J10" s="73" t="str">
        <f>AD4</f>
        <v>98</v>
      </c>
      <c r="K10" s="74" t="str">
        <f>AE4</f>
        <v>08</v>
      </c>
      <c r="L10" s="4" t="s">
        <v>4</v>
      </c>
      <c r="M10" s="4" t="s">
        <v>4</v>
      </c>
      <c r="N10" s="98" t="str">
        <f>AD12</f>
        <v>B0</v>
      </c>
      <c r="O10" s="99" t="str">
        <f>AE12</f>
        <v>04</v>
      </c>
      <c r="P10" s="4" t="s">
        <v>4</v>
      </c>
      <c r="Q10" s="4" t="s">
        <v>4</v>
      </c>
      <c r="R10" s="75" t="str">
        <f>AD4</f>
        <v>98</v>
      </c>
      <c r="S10" s="74" t="str">
        <f>AE4</f>
        <v>08</v>
      </c>
      <c r="T10" s="4" t="s">
        <v>4</v>
      </c>
      <c r="U10" s="4" t="s">
        <v>4</v>
      </c>
      <c r="V10" s="98" t="str">
        <f>AD12</f>
        <v>B0</v>
      </c>
      <c r="W10" s="99" t="str">
        <f>AE12</f>
        <v>04</v>
      </c>
      <c r="X10" s="4" t="s">
        <v>4</v>
      </c>
      <c r="Y10" s="4" t="s">
        <v>4</v>
      </c>
      <c r="Z10" s="4"/>
      <c r="AA10" s="15" t="s">
        <v>232</v>
      </c>
      <c r="AB10" s="15">
        <v>210</v>
      </c>
      <c r="AC10" s="15" t="str">
        <f t="shared" si="0"/>
        <v>00D2</v>
      </c>
      <c r="AD10" s="15" t="str">
        <f t="shared" si="1"/>
        <v>D2</v>
      </c>
      <c r="AE10" s="15" t="str">
        <f t="shared" si="2"/>
        <v>00</v>
      </c>
      <c r="AF10" s="15"/>
      <c r="AG10" s="15" t="s">
        <v>235</v>
      </c>
      <c r="AH10" s="101"/>
      <c r="AI10" s="102"/>
      <c r="AJ10" s="102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</row>
    <row r="11" spans="1:59" ht="19.5" thickTop="1" thickBot="1" x14ac:dyDescent="0.3">
      <c r="A11" s="75" t="str">
        <f>AD4</f>
        <v>98</v>
      </c>
      <c r="B11" s="74" t="str">
        <f>AE4</f>
        <v>08</v>
      </c>
      <c r="C11" s="4" t="s">
        <v>4</v>
      </c>
      <c r="D11" s="4" t="s">
        <v>4</v>
      </c>
      <c r="E11" s="98" t="str">
        <f>AD12</f>
        <v>B0</v>
      </c>
      <c r="F11" s="99" t="str">
        <f>AE12</f>
        <v>04</v>
      </c>
      <c r="G11" s="4" t="s">
        <v>4</v>
      </c>
      <c r="H11" s="4" t="s">
        <v>4</v>
      </c>
      <c r="I11" s="76" t="str">
        <f>AD3</f>
        <v>B6</v>
      </c>
      <c r="J11" s="77" t="str">
        <f>AE3</f>
        <v>03</v>
      </c>
      <c r="K11" s="4" t="s">
        <v>4</v>
      </c>
      <c r="L11" s="4" t="s">
        <v>4</v>
      </c>
      <c r="M11" s="78" t="str">
        <f>AD6</f>
        <v>32</v>
      </c>
      <c r="N11" s="100" t="str">
        <f>AE6</f>
        <v>00</v>
      </c>
      <c r="O11" s="4" t="s">
        <v>4</v>
      </c>
      <c r="P11" s="4" t="s">
        <v>4</v>
      </c>
      <c r="Q11" s="69" t="str">
        <f>AD36</f>
        <v>AC</v>
      </c>
      <c r="R11" s="72" t="str">
        <f>AE36</f>
        <v>0D</v>
      </c>
      <c r="S11" s="4" t="s">
        <v>4</v>
      </c>
      <c r="T11" s="4" t="s">
        <v>4</v>
      </c>
      <c r="U11" s="69" t="str">
        <f>AD39</f>
        <v>AC</v>
      </c>
      <c r="V11" s="72" t="str">
        <f>AE39</f>
        <v>0D</v>
      </c>
      <c r="W11" s="4" t="s">
        <v>4</v>
      </c>
      <c r="X11" s="4" t="s">
        <v>4</v>
      </c>
      <c r="Y11" s="4" t="s">
        <v>59</v>
      </c>
      <c r="Z11" s="4"/>
      <c r="AA11" s="18" t="s">
        <v>82</v>
      </c>
      <c r="AB11" s="18">
        <v>750</v>
      </c>
      <c r="AC11" s="18" t="str">
        <f>DEC2HEX(AB11,4)</f>
        <v>02EE</v>
      </c>
      <c r="AD11" s="18" t="str">
        <f t="shared" si="1"/>
        <v>EE</v>
      </c>
      <c r="AE11" s="18" t="str">
        <f t="shared" si="2"/>
        <v>02</v>
      </c>
      <c r="AF11" s="18"/>
      <c r="AG11" s="18" t="s">
        <v>237</v>
      </c>
      <c r="AH11" s="101" t="str">
        <f>DEC2HEX((AB11*4),4)</f>
        <v>0BB8</v>
      </c>
      <c r="AI11" s="103" t="str">
        <f>MID(AH11,3,2)</f>
        <v>B8</v>
      </c>
      <c r="AJ11" s="103" t="str">
        <f>MID(AH11,1,2)</f>
        <v>0B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</row>
    <row r="12" spans="1:59" ht="19.5" thickTop="1" thickBot="1" x14ac:dyDescent="0.3">
      <c r="A12" s="4" t="s">
        <v>4</v>
      </c>
      <c r="B12" s="4" t="s">
        <v>4</v>
      </c>
      <c r="C12" s="4" t="s">
        <v>4</v>
      </c>
      <c r="D12" s="4" t="s">
        <v>5</v>
      </c>
      <c r="E12" s="4" t="s">
        <v>4</v>
      </c>
      <c r="F12" s="4" t="s">
        <v>4</v>
      </c>
      <c r="G12" s="4" t="s">
        <v>4</v>
      </c>
      <c r="H12" s="80" t="str">
        <f>AD7</f>
        <v>02</v>
      </c>
      <c r="I12" s="4" t="s">
        <v>4</v>
      </c>
      <c r="J12" s="4" t="s">
        <v>4</v>
      </c>
      <c r="K12" s="4" t="s">
        <v>4</v>
      </c>
      <c r="L12" s="71" t="str">
        <f>AE40</f>
        <v>01</v>
      </c>
      <c r="M12" s="4" t="s">
        <v>4</v>
      </c>
      <c r="N12" s="4" t="s">
        <v>4</v>
      </c>
      <c r="O12" s="4" t="s">
        <v>4</v>
      </c>
      <c r="P12" s="4" t="s">
        <v>10</v>
      </c>
      <c r="Q12" s="4" t="s">
        <v>4</v>
      </c>
      <c r="R12" s="4" t="s">
        <v>4</v>
      </c>
      <c r="S12" s="4" t="s">
        <v>4</v>
      </c>
      <c r="T12" s="4" t="s">
        <v>10</v>
      </c>
      <c r="U12" s="4" t="s">
        <v>4</v>
      </c>
      <c r="V12" s="4" t="s">
        <v>4</v>
      </c>
      <c r="W12" s="4" t="s">
        <v>4</v>
      </c>
      <c r="X12" s="4" t="s">
        <v>10</v>
      </c>
      <c r="Y12" s="4" t="s">
        <v>4</v>
      </c>
      <c r="Z12" s="4"/>
      <c r="AA12" s="18" t="s">
        <v>83</v>
      </c>
      <c r="AB12" s="18">
        <v>1200</v>
      </c>
      <c r="AC12" s="18" t="str">
        <f>DEC2HEX(AB12,4)</f>
        <v>04B0</v>
      </c>
      <c r="AD12" s="18" t="str">
        <f t="shared" si="1"/>
        <v>B0</v>
      </c>
      <c r="AE12" s="18" t="str">
        <f t="shared" si="2"/>
        <v>04</v>
      </c>
      <c r="AF12" s="18"/>
      <c r="AG12" s="18" t="s">
        <v>236</v>
      </c>
      <c r="AH12" s="101" t="str">
        <f>DEC2HEX((AB12*4),4)</f>
        <v>12C0</v>
      </c>
      <c r="AI12" s="103" t="str">
        <f>MID(AH12,3,2)</f>
        <v>C0</v>
      </c>
      <c r="AJ12" s="103" t="str">
        <f>MID(AH12,1,2)</f>
        <v>12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</row>
    <row r="13" spans="1:59" ht="18.75" thickTop="1" x14ac:dyDescent="0.25">
      <c r="A13" s="4" t="s">
        <v>4</v>
      </c>
      <c r="B13" s="4" t="s">
        <v>4</v>
      </c>
      <c r="C13" s="4" t="s">
        <v>59</v>
      </c>
      <c r="D13" s="4" t="s">
        <v>4</v>
      </c>
      <c r="E13" s="4" t="s">
        <v>4</v>
      </c>
      <c r="F13" s="4" t="s">
        <v>4</v>
      </c>
      <c r="G13" s="4" t="s">
        <v>59</v>
      </c>
      <c r="H13" s="4" t="s">
        <v>4</v>
      </c>
      <c r="I13" s="4" t="s">
        <v>4</v>
      </c>
      <c r="J13" s="4" t="s">
        <v>4</v>
      </c>
      <c r="K13" s="4" t="s">
        <v>59</v>
      </c>
      <c r="L13" s="4" t="s">
        <v>4</v>
      </c>
      <c r="M13" s="4" t="s">
        <v>4</v>
      </c>
      <c r="N13" s="4" t="s">
        <v>4</v>
      </c>
      <c r="O13" s="4" t="s">
        <v>59</v>
      </c>
      <c r="P13" s="4" t="s">
        <v>4</v>
      </c>
      <c r="Q13" s="4" t="s">
        <v>4</v>
      </c>
      <c r="R13" s="4" t="s">
        <v>4</v>
      </c>
      <c r="S13" s="4" t="s">
        <v>59</v>
      </c>
      <c r="T13" s="4" t="s">
        <v>4</v>
      </c>
      <c r="U13" s="4" t="s">
        <v>4</v>
      </c>
      <c r="V13" s="4" t="s">
        <v>4</v>
      </c>
      <c r="W13" s="4" t="s">
        <v>59</v>
      </c>
      <c r="X13" s="4" t="s">
        <v>4</v>
      </c>
      <c r="Y13" s="4" t="s">
        <v>4</v>
      </c>
      <c r="Z13" s="4"/>
      <c r="AA13" s="19" t="s">
        <v>84</v>
      </c>
      <c r="AB13" s="19">
        <v>750</v>
      </c>
      <c r="AC13" s="19" t="str">
        <f>DEC2HEX((AB13*4),4)</f>
        <v>0BB8</v>
      </c>
      <c r="AD13" s="19" t="str">
        <f t="shared" si="1"/>
        <v>B8</v>
      </c>
      <c r="AE13" s="19" t="str">
        <f t="shared" si="2"/>
        <v>0B</v>
      </c>
      <c r="AF13" s="19"/>
      <c r="AG13" s="19" t="s">
        <v>239</v>
      </c>
      <c r="AH13" s="101"/>
      <c r="AI13" s="102"/>
      <c r="AJ13" s="102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</row>
    <row r="14" spans="1:59" ht="18.75" thickBot="1" x14ac:dyDescent="0.3">
      <c r="A14" s="4" t="s">
        <v>4</v>
      </c>
      <c r="B14" s="4" t="s">
        <v>59</v>
      </c>
      <c r="C14" s="4" t="s">
        <v>4</v>
      </c>
      <c r="D14" s="4" t="s">
        <v>4</v>
      </c>
      <c r="E14" s="4" t="s">
        <v>4</v>
      </c>
      <c r="F14" s="4" t="s">
        <v>59</v>
      </c>
      <c r="G14" s="4" t="s">
        <v>4</v>
      </c>
      <c r="H14" s="4" t="s">
        <v>4</v>
      </c>
      <c r="I14" s="4" t="s">
        <v>4</v>
      </c>
      <c r="J14" s="4" t="s">
        <v>59</v>
      </c>
      <c r="K14" s="4" t="s">
        <v>4</v>
      </c>
      <c r="L14" s="4" t="s">
        <v>4</v>
      </c>
      <c r="M14" s="4" t="s">
        <v>4</v>
      </c>
      <c r="N14" s="4" t="s">
        <v>59</v>
      </c>
      <c r="O14" s="4" t="s">
        <v>4</v>
      </c>
      <c r="P14" s="4" t="s">
        <v>4</v>
      </c>
      <c r="Q14" s="4" t="s">
        <v>4</v>
      </c>
      <c r="R14" s="4" t="s">
        <v>4</v>
      </c>
      <c r="S14" s="4" t="s">
        <v>4</v>
      </c>
      <c r="T14" s="4" t="s">
        <v>4</v>
      </c>
      <c r="U14" s="4" t="s">
        <v>4</v>
      </c>
      <c r="V14" s="4" t="s">
        <v>4</v>
      </c>
      <c r="W14" s="4" t="s">
        <v>4</v>
      </c>
      <c r="X14" s="4" t="s">
        <v>4</v>
      </c>
      <c r="Y14" s="4" t="s">
        <v>4</v>
      </c>
      <c r="Z14" s="4"/>
      <c r="AA14" s="19" t="s">
        <v>85</v>
      </c>
      <c r="AB14" s="19">
        <v>1050</v>
      </c>
      <c r="AC14" s="19" t="str">
        <f>DEC2HEX((AB14*4),4)</f>
        <v>1068</v>
      </c>
      <c r="AD14" s="19" t="str">
        <f t="shared" si="1"/>
        <v>68</v>
      </c>
      <c r="AE14" s="19" t="str">
        <f t="shared" si="2"/>
        <v>10</v>
      </c>
      <c r="AF14" s="19"/>
      <c r="AG14" s="19" t="s">
        <v>240</v>
      </c>
      <c r="AH14" s="101"/>
      <c r="AI14" s="102"/>
      <c r="AJ14" s="102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</row>
    <row r="15" spans="1:59" ht="19.5" thickTop="1" thickBot="1" x14ac:dyDescent="0.3">
      <c r="A15" s="4" t="s">
        <v>4</v>
      </c>
      <c r="B15" s="4" t="s">
        <v>4</v>
      </c>
      <c r="C15" s="4" t="s">
        <v>4</v>
      </c>
      <c r="D15" s="4" t="s">
        <v>4</v>
      </c>
      <c r="E15" s="4" t="s">
        <v>139</v>
      </c>
      <c r="F15" s="4" t="s">
        <v>38</v>
      </c>
      <c r="G15" s="4" t="s">
        <v>4</v>
      </c>
      <c r="H15" s="4" t="s">
        <v>4</v>
      </c>
      <c r="I15" s="4" t="s">
        <v>139</v>
      </c>
      <c r="J15" s="4" t="s">
        <v>38</v>
      </c>
      <c r="K15" s="4" t="s">
        <v>4</v>
      </c>
      <c r="L15" s="4" t="s">
        <v>4</v>
      </c>
      <c r="M15" s="4" t="s">
        <v>139</v>
      </c>
      <c r="N15" s="4" t="s">
        <v>38</v>
      </c>
      <c r="O15" s="4" t="s">
        <v>4</v>
      </c>
      <c r="P15" s="4" t="s">
        <v>4</v>
      </c>
      <c r="Q15" s="98" t="str">
        <f>AD11</f>
        <v>EE</v>
      </c>
      <c r="R15" s="99" t="str">
        <f>AE11</f>
        <v>02</v>
      </c>
      <c r="S15" s="4" t="s">
        <v>4</v>
      </c>
      <c r="T15" s="4" t="s">
        <v>4</v>
      </c>
      <c r="U15" s="4" t="s">
        <v>139</v>
      </c>
      <c r="V15" s="4" t="s">
        <v>38</v>
      </c>
      <c r="W15" s="4" t="s">
        <v>4</v>
      </c>
      <c r="X15" s="4" t="s">
        <v>4</v>
      </c>
      <c r="Y15" s="98" t="str">
        <f>AD11</f>
        <v>EE</v>
      </c>
      <c r="Z15" s="4"/>
      <c r="AA15" s="120" t="s">
        <v>91</v>
      </c>
      <c r="AB15" s="121"/>
      <c r="AC15" s="121"/>
      <c r="AD15" s="121"/>
      <c r="AE15" s="121"/>
      <c r="AF15" s="121"/>
      <c r="AG15" s="121"/>
      <c r="AH15" s="101"/>
      <c r="AI15" s="102"/>
      <c r="AJ15" s="102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</row>
    <row r="16" spans="1:59" ht="19.5" thickTop="1" thickBot="1" x14ac:dyDescent="0.3">
      <c r="A16" s="99" t="str">
        <f>AE11</f>
        <v>02</v>
      </c>
      <c r="B16" s="4" t="s">
        <v>4</v>
      </c>
      <c r="C16" s="4" t="s">
        <v>4</v>
      </c>
      <c r="D16" s="4" t="s">
        <v>139</v>
      </c>
      <c r="E16" s="4" t="s">
        <v>38</v>
      </c>
      <c r="F16" s="4" t="s">
        <v>4</v>
      </c>
      <c r="G16" s="4" t="s">
        <v>4</v>
      </c>
      <c r="H16" s="98" t="str">
        <f>AD11</f>
        <v>EE</v>
      </c>
      <c r="I16" s="99" t="str">
        <f>AE11</f>
        <v>02</v>
      </c>
      <c r="J16" s="4" t="s">
        <v>4</v>
      </c>
      <c r="K16" s="4" t="s">
        <v>4</v>
      </c>
      <c r="L16" s="4" t="s">
        <v>140</v>
      </c>
      <c r="M16" s="4" t="s">
        <v>46</v>
      </c>
      <c r="N16" s="4" t="s">
        <v>4</v>
      </c>
      <c r="O16" s="4" t="s">
        <v>4</v>
      </c>
      <c r="P16" s="79" t="str">
        <f>AD5</f>
        <v>32</v>
      </c>
      <c r="Q16" s="97" t="str">
        <f>AE5</f>
        <v>00</v>
      </c>
      <c r="R16" s="4" t="s">
        <v>4</v>
      </c>
      <c r="S16" s="4" t="s">
        <v>4</v>
      </c>
      <c r="T16" s="69" t="str">
        <f>AD37</f>
        <v>4C</v>
      </c>
      <c r="U16" s="70" t="str">
        <f>AE37</f>
        <v>04</v>
      </c>
      <c r="V16" s="4" t="s">
        <v>4</v>
      </c>
      <c r="W16" s="4" t="s">
        <v>4</v>
      </c>
      <c r="X16" s="69" t="str">
        <f>AD38</f>
        <v>4C</v>
      </c>
      <c r="Y16" s="72" t="str">
        <f>AE38</f>
        <v>04</v>
      </c>
      <c r="Z16" s="4"/>
      <c r="AA16" s="20" t="s">
        <v>216</v>
      </c>
      <c r="AB16" s="21">
        <v>300</v>
      </c>
      <c r="AC16" s="30" t="str">
        <f>DEC2HEX(AB16,4)</f>
        <v>012C</v>
      </c>
      <c r="AD16" s="21" t="str">
        <f>MID(AC16,3,2)</f>
        <v>2C</v>
      </c>
      <c r="AE16" s="29" t="str">
        <f>MID(AC16,1,2)</f>
        <v>01</v>
      </c>
      <c r="AF16" s="26"/>
      <c r="AG16" s="22" t="s">
        <v>218</v>
      </c>
      <c r="AH16" s="101"/>
      <c r="AI16" s="102"/>
      <c r="AJ16" s="102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</row>
    <row r="17" spans="1:59" ht="18.75" thickTop="1" x14ac:dyDescent="0.25">
      <c r="A17" s="4" t="s">
        <v>4</v>
      </c>
      <c r="B17" s="4" t="s">
        <v>4</v>
      </c>
      <c r="C17" s="4" t="s">
        <v>60</v>
      </c>
      <c r="D17" s="4" t="s">
        <v>4</v>
      </c>
      <c r="E17" s="4" t="s">
        <v>4</v>
      </c>
      <c r="F17" s="4" t="s">
        <v>4</v>
      </c>
      <c r="G17" s="4" t="s">
        <v>33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4</v>
      </c>
      <c r="O17" s="4" t="s">
        <v>4</v>
      </c>
      <c r="P17" s="4" t="s">
        <v>4</v>
      </c>
      <c r="Q17" s="4" t="s">
        <v>4</v>
      </c>
      <c r="R17" s="4" t="s">
        <v>4</v>
      </c>
      <c r="S17" s="4" t="s">
        <v>4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 s="4"/>
      <c r="AA17" s="23" t="s">
        <v>215</v>
      </c>
      <c r="AB17" s="24">
        <v>2150</v>
      </c>
      <c r="AC17" s="31" t="str">
        <f t="shared" ref="AC17:AC19" si="3">DEC2HEX(AB17,4)</f>
        <v>0866</v>
      </c>
      <c r="AD17" s="24" t="str">
        <f t="shared" ref="AD17:AD19" si="4">MID(AC17,3,2)</f>
        <v>66</v>
      </c>
      <c r="AE17" s="28" t="str">
        <f t="shared" ref="AE17:AE19" si="5">MID(AC17,1,2)</f>
        <v>08</v>
      </c>
      <c r="AF17" s="27"/>
      <c r="AG17" s="25" t="s">
        <v>219</v>
      </c>
      <c r="AH17" s="101"/>
      <c r="AI17" s="102"/>
      <c r="AJ17" s="102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</row>
    <row r="18" spans="1:59" x14ac:dyDescent="0.25">
      <c r="A18" s="4" t="s">
        <v>4</v>
      </c>
      <c r="B18" s="4" t="s">
        <v>4</v>
      </c>
      <c r="C18" s="4" t="s">
        <v>4</v>
      </c>
      <c r="D18" s="4" t="s">
        <v>4</v>
      </c>
      <c r="E18" s="4" t="s">
        <v>4</v>
      </c>
      <c r="F18" s="4" t="s">
        <v>60</v>
      </c>
      <c r="G18" s="4" t="s">
        <v>4</v>
      </c>
      <c r="H18" s="4" t="s">
        <v>4</v>
      </c>
      <c r="I18" s="4" t="s">
        <v>4</v>
      </c>
      <c r="J18" s="4" t="s">
        <v>13</v>
      </c>
      <c r="K18" s="4" t="s">
        <v>4</v>
      </c>
      <c r="L18" s="4" t="s">
        <v>4</v>
      </c>
      <c r="M18" s="4" t="s">
        <v>4</v>
      </c>
      <c r="N18" s="4" t="s">
        <v>60</v>
      </c>
      <c r="O18" s="4" t="s">
        <v>4</v>
      </c>
      <c r="P18" s="4" t="s">
        <v>4</v>
      </c>
      <c r="Q18" s="4" t="s">
        <v>4</v>
      </c>
      <c r="R18" s="4" t="s">
        <v>13</v>
      </c>
      <c r="S18" s="4" t="s">
        <v>4</v>
      </c>
      <c r="T18" s="4" t="s">
        <v>4</v>
      </c>
      <c r="U18" s="4" t="s">
        <v>4</v>
      </c>
      <c r="V18" s="4" t="s">
        <v>60</v>
      </c>
      <c r="W18" s="4" t="s">
        <v>4</v>
      </c>
      <c r="X18" s="4" t="s">
        <v>4</v>
      </c>
      <c r="Y18" s="4" t="s">
        <v>4</v>
      </c>
      <c r="Z18" s="4"/>
      <c r="AA18" s="23" t="s">
        <v>244</v>
      </c>
      <c r="AB18" s="24">
        <v>507</v>
      </c>
      <c r="AC18" s="31" t="str">
        <f t="shared" si="3"/>
        <v>01FB</v>
      </c>
      <c r="AD18" s="24" t="str">
        <f t="shared" si="4"/>
        <v>FB</v>
      </c>
      <c r="AE18" s="28" t="str">
        <f t="shared" si="5"/>
        <v>01</v>
      </c>
      <c r="AF18" s="27"/>
      <c r="AG18" s="25" t="s">
        <v>221</v>
      </c>
      <c r="AH18" s="101"/>
      <c r="AI18" s="102"/>
      <c r="AJ18" s="102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</row>
    <row r="19" spans="1:59" ht="18.75" thickBot="1" x14ac:dyDescent="0.3">
      <c r="A19" s="4" t="s">
        <v>13</v>
      </c>
      <c r="B19" s="4" t="s">
        <v>4</v>
      </c>
      <c r="C19" s="4" t="s">
        <v>4</v>
      </c>
      <c r="D19" s="4" t="s">
        <v>4</v>
      </c>
      <c r="E19" s="4" t="s">
        <v>60</v>
      </c>
      <c r="F19" s="4" t="s">
        <v>4</v>
      </c>
      <c r="G19" s="4" t="s">
        <v>4</v>
      </c>
      <c r="H19" s="4" t="s">
        <v>4</v>
      </c>
      <c r="I19" s="4" t="s">
        <v>13</v>
      </c>
      <c r="J19" s="4" t="s">
        <v>4</v>
      </c>
      <c r="K19" s="4" t="s">
        <v>4</v>
      </c>
      <c r="L19" s="4" t="s">
        <v>4</v>
      </c>
      <c r="M19" s="4" t="s">
        <v>60</v>
      </c>
      <c r="N19" s="4" t="s">
        <v>4</v>
      </c>
      <c r="O19" s="4" t="s">
        <v>4</v>
      </c>
      <c r="P19" s="4" t="s">
        <v>4</v>
      </c>
      <c r="Q19" s="4" t="s">
        <v>13</v>
      </c>
      <c r="R19" s="4" t="s">
        <v>4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 s="4"/>
      <c r="AA19" s="23" t="s">
        <v>220</v>
      </c>
      <c r="AB19" s="24">
        <v>1267</v>
      </c>
      <c r="AC19" s="31" t="str">
        <f t="shared" si="3"/>
        <v>04F3</v>
      </c>
      <c r="AD19" s="24" t="str">
        <f t="shared" si="4"/>
        <v>F3</v>
      </c>
      <c r="AE19" s="28" t="str">
        <f t="shared" si="5"/>
        <v>04</v>
      </c>
      <c r="AF19" s="27"/>
      <c r="AG19" s="25" t="s">
        <v>222</v>
      </c>
      <c r="AH19" s="101"/>
      <c r="AI19" s="102"/>
      <c r="AJ19" s="102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</row>
    <row r="20" spans="1:59" ht="19.5" thickTop="1" thickBot="1" x14ac:dyDescent="0.3">
      <c r="A20" s="4" t="s">
        <v>4</v>
      </c>
      <c r="B20" s="4" t="s">
        <v>4</v>
      </c>
      <c r="C20" s="4" t="s">
        <v>4</v>
      </c>
      <c r="D20" s="4" t="s">
        <v>4</v>
      </c>
      <c r="E20" s="4" t="s">
        <v>4</v>
      </c>
      <c r="F20" s="4" t="s">
        <v>4</v>
      </c>
      <c r="G20" s="4" t="s">
        <v>4</v>
      </c>
      <c r="H20" s="4" t="s">
        <v>11</v>
      </c>
      <c r="I20" s="4" t="s">
        <v>4</v>
      </c>
      <c r="J20" s="4" t="s">
        <v>4</v>
      </c>
      <c r="K20" s="4" t="s">
        <v>4</v>
      </c>
      <c r="L20" s="4" t="s">
        <v>15</v>
      </c>
      <c r="M20" s="4" t="s">
        <v>109</v>
      </c>
      <c r="N20" s="4" t="s">
        <v>110</v>
      </c>
      <c r="O20" s="4" t="s">
        <v>111</v>
      </c>
      <c r="P20" s="4" t="s">
        <v>141</v>
      </c>
      <c r="Q20" s="4" t="s">
        <v>52</v>
      </c>
      <c r="R20" s="4" t="s">
        <v>4</v>
      </c>
      <c r="S20" s="4" t="s">
        <v>4</v>
      </c>
      <c r="T20" s="95" t="str">
        <f>AD10</f>
        <v>D2</v>
      </c>
      <c r="U20" s="96" t="str">
        <f>AE10</f>
        <v>00</v>
      </c>
      <c r="V20" s="4" t="s">
        <v>4</v>
      </c>
      <c r="W20" s="4" t="s">
        <v>4</v>
      </c>
      <c r="X20" s="4" t="s">
        <v>4</v>
      </c>
      <c r="Y20" s="4" t="s">
        <v>4</v>
      </c>
      <c r="Z20" s="4"/>
      <c r="AA20" s="122" t="s">
        <v>223</v>
      </c>
      <c r="AB20" s="123"/>
      <c r="AC20" s="123"/>
      <c r="AD20" s="123"/>
      <c r="AE20" s="123"/>
      <c r="AF20" s="123"/>
      <c r="AG20" s="123"/>
      <c r="AH20" s="101"/>
      <c r="AI20" s="102"/>
      <c r="AJ20" s="102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</row>
    <row r="21" spans="1:59" ht="19.5" thickTop="1" thickBot="1" x14ac:dyDescent="0.3">
      <c r="A21" s="4" t="s">
        <v>4</v>
      </c>
      <c r="B21" s="4" t="s">
        <v>4</v>
      </c>
      <c r="C21" s="4" t="s">
        <v>4</v>
      </c>
      <c r="D21" s="4" t="s">
        <v>4</v>
      </c>
      <c r="E21" s="4" t="s">
        <v>4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95" t="str">
        <f>AD10</f>
        <v>D2</v>
      </c>
      <c r="L21" s="96" t="str">
        <f>AE10</f>
        <v>00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4</v>
      </c>
      <c r="S21" s="4" t="s">
        <v>4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 s="4"/>
      <c r="AA21" s="32" t="s">
        <v>224</v>
      </c>
      <c r="AB21" s="33">
        <v>200</v>
      </c>
      <c r="AC21" s="33" t="str">
        <f>DEC2HEX((AB21/2),4)</f>
        <v>0064</v>
      </c>
      <c r="AD21" s="33" t="str">
        <f>MID(AC21,3,2)</f>
        <v>64</v>
      </c>
      <c r="AE21" s="33" t="str">
        <f>MID(AC21,1,2)</f>
        <v>00</v>
      </c>
      <c r="AF21" s="33"/>
      <c r="AG21" s="34" t="s">
        <v>231</v>
      </c>
      <c r="AH21" s="101"/>
      <c r="AI21" s="102"/>
      <c r="AJ21" s="102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</row>
    <row r="22" spans="1:59" ht="19.5" thickTop="1" thickBot="1" x14ac:dyDescent="0.3">
      <c r="A22" s="4" t="s">
        <v>4</v>
      </c>
      <c r="B22" s="91" t="str">
        <f>AD8</f>
        <v>0E</v>
      </c>
      <c r="C22" s="92" t="str">
        <f>AE8</f>
        <v>00</v>
      </c>
      <c r="D22" s="4" t="s">
        <v>4</v>
      </c>
      <c r="E22" s="4" t="s">
        <v>4</v>
      </c>
      <c r="F22" s="93" t="str">
        <f>AD9</f>
        <v>C4</v>
      </c>
      <c r="G22" s="94" t="str">
        <f>AE9</f>
        <v>00</v>
      </c>
      <c r="H22" s="4" t="s">
        <v>4</v>
      </c>
      <c r="I22" s="4" t="s">
        <v>4</v>
      </c>
      <c r="J22" s="4" t="s">
        <v>59</v>
      </c>
      <c r="K22" s="4" t="s">
        <v>4</v>
      </c>
      <c r="L22" s="4" t="s">
        <v>5</v>
      </c>
      <c r="M22" s="4" t="s">
        <v>4</v>
      </c>
      <c r="N22" s="4" t="s">
        <v>65</v>
      </c>
      <c r="O22" s="4" t="s">
        <v>4</v>
      </c>
      <c r="P22" s="4" t="s">
        <v>61</v>
      </c>
      <c r="Q22" s="4" t="s">
        <v>4</v>
      </c>
      <c r="R22" s="4" t="s">
        <v>61</v>
      </c>
      <c r="S22" s="4" t="s">
        <v>4</v>
      </c>
      <c r="T22" s="4" t="s">
        <v>61</v>
      </c>
      <c r="U22" s="4" t="s">
        <v>4</v>
      </c>
      <c r="V22" s="4" t="s">
        <v>61</v>
      </c>
      <c r="W22" s="4" t="s">
        <v>4</v>
      </c>
      <c r="X22" s="4" t="s">
        <v>4</v>
      </c>
      <c r="Y22" s="4" t="s">
        <v>4</v>
      </c>
      <c r="Z22" s="4"/>
      <c r="AA22" s="35" t="s">
        <v>225</v>
      </c>
      <c r="AB22" s="36">
        <v>1000</v>
      </c>
      <c r="AC22" s="36" t="str">
        <f>DEC2HEX((AB22/2),4)</f>
        <v>01F4</v>
      </c>
      <c r="AD22" s="36" t="str">
        <f t="shared" ref="AD22:AD24" si="6">MID(AC22,3,2)</f>
        <v>F4</v>
      </c>
      <c r="AE22" s="36" t="str">
        <f t="shared" ref="AE22:AE24" si="7">MID(AC22,1,2)</f>
        <v>01</v>
      </c>
      <c r="AF22" s="36"/>
      <c r="AG22" s="37" t="s">
        <v>230</v>
      </c>
      <c r="AH22" s="101"/>
      <c r="AI22" s="102"/>
      <c r="AJ22" s="102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</row>
    <row r="23" spans="1:59" ht="19.5" thickTop="1" thickBot="1" x14ac:dyDescent="0.3">
      <c r="A23" s="4" t="s">
        <v>4</v>
      </c>
      <c r="B23" s="4" t="s">
        <v>4</v>
      </c>
      <c r="C23" s="4" t="s">
        <v>4</v>
      </c>
      <c r="D23" s="4" t="s">
        <v>4</v>
      </c>
      <c r="E23" s="4" t="s">
        <v>4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112</v>
      </c>
      <c r="N23" s="4" t="s">
        <v>72</v>
      </c>
      <c r="O23" s="4" t="s">
        <v>4</v>
      </c>
      <c r="P23" s="4" t="s">
        <v>4</v>
      </c>
      <c r="Q23" s="4" t="s">
        <v>10</v>
      </c>
      <c r="R23" s="4" t="s">
        <v>4</v>
      </c>
      <c r="S23" s="4" t="s">
        <v>4</v>
      </c>
      <c r="T23" s="4" t="s">
        <v>4</v>
      </c>
      <c r="U23" s="4" t="s">
        <v>59</v>
      </c>
      <c r="V23" s="4" t="s">
        <v>4</v>
      </c>
      <c r="W23" s="4" t="s">
        <v>59</v>
      </c>
      <c r="X23" s="4" t="s">
        <v>4</v>
      </c>
      <c r="Y23" s="4" t="s">
        <v>4</v>
      </c>
      <c r="Z23" s="4"/>
      <c r="AA23" s="35" t="s">
        <v>226</v>
      </c>
      <c r="AB23" s="36">
        <v>1250</v>
      </c>
      <c r="AC23" s="36" t="str">
        <f>DEC2HEX((AB23/2),4)</f>
        <v>0271</v>
      </c>
      <c r="AD23" s="36" t="str">
        <f t="shared" si="6"/>
        <v>71</v>
      </c>
      <c r="AE23" s="36" t="str">
        <f t="shared" si="7"/>
        <v>02</v>
      </c>
      <c r="AF23" s="36"/>
      <c r="AG23" s="37" t="s">
        <v>229</v>
      </c>
      <c r="AH23" s="101"/>
      <c r="AI23" s="102"/>
      <c r="AJ23" s="102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</row>
    <row r="24" spans="1:59" ht="19.5" thickTop="1" thickBot="1" x14ac:dyDescent="0.3">
      <c r="A24" s="4" t="s">
        <v>4</v>
      </c>
      <c r="B24" s="4" t="s">
        <v>4</v>
      </c>
      <c r="C24" s="4" t="s">
        <v>4</v>
      </c>
      <c r="D24" s="4" t="s">
        <v>4</v>
      </c>
      <c r="E24" s="4" t="s">
        <v>4</v>
      </c>
      <c r="F24" s="4" t="s">
        <v>4</v>
      </c>
      <c r="G24" s="4" t="s">
        <v>4</v>
      </c>
      <c r="H24" s="4" t="s">
        <v>75</v>
      </c>
      <c r="I24" s="4" t="s">
        <v>1</v>
      </c>
      <c r="J24" s="4" t="s">
        <v>75</v>
      </c>
      <c r="K24" s="4" t="s">
        <v>1</v>
      </c>
      <c r="L24" s="98" t="str">
        <f>AI11</f>
        <v>B8</v>
      </c>
      <c r="M24" s="99" t="str">
        <f>AJ11</f>
        <v>0B</v>
      </c>
      <c r="N24" s="104" t="str">
        <f>AD13</f>
        <v>B8</v>
      </c>
      <c r="O24" s="105" t="str">
        <f>AE13</f>
        <v>0B</v>
      </c>
      <c r="P24" s="98" t="str">
        <f>AI12</f>
        <v>C0</v>
      </c>
      <c r="Q24" s="99" t="str">
        <f>AJ12</f>
        <v>12</v>
      </c>
      <c r="R24" s="104" t="str">
        <f>AD14</f>
        <v>68</v>
      </c>
      <c r="S24" s="105" t="str">
        <f>AE14</f>
        <v>10</v>
      </c>
      <c r="T24" s="4" t="s">
        <v>51</v>
      </c>
      <c r="U24" s="4" t="s">
        <v>4</v>
      </c>
      <c r="V24" s="4" t="s">
        <v>4</v>
      </c>
      <c r="W24" s="4" t="s">
        <v>4</v>
      </c>
      <c r="X24" s="4" t="s">
        <v>10</v>
      </c>
      <c r="Y24" s="4" t="s">
        <v>4</v>
      </c>
      <c r="Z24" s="4"/>
      <c r="AA24" s="47" t="s">
        <v>227</v>
      </c>
      <c r="AB24" s="48">
        <v>1750</v>
      </c>
      <c r="AC24" s="48" t="str">
        <f>DEC2HEX((AB24/2),4)</f>
        <v>036B</v>
      </c>
      <c r="AD24" s="48" t="str">
        <f t="shared" si="6"/>
        <v>6B</v>
      </c>
      <c r="AE24" s="48" t="str">
        <f t="shared" si="7"/>
        <v>03</v>
      </c>
      <c r="AF24" s="48"/>
      <c r="AG24" s="49" t="s">
        <v>228</v>
      </c>
      <c r="AH24" s="101"/>
      <c r="AI24" s="102"/>
      <c r="AJ24" s="102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</row>
    <row r="25" spans="1:59" ht="19.5" thickTop="1" thickBot="1" x14ac:dyDescent="0.3">
      <c r="A25" s="4" t="s">
        <v>46</v>
      </c>
      <c r="B25" s="4" t="s">
        <v>4</v>
      </c>
      <c r="C25" s="4" t="s">
        <v>4</v>
      </c>
      <c r="D25" s="4" t="s">
        <v>4</v>
      </c>
      <c r="E25" s="4" t="s">
        <v>4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142</v>
      </c>
      <c r="L25" s="4" t="s">
        <v>56</v>
      </c>
      <c r="M25" s="4" t="s">
        <v>143</v>
      </c>
      <c r="N25" s="4" t="s">
        <v>19</v>
      </c>
      <c r="O25" s="4" t="s">
        <v>2</v>
      </c>
      <c r="P25" s="4" t="s">
        <v>72</v>
      </c>
      <c r="Q25" s="4" t="s">
        <v>114</v>
      </c>
      <c r="R25" s="4" t="s">
        <v>22</v>
      </c>
      <c r="S25" s="4" t="s">
        <v>30</v>
      </c>
      <c r="T25" s="4" t="s">
        <v>3</v>
      </c>
      <c r="U25" s="4" t="s">
        <v>33</v>
      </c>
      <c r="V25" s="4" t="s">
        <v>23</v>
      </c>
      <c r="W25" s="4" t="s">
        <v>10</v>
      </c>
      <c r="X25" s="4" t="s">
        <v>4</v>
      </c>
      <c r="Y25" s="4" t="s">
        <v>46</v>
      </c>
      <c r="Z25" s="4"/>
      <c r="AA25" s="122" t="s">
        <v>90</v>
      </c>
      <c r="AB25" s="123"/>
      <c r="AC25" s="123"/>
      <c r="AD25" s="123"/>
      <c r="AE25" s="123"/>
      <c r="AF25" s="123"/>
      <c r="AG25" s="123"/>
      <c r="AH25" s="101"/>
      <c r="AI25" s="102"/>
      <c r="AJ25" s="102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</row>
    <row r="26" spans="1:59" x14ac:dyDescent="0.25">
      <c r="A26" s="4" t="s">
        <v>4</v>
      </c>
      <c r="B26" s="4" t="s">
        <v>4</v>
      </c>
      <c r="C26" s="4" t="s">
        <v>4</v>
      </c>
      <c r="D26" s="4" t="s">
        <v>73</v>
      </c>
      <c r="E26" s="4" t="s">
        <v>23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115</v>
      </c>
      <c r="K26" s="4" t="s">
        <v>116</v>
      </c>
      <c r="L26" s="4" t="s">
        <v>8</v>
      </c>
      <c r="M26" s="4" t="s">
        <v>19</v>
      </c>
      <c r="N26" s="4" t="s">
        <v>117</v>
      </c>
      <c r="O26" s="4" t="s">
        <v>39</v>
      </c>
      <c r="P26" s="4" t="s">
        <v>27</v>
      </c>
      <c r="Q26" s="4" t="s">
        <v>25</v>
      </c>
      <c r="R26" s="4" t="s">
        <v>144</v>
      </c>
      <c r="S26" s="4" t="s">
        <v>118</v>
      </c>
      <c r="T26" s="4" t="s">
        <v>55</v>
      </c>
      <c r="U26" s="4" t="s">
        <v>23</v>
      </c>
      <c r="V26" s="4" t="s">
        <v>10</v>
      </c>
      <c r="W26" s="4" t="s">
        <v>10</v>
      </c>
      <c r="X26" s="4" t="s">
        <v>42</v>
      </c>
      <c r="Y26" s="4" t="s">
        <v>4</v>
      </c>
      <c r="Z26" s="4"/>
      <c r="AA26" s="38" t="s">
        <v>86</v>
      </c>
      <c r="AB26" s="39">
        <v>35</v>
      </c>
      <c r="AC26" s="39" t="str">
        <f>DEC2HEX(AB26,4)</f>
        <v>0023</v>
      </c>
      <c r="AD26" s="39" t="str">
        <f>MID(AC26,3,2)</f>
        <v>23</v>
      </c>
      <c r="AE26" s="39" t="str">
        <f>MID(AC26,1,2)</f>
        <v>00</v>
      </c>
      <c r="AF26" s="39"/>
      <c r="AG26" s="40" t="s">
        <v>214</v>
      </c>
      <c r="AH26" s="101"/>
      <c r="AI26" s="102"/>
      <c r="AJ26" s="102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</row>
    <row r="27" spans="1:59" x14ac:dyDescent="0.25">
      <c r="A27" s="4" t="s">
        <v>4</v>
      </c>
      <c r="B27" s="4" t="s">
        <v>4</v>
      </c>
      <c r="C27" s="4" t="s">
        <v>73</v>
      </c>
      <c r="D27" s="4" t="s">
        <v>23</v>
      </c>
      <c r="E27" s="4" t="s">
        <v>4</v>
      </c>
      <c r="F27" s="4" t="s">
        <v>4</v>
      </c>
      <c r="G27" s="4" t="s">
        <v>4</v>
      </c>
      <c r="H27" s="4" t="s">
        <v>4</v>
      </c>
      <c r="I27" s="4" t="s">
        <v>115</v>
      </c>
      <c r="J27" s="4" t="s">
        <v>116</v>
      </c>
      <c r="K27" s="4" t="s">
        <v>8</v>
      </c>
      <c r="L27" s="4" t="s">
        <v>19</v>
      </c>
      <c r="M27" s="4" t="s">
        <v>117</v>
      </c>
      <c r="N27" s="4" t="s">
        <v>39</v>
      </c>
      <c r="O27" s="4" t="s">
        <v>27</v>
      </c>
      <c r="P27" s="4" t="s">
        <v>25</v>
      </c>
      <c r="Q27" s="4" t="s">
        <v>144</v>
      </c>
      <c r="R27" s="4" t="s">
        <v>118</v>
      </c>
      <c r="S27" s="4" t="s">
        <v>55</v>
      </c>
      <c r="T27" s="4" t="s">
        <v>23</v>
      </c>
      <c r="U27" s="4" t="s">
        <v>10</v>
      </c>
      <c r="V27" s="4" t="s">
        <v>4</v>
      </c>
      <c r="W27" s="4" t="s">
        <v>46</v>
      </c>
      <c r="X27" s="4" t="s">
        <v>4</v>
      </c>
      <c r="Y27" s="4" t="s">
        <v>119</v>
      </c>
      <c r="Z27" s="4"/>
      <c r="AA27" s="41" t="s">
        <v>204</v>
      </c>
      <c r="AB27" s="42">
        <v>3500</v>
      </c>
      <c r="AC27" s="42" t="str">
        <f t="shared" ref="AC27:AC30" si="8">DEC2HEX(AB27,4)</f>
        <v>0DAC</v>
      </c>
      <c r="AD27" s="42" t="str">
        <f t="shared" ref="AD27:AD30" si="9">MID(AC27,3,2)</f>
        <v>AC</v>
      </c>
      <c r="AE27" s="42" t="str">
        <f t="shared" ref="AE27:AE33" si="10">MID(AC27,1,2)</f>
        <v>0D</v>
      </c>
      <c r="AF27" s="42"/>
      <c r="AG27" s="43" t="s">
        <v>209</v>
      </c>
      <c r="AH27" s="101"/>
      <c r="AI27" s="102"/>
      <c r="AJ27" s="102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</row>
    <row r="28" spans="1:59" x14ac:dyDescent="0.25">
      <c r="A28" s="4" t="s">
        <v>45</v>
      </c>
      <c r="B28" s="4" t="s">
        <v>145</v>
      </c>
      <c r="C28" s="4" t="s">
        <v>23</v>
      </c>
      <c r="D28" s="4" t="s">
        <v>53</v>
      </c>
      <c r="E28" s="4" t="s">
        <v>16</v>
      </c>
      <c r="F28" s="4" t="s">
        <v>11</v>
      </c>
      <c r="G28" s="4" t="s">
        <v>23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120</v>
      </c>
      <c r="M28" s="4" t="s">
        <v>34</v>
      </c>
      <c r="N28" s="4" t="s">
        <v>121</v>
      </c>
      <c r="O28" s="4" t="s">
        <v>19</v>
      </c>
      <c r="P28" s="4" t="s">
        <v>146</v>
      </c>
      <c r="Q28" s="4" t="s">
        <v>18</v>
      </c>
      <c r="R28" s="4" t="s">
        <v>147</v>
      </c>
      <c r="S28" s="4" t="s">
        <v>23</v>
      </c>
      <c r="T28" s="4" t="s">
        <v>10</v>
      </c>
      <c r="U28" s="4" t="s">
        <v>4</v>
      </c>
      <c r="V28" s="4" t="s">
        <v>46</v>
      </c>
      <c r="W28" s="4" t="s">
        <v>4</v>
      </c>
      <c r="X28" s="4" t="s">
        <v>13</v>
      </c>
      <c r="Y28" s="4" t="s">
        <v>148</v>
      </c>
      <c r="Z28" s="4"/>
      <c r="AA28" s="41" t="s">
        <v>205</v>
      </c>
      <c r="AB28" s="42">
        <v>800</v>
      </c>
      <c r="AC28" s="42" t="str">
        <f t="shared" si="8"/>
        <v>0320</v>
      </c>
      <c r="AD28" s="42" t="str">
        <f t="shared" si="9"/>
        <v>20</v>
      </c>
      <c r="AE28" s="42" t="str">
        <f t="shared" si="10"/>
        <v>03</v>
      </c>
      <c r="AF28" s="42"/>
      <c r="AG28" s="43" t="s">
        <v>210</v>
      </c>
      <c r="AH28" s="101"/>
      <c r="AI28" s="102"/>
      <c r="AJ28" s="102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</row>
    <row r="29" spans="1:59" x14ac:dyDescent="0.25">
      <c r="A29" s="4" t="s">
        <v>46</v>
      </c>
      <c r="B29" s="4" t="s">
        <v>23</v>
      </c>
      <c r="C29" s="4" t="s">
        <v>58</v>
      </c>
      <c r="D29" s="4" t="s">
        <v>122</v>
      </c>
      <c r="E29" s="4" t="s">
        <v>149</v>
      </c>
      <c r="F29" s="4" t="s">
        <v>23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69</v>
      </c>
      <c r="L29" s="4" t="s">
        <v>63</v>
      </c>
      <c r="M29" s="4" t="s">
        <v>123</v>
      </c>
      <c r="N29" s="4" t="s">
        <v>19</v>
      </c>
      <c r="O29" s="4" t="s">
        <v>40</v>
      </c>
      <c r="P29" s="4" t="s">
        <v>150</v>
      </c>
      <c r="Q29" s="4" t="s">
        <v>147</v>
      </c>
      <c r="R29" s="4" t="s">
        <v>23</v>
      </c>
      <c r="S29" s="4" t="s">
        <v>10</v>
      </c>
      <c r="T29" s="4" t="s">
        <v>4</v>
      </c>
      <c r="U29" s="4" t="s">
        <v>46</v>
      </c>
      <c r="V29" s="4" t="s">
        <v>4</v>
      </c>
      <c r="W29" s="4" t="s">
        <v>124</v>
      </c>
      <c r="X29" s="4" t="s">
        <v>125</v>
      </c>
      <c r="Y29" s="4" t="s">
        <v>50</v>
      </c>
      <c r="Z29" s="4"/>
      <c r="AA29" s="41" t="s">
        <v>211</v>
      </c>
      <c r="AB29" s="42">
        <v>89</v>
      </c>
      <c r="AC29" s="42" t="str">
        <f t="shared" si="8"/>
        <v>0059</v>
      </c>
      <c r="AD29" s="42" t="str">
        <f t="shared" si="9"/>
        <v>59</v>
      </c>
      <c r="AE29" s="42" t="str">
        <f t="shared" si="10"/>
        <v>00</v>
      </c>
      <c r="AF29" s="42"/>
      <c r="AG29" s="43" t="s">
        <v>212</v>
      </c>
      <c r="AH29" s="101"/>
      <c r="AI29" s="102"/>
      <c r="AJ29" s="10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</row>
    <row r="30" spans="1:59" x14ac:dyDescent="0.25">
      <c r="A30" s="4" t="s">
        <v>23</v>
      </c>
      <c r="B30" s="4" t="s">
        <v>126</v>
      </c>
      <c r="C30" s="4" t="s">
        <v>52</v>
      </c>
      <c r="D30" s="4" t="s">
        <v>12</v>
      </c>
      <c r="E30" s="4" t="s">
        <v>22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127</v>
      </c>
      <c r="K30" s="4" t="s">
        <v>103</v>
      </c>
      <c r="L30" s="4" t="s">
        <v>11</v>
      </c>
      <c r="M30" s="4" t="s">
        <v>23</v>
      </c>
      <c r="N30" s="4" t="s">
        <v>20</v>
      </c>
      <c r="O30" s="4" t="s">
        <v>128</v>
      </c>
      <c r="P30" s="4" t="s">
        <v>129</v>
      </c>
      <c r="Q30" s="4" t="s">
        <v>19</v>
      </c>
      <c r="R30" s="4" t="s">
        <v>10</v>
      </c>
      <c r="S30" s="4" t="s">
        <v>4</v>
      </c>
      <c r="T30" s="4" t="s">
        <v>46</v>
      </c>
      <c r="U30" s="4" t="s">
        <v>4</v>
      </c>
      <c r="V30" s="4" t="s">
        <v>67</v>
      </c>
      <c r="W30" s="4" t="s">
        <v>75</v>
      </c>
      <c r="X30" s="4" t="s">
        <v>64</v>
      </c>
      <c r="Y30" s="4" t="s">
        <v>23</v>
      </c>
      <c r="Z30" s="4"/>
      <c r="AA30" s="41" t="s">
        <v>206</v>
      </c>
      <c r="AB30" s="42">
        <v>3500</v>
      </c>
      <c r="AC30" s="42" t="str">
        <f t="shared" si="8"/>
        <v>0DAC</v>
      </c>
      <c r="AD30" s="42" t="str">
        <f t="shared" si="9"/>
        <v>AC</v>
      </c>
      <c r="AE30" s="42" t="str">
        <f t="shared" si="10"/>
        <v>0D</v>
      </c>
      <c r="AF30" s="42"/>
      <c r="AG30" s="43" t="s">
        <v>213</v>
      </c>
      <c r="AH30" s="101"/>
      <c r="AI30" s="102"/>
      <c r="AJ30" s="102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</row>
    <row r="31" spans="1:59" x14ac:dyDescent="0.25">
      <c r="A31" s="4" t="s">
        <v>49</v>
      </c>
      <c r="B31" s="4" t="s">
        <v>6</v>
      </c>
      <c r="C31" s="4" t="s">
        <v>27</v>
      </c>
      <c r="D31" s="4" t="s">
        <v>48</v>
      </c>
      <c r="E31" s="4" t="s">
        <v>4</v>
      </c>
      <c r="F31" s="4" t="s">
        <v>4</v>
      </c>
      <c r="G31" s="4" t="s">
        <v>4</v>
      </c>
      <c r="H31" s="4" t="s">
        <v>4</v>
      </c>
      <c r="I31" s="4" t="s">
        <v>130</v>
      </c>
      <c r="J31" s="4" t="s">
        <v>76</v>
      </c>
      <c r="K31" s="4" t="s">
        <v>17</v>
      </c>
      <c r="L31" s="4" t="s">
        <v>19</v>
      </c>
      <c r="M31" s="4" t="s">
        <v>131</v>
      </c>
      <c r="N31" s="4" t="s">
        <v>75</v>
      </c>
      <c r="O31" s="4" t="s">
        <v>142</v>
      </c>
      <c r="P31" s="4" t="s">
        <v>19</v>
      </c>
      <c r="Q31" s="4" t="s">
        <v>46</v>
      </c>
      <c r="R31" s="4" t="s">
        <v>4</v>
      </c>
      <c r="S31" s="4" t="s">
        <v>46</v>
      </c>
      <c r="T31" s="4" t="s">
        <v>4</v>
      </c>
      <c r="U31" s="4" t="s">
        <v>4</v>
      </c>
      <c r="V31" s="4" t="s">
        <v>4</v>
      </c>
      <c r="W31" s="4" t="s">
        <v>4</v>
      </c>
      <c r="X31" s="4" t="s">
        <v>4</v>
      </c>
      <c r="Y31" s="4" t="s">
        <v>4</v>
      </c>
      <c r="Z31" s="4"/>
      <c r="AA31" s="41" t="s">
        <v>87</v>
      </c>
      <c r="AB31" s="42">
        <v>1</v>
      </c>
      <c r="AC31" s="42" t="str">
        <f>DEC2HEX(AB31,2)</f>
        <v>01</v>
      </c>
      <c r="AD31" s="42"/>
      <c r="AE31" s="42" t="str">
        <f t="shared" si="10"/>
        <v>01</v>
      </c>
      <c r="AF31" s="42"/>
      <c r="AG31" s="43" t="s">
        <v>99</v>
      </c>
      <c r="AH31" s="101"/>
      <c r="AI31" s="102"/>
      <c r="AJ31" s="10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</row>
    <row r="32" spans="1:59" ht="18.75" thickBot="1" x14ac:dyDescent="0.3">
      <c r="A32" s="4" t="s">
        <v>4</v>
      </c>
      <c r="B32" s="4" t="s">
        <v>4</v>
      </c>
      <c r="C32" s="4" t="s">
        <v>4</v>
      </c>
      <c r="D32" s="4" t="s">
        <v>4</v>
      </c>
      <c r="E32" s="4" t="s">
        <v>4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46</v>
      </c>
      <c r="Q32" s="4" t="s">
        <v>4</v>
      </c>
      <c r="R32" s="4" t="s">
        <v>46</v>
      </c>
      <c r="S32" s="4" t="s">
        <v>4</v>
      </c>
      <c r="T32" s="4" t="s">
        <v>4</v>
      </c>
      <c r="U32" s="4" t="s">
        <v>4</v>
      </c>
      <c r="V32" s="4" t="s">
        <v>4</v>
      </c>
      <c r="W32" s="4" t="s">
        <v>4</v>
      </c>
      <c r="X32" s="4" t="s">
        <v>4</v>
      </c>
      <c r="Y32" s="4" t="s">
        <v>4</v>
      </c>
      <c r="Z32" s="4"/>
      <c r="AA32" s="41" t="s">
        <v>88</v>
      </c>
      <c r="AB32" s="42">
        <v>50</v>
      </c>
      <c r="AC32" s="42" t="str">
        <f>DEC2HEX(AB32,4)</f>
        <v>0032</v>
      </c>
      <c r="AD32" s="42" t="str">
        <f>MID(AC32,3,2)</f>
        <v>32</v>
      </c>
      <c r="AE32" s="42" t="str">
        <f t="shared" si="10"/>
        <v>00</v>
      </c>
      <c r="AF32" s="42"/>
      <c r="AG32" s="43" t="s">
        <v>100</v>
      </c>
      <c r="AH32" s="101"/>
      <c r="AI32" s="102"/>
      <c r="AJ32" s="10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59" ht="19.5" thickTop="1" thickBot="1" x14ac:dyDescent="0.3">
      <c r="A33" s="4" t="s">
        <v>4</v>
      </c>
      <c r="B33" s="4" t="s">
        <v>4</v>
      </c>
      <c r="C33" s="4" t="s">
        <v>4</v>
      </c>
      <c r="D33" s="4" t="s">
        <v>4</v>
      </c>
      <c r="E33" s="4" t="s">
        <v>4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87" t="str">
        <f>AD16</f>
        <v>2C</v>
      </c>
      <c r="P33" s="88" t="str">
        <f>AE16</f>
        <v>01</v>
      </c>
      <c r="Q33" s="87" t="str">
        <f>AD17</f>
        <v>66</v>
      </c>
      <c r="R33" s="88" t="str">
        <f>AE17</f>
        <v>08</v>
      </c>
      <c r="S33" s="4" t="s">
        <v>151</v>
      </c>
      <c r="T33" s="4" t="s">
        <v>132</v>
      </c>
      <c r="U33" s="4" t="s">
        <v>151</v>
      </c>
      <c r="V33" s="4" t="s">
        <v>132</v>
      </c>
      <c r="W33" s="4" t="s">
        <v>151</v>
      </c>
      <c r="X33" s="4" t="s">
        <v>132</v>
      </c>
      <c r="Y33" s="4" t="s">
        <v>151</v>
      </c>
      <c r="Z33" s="4"/>
      <c r="AA33" s="81" t="s">
        <v>89</v>
      </c>
      <c r="AB33" s="82">
        <v>60</v>
      </c>
      <c r="AC33" s="82" t="str">
        <f>DEC2HEX(AB33,4)</f>
        <v>003C</v>
      </c>
      <c r="AD33" s="82" t="str">
        <f>MID(AC33,3,2)</f>
        <v>3C</v>
      </c>
      <c r="AE33" s="82" t="str">
        <f t="shared" si="10"/>
        <v>00</v>
      </c>
      <c r="AF33" s="82"/>
      <c r="AG33" s="83" t="s">
        <v>101</v>
      </c>
      <c r="AH33" s="101"/>
      <c r="AI33" s="102"/>
      <c r="AJ33" s="102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</row>
    <row r="34" spans="1:59" ht="19.5" thickTop="1" thickBot="1" x14ac:dyDescent="0.3">
      <c r="A34" s="4" t="s">
        <v>132</v>
      </c>
      <c r="B34" s="4" t="s">
        <v>151</v>
      </c>
      <c r="C34" s="4" t="s">
        <v>132</v>
      </c>
      <c r="D34" s="4" t="s">
        <v>151</v>
      </c>
      <c r="E34" s="4" t="s">
        <v>132</v>
      </c>
      <c r="F34" s="4" t="s">
        <v>151</v>
      </c>
      <c r="G34" s="4" t="s">
        <v>132</v>
      </c>
      <c r="H34" s="4" t="s">
        <v>151</v>
      </c>
      <c r="I34" s="4" t="s">
        <v>132</v>
      </c>
      <c r="J34" s="4" t="s">
        <v>151</v>
      </c>
      <c r="K34" s="4" t="s">
        <v>132</v>
      </c>
      <c r="L34" s="4" t="s">
        <v>151</v>
      </c>
      <c r="M34" s="4" t="s">
        <v>132</v>
      </c>
      <c r="N34" s="4" t="s">
        <v>151</v>
      </c>
      <c r="O34" s="4" t="s">
        <v>132</v>
      </c>
      <c r="P34" s="4" t="s">
        <v>151</v>
      </c>
      <c r="Q34" s="4" t="s">
        <v>132</v>
      </c>
      <c r="R34" s="4" t="s">
        <v>151</v>
      </c>
      <c r="S34" s="4" t="s">
        <v>132</v>
      </c>
      <c r="T34" s="4" t="s">
        <v>151</v>
      </c>
      <c r="U34" s="4" t="s">
        <v>132</v>
      </c>
      <c r="V34" s="4" t="s">
        <v>59</v>
      </c>
      <c r="W34" s="4" t="s">
        <v>4</v>
      </c>
      <c r="X34" s="4" t="s">
        <v>32</v>
      </c>
      <c r="Y34" s="4" t="s">
        <v>42</v>
      </c>
      <c r="Z34" s="4"/>
      <c r="AA34" s="44" t="s">
        <v>207</v>
      </c>
      <c r="AB34" s="45">
        <v>1600</v>
      </c>
      <c r="AC34" s="45" t="str">
        <f>DEC2HEX(AB34,4)</f>
        <v>0640</v>
      </c>
      <c r="AD34" s="45" t="str">
        <f>MID(AC34,3,2)</f>
        <v>40</v>
      </c>
      <c r="AE34" s="45" t="str">
        <f t="shared" ref="AE34" si="11">MID(AC34,1,2)</f>
        <v>06</v>
      </c>
      <c r="AF34" s="45"/>
      <c r="AG34" s="46" t="s">
        <v>208</v>
      </c>
      <c r="AH34" s="101"/>
      <c r="AI34" s="102"/>
      <c r="AJ34" s="102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</row>
    <row r="35" spans="1:59" ht="18.75" thickBot="1" x14ac:dyDescent="0.3">
      <c r="A35" s="4" t="s">
        <v>32</v>
      </c>
      <c r="B35" s="4" t="s">
        <v>42</v>
      </c>
      <c r="C35" s="4" t="s">
        <v>32</v>
      </c>
      <c r="D35" s="4" t="s">
        <v>42</v>
      </c>
      <c r="E35" s="4" t="s">
        <v>32</v>
      </c>
      <c r="F35" s="4" t="s">
        <v>42</v>
      </c>
      <c r="G35" s="4" t="s">
        <v>32</v>
      </c>
      <c r="H35" s="4" t="s">
        <v>42</v>
      </c>
      <c r="I35" s="4" t="s">
        <v>32</v>
      </c>
      <c r="J35" s="4" t="s">
        <v>42</v>
      </c>
      <c r="K35" s="4" t="s">
        <v>32</v>
      </c>
      <c r="L35" s="4" t="s">
        <v>42</v>
      </c>
      <c r="M35" s="4" t="s">
        <v>59</v>
      </c>
      <c r="N35" s="4" t="s">
        <v>4</v>
      </c>
      <c r="O35" s="4" t="s">
        <v>19</v>
      </c>
      <c r="P35" s="4" t="s">
        <v>42</v>
      </c>
      <c r="Q35" s="4" t="s">
        <v>19</v>
      </c>
      <c r="R35" s="4" t="s">
        <v>42</v>
      </c>
      <c r="S35" s="4" t="s">
        <v>19</v>
      </c>
      <c r="T35" s="4" t="s">
        <v>42</v>
      </c>
      <c r="U35" s="4" t="s">
        <v>19</v>
      </c>
      <c r="V35" s="4" t="s">
        <v>42</v>
      </c>
      <c r="W35" s="4" t="s">
        <v>19</v>
      </c>
      <c r="X35" s="4" t="s">
        <v>42</v>
      </c>
      <c r="Y35" s="4" t="s">
        <v>19</v>
      </c>
      <c r="Z35" s="4"/>
      <c r="AA35" s="122" t="s">
        <v>175</v>
      </c>
      <c r="AB35" s="122"/>
      <c r="AC35" s="122"/>
      <c r="AD35" s="122"/>
      <c r="AE35" s="122"/>
      <c r="AF35" s="122"/>
      <c r="AG35" s="122"/>
      <c r="AH35" s="101"/>
      <c r="AI35" s="102"/>
      <c r="AJ35" s="102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</row>
    <row r="36" spans="1:59" ht="19.5" thickTop="1" thickBot="1" x14ac:dyDescent="0.3">
      <c r="A36" s="4" t="s">
        <v>42</v>
      </c>
      <c r="B36" s="4" t="s">
        <v>19</v>
      </c>
      <c r="C36" s="4" t="s">
        <v>42</v>
      </c>
      <c r="D36" s="87" t="str">
        <f>AD18</f>
        <v>FB</v>
      </c>
      <c r="E36" s="88" t="str">
        <f>AE18</f>
        <v>01</v>
      </c>
      <c r="F36" s="87" t="str">
        <f>AD19</f>
        <v>F3</v>
      </c>
      <c r="G36" s="88" t="str">
        <f>AE19</f>
        <v>04</v>
      </c>
      <c r="H36" s="4" t="s">
        <v>108</v>
      </c>
      <c r="I36" s="4" t="s">
        <v>38</v>
      </c>
      <c r="J36" s="4" t="s">
        <v>108</v>
      </c>
      <c r="K36" s="4" t="s">
        <v>38</v>
      </c>
      <c r="L36" s="4" t="s">
        <v>108</v>
      </c>
      <c r="M36" s="4" t="s">
        <v>38</v>
      </c>
      <c r="N36" s="4" t="s">
        <v>108</v>
      </c>
      <c r="O36" s="4" t="s">
        <v>38</v>
      </c>
      <c r="P36" s="4" t="s">
        <v>108</v>
      </c>
      <c r="Q36" s="4" t="s">
        <v>38</v>
      </c>
      <c r="R36" s="4" t="s">
        <v>108</v>
      </c>
      <c r="S36" s="4" t="s">
        <v>38</v>
      </c>
      <c r="T36" s="89" t="str">
        <f>AD21</f>
        <v>64</v>
      </c>
      <c r="U36" s="90" t="str">
        <f>AE21</f>
        <v>00</v>
      </c>
      <c r="V36" s="89" t="str">
        <f>AD22</f>
        <v>F4</v>
      </c>
      <c r="W36" s="90" t="str">
        <f>AE22</f>
        <v>01</v>
      </c>
      <c r="X36" s="89" t="str">
        <f>AD23</f>
        <v>71</v>
      </c>
      <c r="Y36" s="90" t="str">
        <f>AE23</f>
        <v>02</v>
      </c>
      <c r="Z36" s="4"/>
      <c r="AA36" s="50" t="s">
        <v>93</v>
      </c>
      <c r="AB36" s="51">
        <v>3500</v>
      </c>
      <c r="AC36" s="51" t="str">
        <f>DEC2HEX(AB36,4)</f>
        <v>0DAC</v>
      </c>
      <c r="AD36" s="51" t="str">
        <f>MID(AC36,3,2)</f>
        <v>AC</v>
      </c>
      <c r="AE36" s="51" t="str">
        <f>MID(AC36,1,2)</f>
        <v>0D</v>
      </c>
      <c r="AF36" s="51"/>
      <c r="AG36" s="52" t="s">
        <v>178</v>
      </c>
      <c r="AH36" s="101"/>
      <c r="AI36" s="102"/>
      <c r="AJ36" s="102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</row>
    <row r="37" spans="1:59" ht="19.5" thickTop="1" thickBot="1" x14ac:dyDescent="0.3">
      <c r="A37" s="89" t="str">
        <f>AD24</f>
        <v>6B</v>
      </c>
      <c r="B37" s="90" t="str">
        <f>AE24</f>
        <v>03</v>
      </c>
      <c r="C37" s="4" t="s">
        <v>106</v>
      </c>
      <c r="D37" s="4" t="s">
        <v>10</v>
      </c>
      <c r="E37" s="4" t="s">
        <v>32</v>
      </c>
      <c r="F37" s="4" t="s">
        <v>42</v>
      </c>
      <c r="G37" s="4" t="s">
        <v>32</v>
      </c>
      <c r="H37" s="4" t="s">
        <v>42</v>
      </c>
      <c r="I37" s="4" t="s">
        <v>32</v>
      </c>
      <c r="J37" s="4" t="s">
        <v>42</v>
      </c>
      <c r="K37" s="4" t="s">
        <v>32</v>
      </c>
      <c r="L37" s="4" t="s">
        <v>42</v>
      </c>
      <c r="M37" s="4" t="s">
        <v>32</v>
      </c>
      <c r="N37" s="4" t="s">
        <v>42</v>
      </c>
      <c r="O37" s="4" t="s">
        <v>32</v>
      </c>
      <c r="P37" s="4" t="s">
        <v>42</v>
      </c>
      <c r="Q37" s="4" t="s">
        <v>32</v>
      </c>
      <c r="R37" s="4" t="s">
        <v>42</v>
      </c>
      <c r="S37" s="4" t="s">
        <v>6</v>
      </c>
      <c r="T37" s="4" t="s">
        <v>10</v>
      </c>
      <c r="U37" s="4" t="s">
        <v>42</v>
      </c>
      <c r="V37" s="4" t="s">
        <v>132</v>
      </c>
      <c r="W37" s="4" t="s">
        <v>42</v>
      </c>
      <c r="X37" s="4" t="s">
        <v>132</v>
      </c>
      <c r="Y37" s="4" t="s">
        <v>42</v>
      </c>
      <c r="Z37" s="4"/>
      <c r="AA37" s="53" t="s">
        <v>94</v>
      </c>
      <c r="AB37" s="54">
        <v>1100</v>
      </c>
      <c r="AC37" s="54" t="str">
        <f>DEC2HEX(AB37,4)</f>
        <v>044C</v>
      </c>
      <c r="AD37" s="54" t="str">
        <f>MID(AC37,3,2)</f>
        <v>4C</v>
      </c>
      <c r="AE37" s="54" t="str">
        <f>MID(AC37,1,2)</f>
        <v>04</v>
      </c>
      <c r="AF37" s="54"/>
      <c r="AG37" s="55" t="s">
        <v>179</v>
      </c>
      <c r="AH37" s="101"/>
      <c r="AI37" s="102"/>
      <c r="AJ37" s="102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</row>
    <row r="38" spans="1:59" ht="18.75" thickTop="1" x14ac:dyDescent="0.25">
      <c r="A38" s="4" t="s">
        <v>132</v>
      </c>
      <c r="B38" s="4" t="s">
        <v>42</v>
      </c>
      <c r="C38" s="4" t="s">
        <v>132</v>
      </c>
      <c r="D38" s="4" t="s">
        <v>42</v>
      </c>
      <c r="E38" s="4" t="s">
        <v>132</v>
      </c>
      <c r="F38" s="4" t="s">
        <v>42</v>
      </c>
      <c r="G38" s="4" t="s">
        <v>132</v>
      </c>
      <c r="H38" s="4" t="s">
        <v>42</v>
      </c>
      <c r="I38" s="4" t="s">
        <v>132</v>
      </c>
      <c r="J38" s="4" t="s">
        <v>44</v>
      </c>
      <c r="K38" s="4" t="s">
        <v>10</v>
      </c>
      <c r="L38" s="4" t="s">
        <v>42</v>
      </c>
      <c r="M38" s="4" t="s">
        <v>132</v>
      </c>
      <c r="N38" s="4" t="s">
        <v>2</v>
      </c>
      <c r="O38" s="4" t="s">
        <v>42</v>
      </c>
      <c r="P38" s="4" t="s">
        <v>2</v>
      </c>
      <c r="Q38" s="4" t="s">
        <v>42</v>
      </c>
      <c r="R38" s="4" t="s">
        <v>2</v>
      </c>
      <c r="S38" s="4" t="s">
        <v>42</v>
      </c>
      <c r="T38" s="4" t="s">
        <v>2</v>
      </c>
      <c r="U38" s="4" t="s">
        <v>42</v>
      </c>
      <c r="V38" s="4" t="s">
        <v>2</v>
      </c>
      <c r="W38" s="4" t="s">
        <v>42</v>
      </c>
      <c r="X38" s="4" t="s">
        <v>2</v>
      </c>
      <c r="Y38" s="4" t="s">
        <v>42</v>
      </c>
      <c r="Z38" s="4"/>
      <c r="AA38" s="53" t="s">
        <v>95</v>
      </c>
      <c r="AB38" s="54">
        <v>1100</v>
      </c>
      <c r="AC38" s="54" t="str">
        <f>DEC2HEX(AB38,4)</f>
        <v>044C</v>
      </c>
      <c r="AD38" s="54" t="str">
        <f>MID(AC38,3,2)</f>
        <v>4C</v>
      </c>
      <c r="AE38" s="54" t="str">
        <f>MID(AC38,1,2)</f>
        <v>04</v>
      </c>
      <c r="AF38" s="54"/>
      <c r="AG38" s="55" t="s">
        <v>177</v>
      </c>
      <c r="AH38" s="101"/>
      <c r="AI38" s="102"/>
      <c r="AJ38" s="102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</row>
    <row r="39" spans="1:59" x14ac:dyDescent="0.25">
      <c r="A39" s="4" t="s">
        <v>44</v>
      </c>
      <c r="B39" s="4" t="s">
        <v>10</v>
      </c>
      <c r="C39" s="4" t="s">
        <v>7</v>
      </c>
      <c r="D39" s="4" t="s">
        <v>38</v>
      </c>
      <c r="E39" s="4" t="s">
        <v>7</v>
      </c>
      <c r="F39" s="4" t="s">
        <v>38</v>
      </c>
      <c r="G39" s="4" t="s">
        <v>7</v>
      </c>
      <c r="H39" s="4" t="s">
        <v>38</v>
      </c>
      <c r="I39" s="4" t="s">
        <v>7</v>
      </c>
      <c r="J39" s="4" t="s">
        <v>38</v>
      </c>
      <c r="K39" s="4" t="s">
        <v>7</v>
      </c>
      <c r="L39" s="4" t="s">
        <v>38</v>
      </c>
      <c r="M39" s="4" t="s">
        <v>7</v>
      </c>
      <c r="N39" s="4" t="s">
        <v>38</v>
      </c>
      <c r="O39" s="4" t="s">
        <v>7</v>
      </c>
      <c r="P39" s="4" t="s">
        <v>38</v>
      </c>
      <c r="Q39" s="4" t="s">
        <v>133</v>
      </c>
      <c r="R39" s="4" t="s">
        <v>10</v>
      </c>
      <c r="S39" s="4" t="s">
        <v>133</v>
      </c>
      <c r="T39" s="4" t="s">
        <v>10</v>
      </c>
      <c r="U39" s="4" t="s">
        <v>133</v>
      </c>
      <c r="V39" s="4" t="s">
        <v>10</v>
      </c>
      <c r="W39" s="4" t="s">
        <v>133</v>
      </c>
      <c r="X39" s="4" t="s">
        <v>10</v>
      </c>
      <c r="Y39" s="4" t="s">
        <v>133</v>
      </c>
      <c r="Z39" s="4"/>
      <c r="AA39" s="53" t="s">
        <v>96</v>
      </c>
      <c r="AB39" s="54">
        <v>3500</v>
      </c>
      <c r="AC39" s="54" t="str">
        <f>DEC2HEX(AB39,4)</f>
        <v>0DAC</v>
      </c>
      <c r="AD39" s="54" t="str">
        <f>MID(AC39,3,2)</f>
        <v>AC</v>
      </c>
      <c r="AE39" s="54" t="str">
        <f>MID(AC39,1,2)</f>
        <v>0D</v>
      </c>
      <c r="AF39" s="54"/>
      <c r="AG39" s="55" t="s">
        <v>176</v>
      </c>
      <c r="AH39" s="101"/>
      <c r="AI39" s="102"/>
      <c r="AJ39" s="102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</row>
    <row r="40" spans="1:59" ht="18.75" thickBot="1" x14ac:dyDescent="0.3">
      <c r="A40" s="4" t="s">
        <v>10</v>
      </c>
      <c r="B40" s="4" t="s">
        <v>133</v>
      </c>
      <c r="C40" s="4" t="s">
        <v>10</v>
      </c>
      <c r="D40" s="4" t="s">
        <v>133</v>
      </c>
      <c r="E40" s="4" t="s">
        <v>10</v>
      </c>
      <c r="F40" s="4" t="s">
        <v>133</v>
      </c>
      <c r="G40" s="4" t="s">
        <v>10</v>
      </c>
      <c r="H40" s="4" t="s">
        <v>133</v>
      </c>
      <c r="I40" s="4" t="s">
        <v>10</v>
      </c>
      <c r="J40" s="4" t="s">
        <v>133</v>
      </c>
      <c r="K40" s="4" t="s">
        <v>10</v>
      </c>
      <c r="L40" s="4" t="s">
        <v>133</v>
      </c>
      <c r="M40" s="4" t="s">
        <v>10</v>
      </c>
      <c r="N40" s="4" t="s">
        <v>133</v>
      </c>
      <c r="O40" s="4" t="s">
        <v>10</v>
      </c>
      <c r="P40" s="4" t="s">
        <v>133</v>
      </c>
      <c r="Q40" s="4" t="s">
        <v>10</v>
      </c>
      <c r="R40" s="4" t="s">
        <v>133</v>
      </c>
      <c r="S40" s="4" t="s">
        <v>10</v>
      </c>
      <c r="T40" s="4" t="s">
        <v>133</v>
      </c>
      <c r="U40" s="4" t="s">
        <v>10</v>
      </c>
      <c r="V40" s="4" t="s">
        <v>133</v>
      </c>
      <c r="W40" s="4" t="s">
        <v>10</v>
      </c>
      <c r="X40" s="4" t="s">
        <v>133</v>
      </c>
      <c r="Y40" s="4" t="s">
        <v>10</v>
      </c>
      <c r="Z40" s="4"/>
      <c r="AA40" s="56" t="s">
        <v>97</v>
      </c>
      <c r="AB40" s="57">
        <v>1</v>
      </c>
      <c r="AC40" s="57" t="str">
        <f>DEC2HEX(AB40,2)</f>
        <v>01</v>
      </c>
      <c r="AD40" s="57"/>
      <c r="AE40" s="57" t="str">
        <f>MID(AC40,1,2)</f>
        <v>01</v>
      </c>
      <c r="AF40" s="57"/>
      <c r="AG40" s="58" t="s">
        <v>180</v>
      </c>
      <c r="AH40" s="101"/>
      <c r="AI40" s="102"/>
      <c r="AJ40" s="102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</row>
    <row r="41" spans="1:59" ht="18.75" thickBot="1" x14ac:dyDescent="0.3">
      <c r="A41" s="4" t="s">
        <v>133</v>
      </c>
      <c r="B41" s="4" t="s">
        <v>10</v>
      </c>
      <c r="C41" s="4" t="s">
        <v>133</v>
      </c>
      <c r="D41" s="4" t="s">
        <v>10</v>
      </c>
      <c r="E41" s="4" t="s">
        <v>133</v>
      </c>
      <c r="F41" s="4" t="s">
        <v>10</v>
      </c>
      <c r="G41" s="4" t="s">
        <v>133</v>
      </c>
      <c r="H41" s="4" t="s">
        <v>10</v>
      </c>
      <c r="I41" s="4" t="s">
        <v>133</v>
      </c>
      <c r="J41" s="4" t="s">
        <v>10</v>
      </c>
      <c r="K41" s="4" t="s">
        <v>133</v>
      </c>
      <c r="L41" s="4" t="s">
        <v>10</v>
      </c>
      <c r="M41" s="4" t="s">
        <v>133</v>
      </c>
      <c r="N41" s="4" t="s">
        <v>10</v>
      </c>
      <c r="O41" s="4" t="s">
        <v>133</v>
      </c>
      <c r="P41" s="4" t="s">
        <v>10</v>
      </c>
      <c r="Q41" s="4" t="s">
        <v>133</v>
      </c>
      <c r="R41" s="4" t="s">
        <v>10</v>
      </c>
      <c r="S41" s="4" t="s">
        <v>133</v>
      </c>
      <c r="T41" s="4" t="s">
        <v>10</v>
      </c>
      <c r="U41" s="4" t="s">
        <v>133</v>
      </c>
      <c r="V41" s="4" t="s">
        <v>10</v>
      </c>
      <c r="W41" s="4" t="s">
        <v>133</v>
      </c>
      <c r="X41" s="4" t="s">
        <v>10</v>
      </c>
      <c r="Y41" s="4" t="s">
        <v>133</v>
      </c>
      <c r="Z41" s="4"/>
      <c r="AA41" s="124" t="s">
        <v>245</v>
      </c>
      <c r="AB41" s="125"/>
      <c r="AC41" s="125"/>
      <c r="AD41" s="125"/>
      <c r="AE41" s="125"/>
      <c r="AF41" s="125"/>
      <c r="AG41" s="125"/>
      <c r="AH41" s="101"/>
      <c r="AI41" s="102"/>
      <c r="AJ41" s="102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</row>
    <row r="42" spans="1:59" ht="18.75" thickTop="1" x14ac:dyDescent="0.25">
      <c r="A42" s="4" t="s">
        <v>10</v>
      </c>
      <c r="B42" s="4" t="s">
        <v>133</v>
      </c>
      <c r="C42" s="4" t="s">
        <v>10</v>
      </c>
      <c r="D42" s="4" t="s">
        <v>133</v>
      </c>
      <c r="E42" s="4" t="s">
        <v>10</v>
      </c>
      <c r="F42" s="106" t="s">
        <v>6</v>
      </c>
      <c r="G42" s="106" t="s">
        <v>11</v>
      </c>
      <c r="H42" s="106" t="s">
        <v>32</v>
      </c>
      <c r="I42" s="106" t="s">
        <v>42</v>
      </c>
      <c r="J42" s="106" t="s">
        <v>35</v>
      </c>
      <c r="K42" s="106" t="s">
        <v>38</v>
      </c>
      <c r="L42" s="106" t="s">
        <v>19</v>
      </c>
      <c r="M42" s="106" t="s">
        <v>42</v>
      </c>
      <c r="N42" s="4" t="s">
        <v>32</v>
      </c>
      <c r="O42" s="4" t="s">
        <v>42</v>
      </c>
      <c r="P42" s="4" t="s">
        <v>32</v>
      </c>
      <c r="Q42" s="4" t="s">
        <v>42</v>
      </c>
      <c r="R42" s="4" t="s">
        <v>42</v>
      </c>
      <c r="S42" s="4" t="s">
        <v>132</v>
      </c>
      <c r="T42" s="4" t="s">
        <v>42</v>
      </c>
      <c r="U42" s="4" t="s">
        <v>132</v>
      </c>
      <c r="V42" s="4" t="s">
        <v>7</v>
      </c>
      <c r="W42" s="4" t="s">
        <v>38</v>
      </c>
      <c r="X42" s="4" t="s">
        <v>133</v>
      </c>
      <c r="Y42" s="4" t="s">
        <v>10</v>
      </c>
      <c r="Z42" s="4"/>
      <c r="AA42" s="59" t="s">
        <v>161</v>
      </c>
      <c r="AB42" s="60">
        <v>1</v>
      </c>
      <c r="AC42" s="60" t="str">
        <f t="shared" ref="AC42:AC55" si="12">DEC2HEX(AB42,2)</f>
        <v>01</v>
      </c>
      <c r="AD42" s="60"/>
      <c r="AE42" s="60" t="str">
        <f t="shared" ref="AE42:AE55" si="13">MID(AC42,1,2)</f>
        <v>01</v>
      </c>
      <c r="AF42" s="60"/>
      <c r="AG42" s="61" t="s">
        <v>182</v>
      </c>
      <c r="AH42" s="101"/>
      <c r="AI42" s="102"/>
      <c r="AJ42" s="102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</row>
    <row r="43" spans="1:59" x14ac:dyDescent="0.25">
      <c r="A43" s="4" t="s">
        <v>4</v>
      </c>
      <c r="B43" s="4" t="s">
        <v>38</v>
      </c>
      <c r="C43" s="4" t="s">
        <v>38</v>
      </c>
      <c r="D43" s="4" t="s">
        <v>38</v>
      </c>
      <c r="E43" s="4" t="s">
        <v>71</v>
      </c>
      <c r="F43" s="4" t="s">
        <v>10</v>
      </c>
      <c r="G43" s="4" t="s">
        <v>106</v>
      </c>
      <c r="H43" s="4" t="s">
        <v>10</v>
      </c>
      <c r="I43" s="4" t="s">
        <v>113</v>
      </c>
      <c r="J43" s="4" t="s">
        <v>1</v>
      </c>
      <c r="K43" s="4" t="s">
        <v>113</v>
      </c>
      <c r="L43" s="4" t="s">
        <v>1</v>
      </c>
      <c r="M43" s="4" t="s">
        <v>134</v>
      </c>
      <c r="N43" s="4" t="s">
        <v>13</v>
      </c>
      <c r="O43" s="4" t="s">
        <v>66</v>
      </c>
      <c r="P43" s="4" t="s">
        <v>135</v>
      </c>
      <c r="Q43" s="4" t="s">
        <v>66</v>
      </c>
      <c r="R43" s="4" t="s">
        <v>135</v>
      </c>
      <c r="S43" s="4" t="s">
        <v>66</v>
      </c>
      <c r="T43" s="4" t="s">
        <v>135</v>
      </c>
      <c r="U43" s="4" t="s">
        <v>152</v>
      </c>
      <c r="V43" s="4" t="s">
        <v>62</v>
      </c>
      <c r="W43" s="4" t="s">
        <v>153</v>
      </c>
      <c r="X43" s="4" t="s">
        <v>68</v>
      </c>
      <c r="Y43" s="4" t="s">
        <v>153</v>
      </c>
      <c r="Z43" s="4"/>
      <c r="AA43" s="62" t="s">
        <v>162</v>
      </c>
      <c r="AB43" s="63">
        <v>1</v>
      </c>
      <c r="AC43" s="63" t="str">
        <f t="shared" si="12"/>
        <v>01</v>
      </c>
      <c r="AD43" s="63"/>
      <c r="AE43" s="63" t="str">
        <f t="shared" si="13"/>
        <v>01</v>
      </c>
      <c r="AF43" s="63"/>
      <c r="AG43" s="64" t="s">
        <v>181</v>
      </c>
      <c r="AH43" s="101"/>
      <c r="AI43" s="102"/>
      <c r="AJ43" s="102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</row>
    <row r="44" spans="1:59" ht="18.75" thickBot="1" x14ac:dyDescent="0.3">
      <c r="A44" s="4" t="s">
        <v>68</v>
      </c>
      <c r="B44" s="4" t="s">
        <v>153</v>
      </c>
      <c r="C44" s="4" t="s">
        <v>68</v>
      </c>
      <c r="D44" s="4" t="s">
        <v>139</v>
      </c>
      <c r="E44" s="4" t="s">
        <v>38</v>
      </c>
      <c r="F44" s="4" t="s">
        <v>139</v>
      </c>
      <c r="G44" s="4" t="s">
        <v>38</v>
      </c>
      <c r="H44" s="4" t="s">
        <v>139</v>
      </c>
      <c r="I44" s="4" t="s">
        <v>38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133</v>
      </c>
      <c r="O44" s="4" t="s">
        <v>10</v>
      </c>
      <c r="P44" s="4" t="s">
        <v>4</v>
      </c>
      <c r="Q44" s="4" t="s">
        <v>4</v>
      </c>
      <c r="R44" s="4" t="s">
        <v>10</v>
      </c>
      <c r="S44" s="4" t="s">
        <v>46</v>
      </c>
      <c r="T44" s="4" t="s">
        <v>4</v>
      </c>
      <c r="U44" s="4" t="s">
        <v>4</v>
      </c>
      <c r="V44" s="4" t="s">
        <v>18</v>
      </c>
      <c r="W44" s="4" t="s">
        <v>4</v>
      </c>
      <c r="X44" s="4" t="s">
        <v>4</v>
      </c>
      <c r="Y44" s="4" t="s">
        <v>77</v>
      </c>
      <c r="Z44" s="4"/>
      <c r="AA44" s="62" t="s">
        <v>163</v>
      </c>
      <c r="AB44" s="63">
        <v>1</v>
      </c>
      <c r="AC44" s="63" t="str">
        <f t="shared" si="12"/>
        <v>01</v>
      </c>
      <c r="AD44" s="63"/>
      <c r="AE44" s="63" t="str">
        <f t="shared" si="13"/>
        <v>01</v>
      </c>
      <c r="AF44" s="63"/>
      <c r="AG44" s="64" t="s">
        <v>183</v>
      </c>
      <c r="AH44" s="101"/>
      <c r="AI44" s="102"/>
      <c r="AJ44" s="102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</row>
    <row r="45" spans="1:59" ht="19.5" thickTop="1" thickBot="1" x14ac:dyDescent="0.3">
      <c r="A45" s="4" t="s">
        <v>4</v>
      </c>
      <c r="B45" s="4" t="s">
        <v>4</v>
      </c>
      <c r="C45" s="4" t="s">
        <v>4</v>
      </c>
      <c r="D45" s="4" t="s">
        <v>38</v>
      </c>
      <c r="E45" s="4" t="s">
        <v>52</v>
      </c>
      <c r="F45" s="4" t="s">
        <v>52</v>
      </c>
      <c r="G45" s="4" t="s">
        <v>35</v>
      </c>
      <c r="H45" s="4" t="s">
        <v>46</v>
      </c>
      <c r="I45" s="4" t="s">
        <v>35</v>
      </c>
      <c r="J45" s="4" t="s">
        <v>46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4</v>
      </c>
      <c r="S45" s="84" t="str">
        <f>AD32</f>
        <v>32</v>
      </c>
      <c r="T45" s="85" t="str">
        <f>AE32</f>
        <v>00</v>
      </c>
      <c r="U45" s="84" t="str">
        <f>AD33</f>
        <v>3C</v>
      </c>
      <c r="V45" s="85" t="str">
        <f>AE33</f>
        <v>00</v>
      </c>
      <c r="W45" s="4" t="s">
        <v>47</v>
      </c>
      <c r="X45" s="4" t="s">
        <v>10</v>
      </c>
      <c r="Y45" s="4" t="s">
        <v>47</v>
      </c>
      <c r="Z45" s="4"/>
      <c r="AA45" s="62" t="s">
        <v>164</v>
      </c>
      <c r="AB45" s="63">
        <v>1</v>
      </c>
      <c r="AC45" s="63" t="str">
        <f t="shared" si="12"/>
        <v>01</v>
      </c>
      <c r="AD45" s="63"/>
      <c r="AE45" s="63" t="str">
        <f t="shared" si="13"/>
        <v>01</v>
      </c>
      <c r="AF45" s="63"/>
      <c r="AG45" s="64" t="s">
        <v>184</v>
      </c>
      <c r="AH45" s="101"/>
      <c r="AI45" s="102"/>
      <c r="AJ45" s="102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</row>
    <row r="46" spans="1:59" ht="19.5" thickTop="1" thickBot="1" x14ac:dyDescent="0.3">
      <c r="A46" s="4" t="s">
        <v>10</v>
      </c>
      <c r="B46" s="4" t="s">
        <v>47</v>
      </c>
      <c r="C46" s="4" t="s">
        <v>10</v>
      </c>
      <c r="D46" s="4" t="s">
        <v>47</v>
      </c>
      <c r="E46" s="4" t="s">
        <v>10</v>
      </c>
      <c r="F46" s="4" t="s">
        <v>47</v>
      </c>
      <c r="G46" s="4" t="s">
        <v>10</v>
      </c>
      <c r="H46" s="4" t="s">
        <v>47</v>
      </c>
      <c r="I46" s="4" t="s">
        <v>10</v>
      </c>
      <c r="J46" s="4" t="s">
        <v>47</v>
      </c>
      <c r="K46" s="4" t="s">
        <v>10</v>
      </c>
      <c r="L46" s="4" t="s">
        <v>47</v>
      </c>
      <c r="M46" s="4" t="s">
        <v>10</v>
      </c>
      <c r="N46" s="4" t="s">
        <v>47</v>
      </c>
      <c r="O46" s="4" t="s">
        <v>10</v>
      </c>
      <c r="P46" s="4" t="s">
        <v>47</v>
      </c>
      <c r="Q46" s="4" t="s">
        <v>10</v>
      </c>
      <c r="R46" s="84" t="str">
        <f>AD26</f>
        <v>23</v>
      </c>
      <c r="S46" s="85" t="str">
        <f>AE26</f>
        <v>00</v>
      </c>
      <c r="T46" s="84" t="str">
        <f>AD34</f>
        <v>40</v>
      </c>
      <c r="U46" s="85" t="str">
        <f>AE34</f>
        <v>06</v>
      </c>
      <c r="V46" s="84" t="str">
        <f>AD30</f>
        <v>AC</v>
      </c>
      <c r="W46" s="85" t="str">
        <f>AE30</f>
        <v>0D</v>
      </c>
      <c r="X46" s="84" t="str">
        <f>AD27</f>
        <v>AC</v>
      </c>
      <c r="Y46" s="85" t="str">
        <f>AE27</f>
        <v>0D</v>
      </c>
      <c r="Z46" s="4"/>
      <c r="AA46" s="62" t="s">
        <v>166</v>
      </c>
      <c r="AB46" s="63">
        <v>1</v>
      </c>
      <c r="AC46" s="63" t="str">
        <f t="shared" si="12"/>
        <v>01</v>
      </c>
      <c r="AD46" s="63"/>
      <c r="AE46" s="63" t="str">
        <f t="shared" si="13"/>
        <v>01</v>
      </c>
      <c r="AF46" s="63"/>
      <c r="AG46" s="64" t="s">
        <v>185</v>
      </c>
      <c r="AH46" s="101"/>
      <c r="AI46" s="102"/>
      <c r="AJ46" s="102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</row>
    <row r="47" spans="1:59" ht="19.5" thickTop="1" thickBot="1" x14ac:dyDescent="0.3">
      <c r="A47" s="84" t="str">
        <f>AD29</f>
        <v>59</v>
      </c>
      <c r="B47" s="85" t="str">
        <f>AE29</f>
        <v>00</v>
      </c>
      <c r="C47" s="84" t="str">
        <f>AD28</f>
        <v>20</v>
      </c>
      <c r="D47" s="85" t="str">
        <f>AE28</f>
        <v>03</v>
      </c>
      <c r="E47" s="4" t="s">
        <v>10</v>
      </c>
      <c r="F47" s="4" t="s">
        <v>4</v>
      </c>
      <c r="G47" s="86" t="str">
        <f>AE31</f>
        <v>01</v>
      </c>
      <c r="H47" s="4" t="s">
        <v>46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4</v>
      </c>
      <c r="S47" s="4" t="s">
        <v>4</v>
      </c>
      <c r="T47" s="4" t="s">
        <v>4</v>
      </c>
      <c r="U47" s="4" t="s">
        <v>154</v>
      </c>
      <c r="V47" s="4" t="s">
        <v>92</v>
      </c>
      <c r="W47" s="4" t="s">
        <v>74</v>
      </c>
      <c r="X47" s="4" t="s">
        <v>48</v>
      </c>
      <c r="Y47" s="4" t="s">
        <v>136</v>
      </c>
      <c r="Z47" s="4"/>
      <c r="AA47" s="62" t="s">
        <v>167</v>
      </c>
      <c r="AB47" s="63">
        <v>1</v>
      </c>
      <c r="AC47" s="63" t="str">
        <f t="shared" si="12"/>
        <v>01</v>
      </c>
      <c r="AD47" s="63"/>
      <c r="AE47" s="63" t="str">
        <f t="shared" si="13"/>
        <v>01</v>
      </c>
      <c r="AF47" s="63"/>
      <c r="AG47" s="64" t="s">
        <v>186</v>
      </c>
      <c r="AH47" s="101"/>
      <c r="AI47" s="102"/>
      <c r="AJ47" s="102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</row>
    <row r="48" spans="1:59" ht="18.75" thickTop="1" x14ac:dyDescent="0.25">
      <c r="A48" s="4" t="s">
        <v>37</v>
      </c>
      <c r="B48" s="4" t="s">
        <v>155</v>
      </c>
      <c r="C48" s="4" t="s">
        <v>25</v>
      </c>
      <c r="D48" s="4" t="s">
        <v>62</v>
      </c>
      <c r="E48" s="4" t="s">
        <v>156</v>
      </c>
      <c r="F48" s="4" t="s">
        <v>114</v>
      </c>
      <c r="G48" s="4" t="s">
        <v>28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26</v>
      </c>
      <c r="Q48" s="4" t="s">
        <v>0</v>
      </c>
      <c r="R48" s="4" t="s">
        <v>118</v>
      </c>
      <c r="S48" s="4" t="s">
        <v>48</v>
      </c>
      <c r="T48" s="4" t="s">
        <v>4</v>
      </c>
      <c r="U48" s="4" t="s">
        <v>4</v>
      </c>
      <c r="V48" s="4" t="s">
        <v>4</v>
      </c>
      <c r="W48" s="4" t="s">
        <v>4</v>
      </c>
      <c r="X48" s="4" t="s">
        <v>4</v>
      </c>
      <c r="Y48" s="4" t="s">
        <v>4</v>
      </c>
      <c r="Z48" s="4"/>
      <c r="AA48" s="62" t="s">
        <v>168</v>
      </c>
      <c r="AB48" s="63">
        <v>1</v>
      </c>
      <c r="AC48" s="63" t="str">
        <f t="shared" si="12"/>
        <v>01</v>
      </c>
      <c r="AD48" s="63"/>
      <c r="AE48" s="63" t="str">
        <f t="shared" si="13"/>
        <v>01</v>
      </c>
      <c r="AF48" s="63"/>
      <c r="AG48" s="64" t="s">
        <v>187</v>
      </c>
      <c r="AH48" s="101"/>
      <c r="AI48" s="102"/>
      <c r="AJ48" s="102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</row>
    <row r="49" spans="1:59" x14ac:dyDescent="0.25">
      <c r="A49" s="4" t="s">
        <v>4</v>
      </c>
      <c r="B49" s="4" t="s">
        <v>4</v>
      </c>
      <c r="C49" s="4" t="s">
        <v>4</v>
      </c>
      <c r="D49" s="4" t="s">
        <v>4</v>
      </c>
      <c r="E49" s="4" t="s">
        <v>4</v>
      </c>
      <c r="F49" s="4" t="s">
        <v>4</v>
      </c>
      <c r="G49" s="4" t="s">
        <v>137</v>
      </c>
      <c r="H49" s="4" t="s">
        <v>43</v>
      </c>
      <c r="I49" s="4" t="s">
        <v>103</v>
      </c>
      <c r="J49" s="4" t="s">
        <v>28</v>
      </c>
      <c r="K49" s="4" t="s">
        <v>57</v>
      </c>
      <c r="L49" s="4" t="s">
        <v>6</v>
      </c>
      <c r="M49" s="4" t="s">
        <v>157</v>
      </c>
      <c r="N49" s="4" t="s">
        <v>28</v>
      </c>
      <c r="O49" s="4" t="s">
        <v>72</v>
      </c>
      <c r="P49" s="4" t="s">
        <v>158</v>
      </c>
      <c r="Q49" s="4" t="s">
        <v>29</v>
      </c>
      <c r="R49" s="4" t="s">
        <v>25</v>
      </c>
      <c r="S49" s="4" t="s">
        <v>109</v>
      </c>
      <c r="T49" s="4" t="s">
        <v>31</v>
      </c>
      <c r="U49" s="4" t="s">
        <v>60</v>
      </c>
      <c r="V49" s="4" t="s">
        <v>24</v>
      </c>
      <c r="W49" s="4" t="s">
        <v>134</v>
      </c>
      <c r="X49" s="4" t="s">
        <v>29</v>
      </c>
      <c r="Y49" s="4" t="s">
        <v>41</v>
      </c>
      <c r="Z49" s="4"/>
      <c r="AA49" s="62" t="s">
        <v>169</v>
      </c>
      <c r="AB49" s="63">
        <v>1</v>
      </c>
      <c r="AC49" s="63" t="str">
        <f t="shared" si="12"/>
        <v>01</v>
      </c>
      <c r="AD49" s="63"/>
      <c r="AE49" s="63" t="str">
        <f t="shared" si="13"/>
        <v>01</v>
      </c>
      <c r="AF49" s="63"/>
      <c r="AG49" s="64" t="s">
        <v>188</v>
      </c>
      <c r="AH49" s="101"/>
      <c r="AI49" s="102"/>
      <c r="AJ49" s="102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</row>
    <row r="50" spans="1:59" x14ac:dyDescent="0.25">
      <c r="A50" s="4" t="s">
        <v>138</v>
      </c>
      <c r="B50" s="4" t="s">
        <v>21</v>
      </c>
      <c r="C50" s="4" t="s">
        <v>55</v>
      </c>
      <c r="D50" s="4" t="s">
        <v>25</v>
      </c>
      <c r="E50" s="4" t="s">
        <v>28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4</v>
      </c>
      <c r="S50" s="4" t="s">
        <v>4</v>
      </c>
      <c r="T50" s="4" t="s">
        <v>4</v>
      </c>
      <c r="U50" s="4" t="s">
        <v>4</v>
      </c>
      <c r="V50" s="4" t="s">
        <v>4</v>
      </c>
      <c r="W50" s="4" t="s">
        <v>4</v>
      </c>
      <c r="X50" s="4" t="s">
        <v>4</v>
      </c>
      <c r="Y50" s="4" t="s">
        <v>4</v>
      </c>
      <c r="Z50" s="4"/>
      <c r="AA50" s="62" t="s">
        <v>171</v>
      </c>
      <c r="AB50" s="63">
        <v>1</v>
      </c>
      <c r="AC50" s="63" t="str">
        <f t="shared" si="12"/>
        <v>01</v>
      </c>
      <c r="AD50" s="63"/>
      <c r="AE50" s="63" t="str">
        <f t="shared" si="13"/>
        <v>01</v>
      </c>
      <c r="AF50" s="63"/>
      <c r="AG50" s="64" t="s">
        <v>189</v>
      </c>
      <c r="AH50" s="101"/>
      <c r="AI50" s="102"/>
      <c r="AJ50" s="102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</row>
    <row r="51" spans="1:59" x14ac:dyDescent="0.25">
      <c r="A51" s="4" t="s">
        <v>4</v>
      </c>
      <c r="B51" s="4" t="s">
        <v>4</v>
      </c>
      <c r="C51" s="4" t="s">
        <v>4</v>
      </c>
      <c r="D51" s="4" t="s">
        <v>4</v>
      </c>
      <c r="E51" s="4" t="s">
        <v>4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4</v>
      </c>
      <c r="S51" s="4" t="s">
        <v>4</v>
      </c>
      <c r="T51" s="4" t="s">
        <v>4</v>
      </c>
      <c r="U51" s="4" t="s">
        <v>50</v>
      </c>
      <c r="V51" s="4" t="s">
        <v>4</v>
      </c>
      <c r="W51" s="4" t="s">
        <v>50</v>
      </c>
      <c r="X51" s="4" t="s">
        <v>4</v>
      </c>
      <c r="Y51" s="4" t="s">
        <v>10</v>
      </c>
      <c r="Z51" s="4"/>
      <c r="AA51" s="62" t="s">
        <v>172</v>
      </c>
      <c r="AB51" s="63">
        <v>0</v>
      </c>
      <c r="AC51" s="63" t="str">
        <f t="shared" si="12"/>
        <v>00</v>
      </c>
      <c r="AD51" s="63"/>
      <c r="AE51" s="63" t="str">
        <f t="shared" si="13"/>
        <v>00</v>
      </c>
      <c r="AF51" s="63"/>
      <c r="AG51" s="64" t="s">
        <v>190</v>
      </c>
      <c r="AH51" s="101"/>
      <c r="AI51" s="102"/>
      <c r="AJ51" s="102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</row>
    <row r="52" spans="1:59" x14ac:dyDescent="0.25">
      <c r="A52" s="4" t="s">
        <v>10</v>
      </c>
      <c r="B52" s="4" t="s">
        <v>4</v>
      </c>
      <c r="C52" s="4" t="s">
        <v>4</v>
      </c>
      <c r="D52" s="4" t="s">
        <v>4</v>
      </c>
      <c r="E52" s="4" t="s">
        <v>4</v>
      </c>
      <c r="F52" s="4" t="s">
        <v>4</v>
      </c>
      <c r="G52" s="4" t="s">
        <v>4</v>
      </c>
      <c r="H52" s="4" t="s">
        <v>50</v>
      </c>
      <c r="I52" s="4" t="s">
        <v>4</v>
      </c>
      <c r="J52" s="4" t="s">
        <v>50</v>
      </c>
      <c r="K52" s="4" t="s">
        <v>4</v>
      </c>
      <c r="L52" s="4" t="s">
        <v>4</v>
      </c>
      <c r="M52" s="4" t="s">
        <v>46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4</v>
      </c>
      <c r="S52" s="4" t="s">
        <v>4</v>
      </c>
      <c r="T52" s="4" t="s">
        <v>4</v>
      </c>
      <c r="U52" s="4" t="s">
        <v>4</v>
      </c>
      <c r="V52" s="4" t="s">
        <v>4</v>
      </c>
      <c r="W52" s="4" t="s">
        <v>4</v>
      </c>
      <c r="X52" s="4" t="s">
        <v>4</v>
      </c>
      <c r="Y52" s="4" t="s">
        <v>4</v>
      </c>
      <c r="Z52" s="4"/>
      <c r="AA52" s="62" t="s">
        <v>170</v>
      </c>
      <c r="AB52" s="63">
        <v>1</v>
      </c>
      <c r="AC52" s="63" t="str">
        <f t="shared" si="12"/>
        <v>01</v>
      </c>
      <c r="AD52" s="63"/>
      <c r="AE52" s="63" t="str">
        <f t="shared" si="13"/>
        <v>01</v>
      </c>
      <c r="AF52" s="63"/>
      <c r="AG52" s="64" t="s">
        <v>191</v>
      </c>
      <c r="AH52" s="101"/>
      <c r="AI52" s="102"/>
      <c r="AJ52" s="102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</row>
    <row r="53" spans="1:59" x14ac:dyDescent="0.25">
      <c r="A53" s="4" t="s">
        <v>4</v>
      </c>
      <c r="B53" s="4" t="s">
        <v>4</v>
      </c>
      <c r="C53" s="4" t="s">
        <v>4</v>
      </c>
      <c r="D53" s="4" t="s">
        <v>4</v>
      </c>
      <c r="E53" s="4" t="s">
        <v>4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4</v>
      </c>
      <c r="S53" s="4" t="s">
        <v>4</v>
      </c>
      <c r="T53" s="4" t="s">
        <v>4</v>
      </c>
      <c r="U53" s="4" t="s">
        <v>4</v>
      </c>
      <c r="V53" s="4" t="s">
        <v>4</v>
      </c>
      <c r="W53" s="4" t="s">
        <v>4</v>
      </c>
      <c r="X53" s="4" t="s">
        <v>4</v>
      </c>
      <c r="Y53" s="4" t="s">
        <v>4</v>
      </c>
      <c r="Z53" s="4"/>
      <c r="AA53" s="62" t="s">
        <v>173</v>
      </c>
      <c r="AB53" s="63">
        <v>1</v>
      </c>
      <c r="AC53" s="63" t="str">
        <f t="shared" si="12"/>
        <v>01</v>
      </c>
      <c r="AD53" s="63"/>
      <c r="AE53" s="63" t="str">
        <f t="shared" si="13"/>
        <v>01</v>
      </c>
      <c r="AF53" s="63"/>
      <c r="AG53" s="64" t="s">
        <v>192</v>
      </c>
      <c r="AH53" s="101"/>
      <c r="AI53" s="102"/>
      <c r="AJ53" s="102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</row>
    <row r="54" spans="1:59" x14ac:dyDescent="0.25">
      <c r="A54" s="4" t="s">
        <v>4</v>
      </c>
      <c r="B54" s="4" t="s">
        <v>4</v>
      </c>
      <c r="C54" s="4" t="s">
        <v>4</v>
      </c>
      <c r="D54" s="4" t="s">
        <v>4</v>
      </c>
      <c r="E54" s="4" t="s">
        <v>4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10</v>
      </c>
      <c r="O54" s="4" t="s">
        <v>4</v>
      </c>
      <c r="P54" s="4" t="s">
        <v>4</v>
      </c>
      <c r="Q54" s="4" t="s">
        <v>4</v>
      </c>
      <c r="R54" s="4" t="s">
        <v>4</v>
      </c>
      <c r="S54" s="4" t="s">
        <v>4</v>
      </c>
      <c r="T54" s="4" t="s">
        <v>4</v>
      </c>
      <c r="U54" s="4" t="s">
        <v>4</v>
      </c>
      <c r="V54" s="4" t="s">
        <v>4</v>
      </c>
      <c r="W54" s="4" t="s">
        <v>4</v>
      </c>
      <c r="X54" s="4" t="s">
        <v>4</v>
      </c>
      <c r="Y54" s="4" t="s">
        <v>4</v>
      </c>
      <c r="Z54" s="4"/>
      <c r="AA54" s="62" t="s">
        <v>174</v>
      </c>
      <c r="AB54" s="63">
        <v>1</v>
      </c>
      <c r="AC54" s="63" t="str">
        <f t="shared" si="12"/>
        <v>01</v>
      </c>
      <c r="AD54" s="63"/>
      <c r="AE54" s="63" t="str">
        <f t="shared" si="13"/>
        <v>01</v>
      </c>
      <c r="AF54" s="63"/>
      <c r="AG54" s="64" t="s">
        <v>193</v>
      </c>
      <c r="AH54" s="101"/>
      <c r="AI54" s="102"/>
      <c r="AJ54" s="102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</row>
    <row r="55" spans="1:59" ht="18.75" thickBot="1" x14ac:dyDescent="0.3">
      <c r="A55" s="4" t="s">
        <v>4</v>
      </c>
      <c r="B55" s="4" t="s">
        <v>4</v>
      </c>
      <c r="C55" s="4" t="s">
        <v>4</v>
      </c>
      <c r="D55" s="4" t="s">
        <v>4</v>
      </c>
      <c r="E55" s="4" t="s">
        <v>4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4</v>
      </c>
      <c r="S55" s="4" t="s">
        <v>4</v>
      </c>
      <c r="T55" s="4" t="s">
        <v>4</v>
      </c>
      <c r="U55" s="4" t="s">
        <v>4</v>
      </c>
      <c r="V55" s="4" t="s">
        <v>4</v>
      </c>
      <c r="W55" s="4" t="s">
        <v>4</v>
      </c>
      <c r="X55" s="4" t="s">
        <v>4</v>
      </c>
      <c r="Y55" s="4" t="s">
        <v>4</v>
      </c>
      <c r="Z55" s="4"/>
      <c r="AA55" s="65" t="s">
        <v>165</v>
      </c>
      <c r="AB55" s="66">
        <v>1</v>
      </c>
      <c r="AC55" s="66" t="str">
        <f t="shared" si="12"/>
        <v>01</v>
      </c>
      <c r="AD55" s="66"/>
      <c r="AE55" s="66" t="str">
        <f t="shared" si="13"/>
        <v>01</v>
      </c>
      <c r="AF55" s="66"/>
      <c r="AG55" s="67" t="s">
        <v>194</v>
      </c>
      <c r="AH55" s="101"/>
      <c r="AI55" s="102"/>
      <c r="AJ55" s="102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</row>
    <row r="56" spans="1:59" ht="18.75" thickTop="1" x14ac:dyDescent="0.25">
      <c r="A56" s="4" t="s">
        <v>4</v>
      </c>
      <c r="B56" s="4" t="s">
        <v>4</v>
      </c>
      <c r="C56" s="4" t="s">
        <v>4</v>
      </c>
      <c r="D56" s="4" t="s">
        <v>4</v>
      </c>
      <c r="E56" s="4" t="s">
        <v>4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123</v>
      </c>
      <c r="Q56" s="4" t="s">
        <v>10</v>
      </c>
      <c r="R56" s="4" t="s">
        <v>76</v>
      </c>
      <c r="S56" s="4" t="s">
        <v>4</v>
      </c>
      <c r="T56" s="4" t="s">
        <v>76</v>
      </c>
      <c r="U56" s="4" t="s">
        <v>4</v>
      </c>
      <c r="V56" s="4" t="s">
        <v>4</v>
      </c>
      <c r="W56" s="4" t="s">
        <v>4</v>
      </c>
      <c r="X56" s="4" t="s">
        <v>4</v>
      </c>
      <c r="Y56" s="4" t="s">
        <v>4</v>
      </c>
      <c r="Z56" s="4"/>
      <c r="AH56" s="101"/>
      <c r="AI56" s="102"/>
      <c r="AJ56" s="102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</row>
    <row r="57" spans="1:59" x14ac:dyDescent="0.25">
      <c r="A57" s="4" t="s">
        <v>4</v>
      </c>
      <c r="B57" s="4" t="s">
        <v>4</v>
      </c>
      <c r="C57" s="4" t="s">
        <v>4</v>
      </c>
      <c r="D57" s="4" t="s">
        <v>4</v>
      </c>
      <c r="E57" s="4" t="s">
        <v>4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60</v>
      </c>
      <c r="L57" s="4" t="s">
        <v>4</v>
      </c>
      <c r="M57" s="4" t="s">
        <v>60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4</v>
      </c>
      <c r="S57" s="4" t="s">
        <v>4</v>
      </c>
      <c r="T57" s="4" t="s">
        <v>4</v>
      </c>
      <c r="U57" s="4" t="s">
        <v>4</v>
      </c>
      <c r="V57" s="4" t="s">
        <v>4</v>
      </c>
      <c r="W57" s="4" t="s">
        <v>4</v>
      </c>
      <c r="X57" s="4" t="s">
        <v>4</v>
      </c>
      <c r="Y57" s="4" t="s">
        <v>4</v>
      </c>
      <c r="Z57" s="4"/>
      <c r="AH57" s="101"/>
      <c r="AI57" s="102"/>
      <c r="AJ57" s="102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</row>
    <row r="58" spans="1:59" x14ac:dyDescent="0.25">
      <c r="A58" s="4" t="s">
        <v>4</v>
      </c>
      <c r="B58" s="4" t="s">
        <v>4</v>
      </c>
      <c r="C58" s="4" t="s">
        <v>4</v>
      </c>
      <c r="D58" s="4" t="s">
        <v>4</v>
      </c>
      <c r="E58" s="4" t="s">
        <v>4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4</v>
      </c>
      <c r="S58" s="4" t="s">
        <v>4</v>
      </c>
      <c r="T58" s="4" t="s">
        <v>4</v>
      </c>
      <c r="U58" s="4" t="s">
        <v>4</v>
      </c>
      <c r="V58" s="4" t="s">
        <v>4</v>
      </c>
      <c r="W58" s="4" t="s">
        <v>4</v>
      </c>
      <c r="X58" s="4" t="s">
        <v>4</v>
      </c>
      <c r="Y58" s="4" t="s">
        <v>4</v>
      </c>
      <c r="Z58" s="4"/>
      <c r="AH58" s="101"/>
      <c r="AI58" s="102"/>
      <c r="AJ58" s="102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</row>
    <row r="59" spans="1:59" x14ac:dyDescent="0.25">
      <c r="A59" s="4" t="s">
        <v>4</v>
      </c>
      <c r="B59" s="4" t="s">
        <v>4</v>
      </c>
      <c r="C59" s="4" t="s">
        <v>4</v>
      </c>
      <c r="D59" s="4" t="s">
        <v>4</v>
      </c>
      <c r="E59" s="4" t="s">
        <v>4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4</v>
      </c>
      <c r="S59" s="4" t="s">
        <v>4</v>
      </c>
      <c r="T59" s="4" t="s">
        <v>4</v>
      </c>
      <c r="U59" s="4" t="s">
        <v>4</v>
      </c>
      <c r="V59" s="4" t="s">
        <v>4</v>
      </c>
      <c r="W59" s="4" t="s">
        <v>4</v>
      </c>
      <c r="X59" s="4" t="s">
        <v>4</v>
      </c>
      <c r="Y59" s="4" t="s">
        <v>4</v>
      </c>
      <c r="Z59" s="4"/>
      <c r="AH59" s="101"/>
      <c r="AI59" s="102"/>
      <c r="AJ59" s="102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</row>
    <row r="60" spans="1:59" x14ac:dyDescent="0.25">
      <c r="A60" s="4" t="s">
        <v>4</v>
      </c>
      <c r="B60" s="4" t="s">
        <v>4</v>
      </c>
      <c r="C60" s="4" t="s">
        <v>4</v>
      </c>
      <c r="D60" s="4" t="s">
        <v>4</v>
      </c>
      <c r="E60" s="4" t="s">
        <v>4</v>
      </c>
      <c r="F60" s="4" t="s">
        <v>4</v>
      </c>
      <c r="G60" s="4" t="s">
        <v>4</v>
      </c>
      <c r="H60" s="4" t="s">
        <v>4</v>
      </c>
      <c r="I60" s="4" t="s">
        <v>4</v>
      </c>
      <c r="J60" s="4" t="s">
        <v>4</v>
      </c>
      <c r="K60" s="4" t="s">
        <v>4</v>
      </c>
      <c r="L60" s="4" t="s">
        <v>4</v>
      </c>
      <c r="M60" s="4" t="s">
        <v>4</v>
      </c>
      <c r="N60" s="4" t="s">
        <v>4</v>
      </c>
      <c r="O60" s="4" t="s">
        <v>4</v>
      </c>
      <c r="P60" s="4" t="s">
        <v>4</v>
      </c>
      <c r="Q60" s="4" t="s">
        <v>4</v>
      </c>
      <c r="R60" s="4" t="s">
        <v>4</v>
      </c>
      <c r="S60" s="4" t="s">
        <v>4</v>
      </c>
      <c r="T60" s="4" t="s">
        <v>4</v>
      </c>
      <c r="U60" s="4" t="s">
        <v>4</v>
      </c>
      <c r="V60" s="4" t="s">
        <v>4</v>
      </c>
      <c r="W60" s="4" t="s">
        <v>4</v>
      </c>
      <c r="X60" s="4" t="s">
        <v>4</v>
      </c>
      <c r="Y60" s="4" t="s">
        <v>4</v>
      </c>
      <c r="Z60" s="4"/>
      <c r="AH60" s="101"/>
      <c r="AI60" s="102"/>
      <c r="AJ60" s="102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</row>
    <row r="61" spans="1:59" x14ac:dyDescent="0.25">
      <c r="A61" s="4" t="s">
        <v>4</v>
      </c>
      <c r="B61" s="4" t="s">
        <v>4</v>
      </c>
      <c r="C61" s="4" t="s">
        <v>4</v>
      </c>
      <c r="D61" s="4" t="s">
        <v>4</v>
      </c>
      <c r="E61" s="4" t="s">
        <v>4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4</v>
      </c>
      <c r="K61" s="4" t="s">
        <v>4</v>
      </c>
      <c r="L61" s="4" t="s">
        <v>4</v>
      </c>
      <c r="M61" s="4" t="s">
        <v>4</v>
      </c>
      <c r="N61" s="4" t="s">
        <v>4</v>
      </c>
      <c r="O61" s="4" t="s">
        <v>4</v>
      </c>
      <c r="P61" s="4" t="s">
        <v>4</v>
      </c>
      <c r="Q61" s="4" t="s">
        <v>4</v>
      </c>
      <c r="R61" s="4" t="s">
        <v>4</v>
      </c>
      <c r="S61" s="4" t="s">
        <v>4</v>
      </c>
      <c r="T61" s="4" t="s">
        <v>4</v>
      </c>
      <c r="U61" s="4" t="s">
        <v>4</v>
      </c>
      <c r="V61" s="4" t="s">
        <v>4</v>
      </c>
      <c r="W61" s="4" t="s">
        <v>4</v>
      </c>
      <c r="X61" s="4" t="s">
        <v>4</v>
      </c>
      <c r="Y61" s="4" t="s">
        <v>4</v>
      </c>
      <c r="Z61" s="4"/>
      <c r="AH61" s="101"/>
      <c r="AI61" s="102"/>
      <c r="AJ61" s="102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</row>
    <row r="62" spans="1:59" x14ac:dyDescent="0.25">
      <c r="A62" s="4" t="s">
        <v>4</v>
      </c>
      <c r="B62" s="4" t="s">
        <v>4</v>
      </c>
      <c r="C62" s="4" t="s">
        <v>4</v>
      </c>
      <c r="D62" s="4" t="s">
        <v>4</v>
      </c>
      <c r="E62" s="4" t="s">
        <v>4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4</v>
      </c>
      <c r="K62" s="4" t="s">
        <v>4</v>
      </c>
      <c r="L62" s="4" t="s">
        <v>4</v>
      </c>
      <c r="M62" s="4" t="s">
        <v>4</v>
      </c>
      <c r="N62" s="4" t="s">
        <v>4</v>
      </c>
      <c r="O62" s="4" t="s">
        <v>4</v>
      </c>
      <c r="P62" s="4" t="s">
        <v>4</v>
      </c>
      <c r="Q62" s="4" t="s">
        <v>4</v>
      </c>
      <c r="R62" s="4" t="s">
        <v>4</v>
      </c>
      <c r="S62" s="4" t="s">
        <v>4</v>
      </c>
      <c r="T62" s="4" t="s">
        <v>4</v>
      </c>
      <c r="U62" s="4" t="s">
        <v>4</v>
      </c>
      <c r="V62" s="4" t="s">
        <v>4</v>
      </c>
      <c r="W62" s="4" t="s">
        <v>4</v>
      </c>
      <c r="X62" s="4" t="s">
        <v>4</v>
      </c>
      <c r="Y62" s="4" t="s">
        <v>4</v>
      </c>
      <c r="Z62" s="4"/>
      <c r="AA62" s="108"/>
      <c r="AB62" s="109"/>
      <c r="AC62" s="109"/>
      <c r="AD62" s="109"/>
      <c r="AE62" s="109"/>
      <c r="AF62" s="109"/>
      <c r="AG62" s="109"/>
      <c r="AH62" s="101"/>
      <c r="AI62" s="102"/>
      <c r="AJ62" s="102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</row>
    <row r="63" spans="1:59" x14ac:dyDescent="0.25">
      <c r="A63" s="4" t="s">
        <v>4</v>
      </c>
      <c r="B63" s="4" t="s">
        <v>4</v>
      </c>
      <c r="C63" s="4" t="s">
        <v>4</v>
      </c>
      <c r="D63" s="4" t="s">
        <v>4</v>
      </c>
      <c r="E63" s="4" t="s">
        <v>4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4</v>
      </c>
      <c r="K63" s="4" t="s">
        <v>4</v>
      </c>
      <c r="L63" s="4" t="s">
        <v>4</v>
      </c>
      <c r="M63" s="4" t="s">
        <v>4</v>
      </c>
      <c r="N63" s="4" t="s">
        <v>4</v>
      </c>
      <c r="O63" s="4" t="s">
        <v>4</v>
      </c>
      <c r="P63" s="4" t="s">
        <v>4</v>
      </c>
      <c r="Q63" s="4" t="s">
        <v>4</v>
      </c>
      <c r="R63" s="4" t="s">
        <v>4</v>
      </c>
      <c r="S63" s="4" t="s">
        <v>4</v>
      </c>
      <c r="T63" s="4" t="s">
        <v>4</v>
      </c>
      <c r="U63" s="4" t="s">
        <v>4</v>
      </c>
      <c r="V63" s="4" t="s">
        <v>4</v>
      </c>
      <c r="W63" s="4" t="s">
        <v>4</v>
      </c>
      <c r="X63" s="4" t="s">
        <v>4</v>
      </c>
      <c r="Y63" s="4" t="s">
        <v>4</v>
      </c>
      <c r="Z63" s="4"/>
      <c r="AH63" s="101"/>
      <c r="AI63" s="102"/>
      <c r="AJ63" s="102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</row>
    <row r="64" spans="1:59" x14ac:dyDescent="0.25">
      <c r="A64" s="4" t="s">
        <v>4</v>
      </c>
      <c r="B64" s="4" t="s">
        <v>4</v>
      </c>
      <c r="C64" s="4" t="s">
        <v>4</v>
      </c>
      <c r="D64" s="4" t="s">
        <v>4</v>
      </c>
      <c r="E64" s="4" t="s">
        <v>4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4</v>
      </c>
      <c r="K64" s="4" t="s">
        <v>4</v>
      </c>
      <c r="L64" s="4" t="s">
        <v>4</v>
      </c>
      <c r="M64" s="4" t="s">
        <v>4</v>
      </c>
      <c r="N64" s="4" t="s">
        <v>4</v>
      </c>
      <c r="O64" s="4" t="s">
        <v>4</v>
      </c>
      <c r="P64" s="4" t="s">
        <v>4</v>
      </c>
      <c r="Q64" s="4" t="s">
        <v>4</v>
      </c>
      <c r="R64" s="4" t="s">
        <v>4</v>
      </c>
      <c r="S64" s="4" t="s">
        <v>4</v>
      </c>
      <c r="T64" s="4" t="s">
        <v>4</v>
      </c>
      <c r="U64" s="4" t="s">
        <v>4</v>
      </c>
      <c r="V64" s="4" t="s">
        <v>4</v>
      </c>
      <c r="W64" s="4" t="s">
        <v>4</v>
      </c>
      <c r="X64" s="4" t="s">
        <v>4</v>
      </c>
      <c r="Y64" s="4" t="s">
        <v>4</v>
      </c>
      <c r="Z64" s="4"/>
      <c r="AH64" s="101"/>
      <c r="AI64" s="102"/>
      <c r="AJ64" s="102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</row>
    <row r="65" spans="1:59" ht="18.75" thickBot="1" x14ac:dyDescent="0.3">
      <c r="A65" s="4" t="s">
        <v>4</v>
      </c>
      <c r="B65" s="4" t="s">
        <v>4</v>
      </c>
      <c r="C65" s="4" t="s">
        <v>4</v>
      </c>
      <c r="D65" s="4" t="s">
        <v>4</v>
      </c>
      <c r="E65" s="4" t="s">
        <v>4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4</v>
      </c>
      <c r="K65" s="4" t="s">
        <v>4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4</v>
      </c>
      <c r="S65" s="4" t="s">
        <v>4</v>
      </c>
      <c r="T65" s="4" t="s">
        <v>4</v>
      </c>
      <c r="U65" s="4" t="s">
        <v>4</v>
      </c>
      <c r="V65" s="4" t="s">
        <v>4</v>
      </c>
      <c r="W65" s="4" t="s">
        <v>4</v>
      </c>
      <c r="X65" s="4" t="s">
        <v>4</v>
      </c>
      <c r="Y65" s="4" t="s">
        <v>4</v>
      </c>
      <c r="Z65" s="4"/>
      <c r="AH65" s="101"/>
      <c r="AI65" s="102"/>
      <c r="AJ65" s="102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</row>
    <row r="66" spans="1:59" ht="18.75" thickTop="1" x14ac:dyDescent="0.25">
      <c r="A66" s="4" t="s">
        <v>4</v>
      </c>
      <c r="B66" s="4" t="s">
        <v>4</v>
      </c>
      <c r="C66" s="4" t="s">
        <v>4</v>
      </c>
      <c r="D66" s="4" t="s">
        <v>4</v>
      </c>
      <c r="E66" s="4" t="s">
        <v>4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4</v>
      </c>
      <c r="K66" s="4" t="s">
        <v>4</v>
      </c>
      <c r="L66" s="4" t="s">
        <v>4</v>
      </c>
      <c r="M66" s="4" t="s">
        <v>4</v>
      </c>
      <c r="N66" s="4" t="s">
        <v>4</v>
      </c>
      <c r="O66" s="4" t="s">
        <v>4</v>
      </c>
      <c r="P66" s="4" t="s">
        <v>4</v>
      </c>
      <c r="Q66" s="4" t="s">
        <v>4</v>
      </c>
      <c r="R66" s="4" t="s">
        <v>4</v>
      </c>
      <c r="S66" s="4" t="s">
        <v>4</v>
      </c>
      <c r="T66" s="4" t="s">
        <v>4</v>
      </c>
      <c r="U66" s="4" t="s">
        <v>4</v>
      </c>
      <c r="V66" s="4" t="s">
        <v>4</v>
      </c>
      <c r="W66" s="4" t="s">
        <v>4</v>
      </c>
      <c r="X66" s="4" t="s">
        <v>4</v>
      </c>
      <c r="Y66" s="4" t="s">
        <v>4</v>
      </c>
      <c r="Z66" s="4"/>
      <c r="AA66" s="129" t="s">
        <v>241</v>
      </c>
      <c r="AB66" s="130"/>
      <c r="AC66" s="130"/>
      <c r="AD66" s="130"/>
      <c r="AE66" s="130"/>
      <c r="AF66" s="130"/>
      <c r="AG66" s="131"/>
      <c r="AH66" s="101"/>
      <c r="AI66" s="102"/>
      <c r="AJ66" s="102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</row>
    <row r="67" spans="1:59" ht="18.75" thickBot="1" x14ac:dyDescent="0.3">
      <c r="A67" s="4" t="s">
        <v>4</v>
      </c>
      <c r="B67" s="4" t="s">
        <v>4</v>
      </c>
      <c r="C67" s="4" t="s">
        <v>4</v>
      </c>
      <c r="D67" s="4" t="s">
        <v>4</v>
      </c>
      <c r="E67" s="4" t="s">
        <v>4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4</v>
      </c>
      <c r="L67" s="4" t="s">
        <v>4</v>
      </c>
      <c r="M67" s="4" t="s">
        <v>4</v>
      </c>
      <c r="N67" s="4" t="s">
        <v>4</v>
      </c>
      <c r="O67" s="4" t="s">
        <v>4</v>
      </c>
      <c r="P67" s="4" t="s">
        <v>4</v>
      </c>
      <c r="Q67" s="4" t="s">
        <v>4</v>
      </c>
      <c r="R67" s="4" t="s">
        <v>4</v>
      </c>
      <c r="S67" s="4" t="s">
        <v>4</v>
      </c>
      <c r="T67" s="4" t="s">
        <v>4</v>
      </c>
      <c r="U67" s="4" t="s">
        <v>4</v>
      </c>
      <c r="V67" s="4" t="s">
        <v>4</v>
      </c>
      <c r="W67" s="4" t="s">
        <v>4</v>
      </c>
      <c r="X67" s="4" t="s">
        <v>4</v>
      </c>
      <c r="Y67" s="4"/>
      <c r="Z67" s="4"/>
      <c r="AA67" s="132"/>
      <c r="AB67" s="133"/>
      <c r="AC67" s="133"/>
      <c r="AD67" s="133"/>
      <c r="AE67" s="133"/>
      <c r="AF67" s="133"/>
      <c r="AG67" s="134"/>
      <c r="AH67" s="101"/>
      <c r="AI67" s="102"/>
      <c r="AJ67" s="102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</row>
    <row r="68" spans="1:59" ht="19.5" thickTop="1" thickBot="1" x14ac:dyDescent="0.3">
      <c r="A68" s="112" t="s">
        <v>243</v>
      </c>
      <c r="B68" s="113"/>
      <c r="C68" s="113"/>
      <c r="D68" s="113"/>
      <c r="E68" s="113"/>
      <c r="F68" s="113"/>
      <c r="G68" s="114"/>
      <c r="H68" s="115" t="str">
        <f>A1&amp;B1&amp;C1&amp;D1&amp;E1&amp;F1&amp;G1&amp;H1&amp;I1&amp;J1&amp;K1&amp;L1&amp;M1&amp;N1&amp;O1&amp;P1&amp;Q1&amp;R1&amp;S1&amp;T1&amp;U1&amp;V1&amp;W1&amp;X1&amp;Y1&amp;A2&amp;B2&amp;C2&amp;D2&amp;E2&amp;F2&amp;G2&amp;H2&amp;I2&amp;J2&amp;K2&amp;L2&amp;M2&amp;N2&amp;O2&amp;P2&amp;Q2&amp;R2&amp;S2&amp;T2&amp;U2&amp;V2&amp;W2&amp;X2&amp;Y2&amp;A3&amp;B3&amp;C3&amp;D3&amp;E3&amp;F3&amp;G3&amp;H3&amp;I3&amp;J3&amp;K3&amp;L3&amp;M3&amp;N3&amp;O3&amp;P3&amp;Q3&amp;R3&amp;S3&amp;T3&amp;U3&amp;V3&amp;W3&amp;X3&amp;Y3&amp;A4&amp;B4&amp;C4&amp;D4&amp;E4&amp;F4&amp;G4&amp;H4&amp;I4&amp;J4&amp;K4&amp;L4&amp;M4&amp;N4&amp;O4&amp;P4&amp;Q4&amp;R4&amp;S4&amp;T4&amp;U4&amp;V4&amp;W4&amp;X4&amp;Y4&amp;A5&amp;B5&amp;C5&amp;D5&amp;E5&amp;F5&amp;G5&amp;H5&amp;I5&amp;J5&amp;K5&amp;L5&amp;M5&amp;N5&amp;O5&amp;P5&amp;Q5&amp;R5&amp;S5&amp;T5&amp;U5&amp;V5&amp;W5&amp;X5&amp;Y5&amp;A6&amp;B6&amp;C6&amp;D6&amp;E6&amp;F6&amp;G6&amp;H6&amp;I6&amp;J6&amp;K6&amp;L6&amp;M6&amp;N6&amp;O6&amp;P6&amp;Q6&amp;R6&amp;S6&amp;T6&amp;U6&amp;V6&amp;W6&amp;X6&amp;Y6&amp;A7&amp;B7&amp;C7&amp;D7&amp;E7&amp;F7&amp;G7&amp;H7&amp;I7&amp;J7&amp;K7&amp;L7&amp;M7&amp;N7&amp;O7&amp;P7&amp;Q7&amp;R7&amp;S7&amp;T7&amp;U7&amp;V7&amp;W7&amp;X7&amp;Y7&amp;A8&amp;B8&amp;C8&amp;D8&amp;E8&amp;F8&amp;G8&amp;H8&amp;I8&amp;J8&amp;K8&amp;L8&amp;M8&amp;N8&amp;O8&amp;P8&amp;Q8&amp;R8&amp;S8&amp;T8&amp;U8&amp;V8&amp;W8&amp;X8&amp;Y8&amp;A9&amp;B9&amp;C9&amp;D9&amp;E9&amp;F9&amp;G9&amp;H9&amp;I9&amp;J9&amp;K9&amp;L9&amp;M9&amp;N9&amp;O9&amp;P9&amp;Q9&amp;R9&amp;S9&amp;T9&amp;U9&amp;V9&amp;W9&amp;X9&amp;Y9&amp;A10&amp;B10&amp;C10&amp;D10&amp;E10&amp;F10&amp;G10&amp;H10&amp;I10&amp;J10&amp;K10&amp;L10&amp;M10&amp;N10&amp;O10&amp;P10&amp;Q10&amp;R10&amp;S10&amp;T10&amp;U10&amp;V10&amp;W10&amp;X10&amp;Y10&amp;A11&amp;B11&amp;C11&amp;D11&amp;E11&amp;F11&amp;G11&amp;H11&amp;I11&amp;J11&amp;K11&amp;L11&amp;M11&amp;N11&amp;O11&amp;P11&amp;Q11&amp;R11&amp;S11&amp;T11&amp;U11&amp;V11&amp;W11&amp;X11&amp;Y11&amp;A12&amp;B12&amp;C12&amp;D12&amp;E12&amp;F12&amp;G12&amp;H12&amp;I12&amp;J12&amp;K12&amp;L12&amp;M12&amp;N12&amp;O12&amp;P12&amp;Q12&amp;R12&amp;S12&amp;T12&amp;U12&amp;V12&amp;W12&amp;X12&amp;Y12&amp;A13&amp;B13&amp;C13&amp;D13&amp;E13&amp;F13&amp;G13&amp;H13&amp;I13&amp;J13&amp;K13&amp;L13&amp;M13&amp;N13&amp;O13&amp;P13&amp;Q13&amp;R13&amp;S13&amp;T13&amp;U13&amp;V13&amp;W13&amp;X13&amp;Y13&amp;A14&amp;B14&amp;C14&amp;D14&amp;E14&amp;F14&amp;G14&amp;H14&amp;I14&amp;J14&amp;K14&amp;L14&amp;M14&amp;N14&amp;O14&amp;P14&amp;Q14&amp;R14&amp;S14&amp;T14&amp;U14&amp;V14&amp;W14&amp;X14&amp;Y14&amp;A15&amp;B15&amp;C15&amp;D15&amp;E15&amp;F15&amp;G15&amp;H15&amp;I15&amp;J15&amp;K15&amp;L15&amp;M15&amp;N15&amp;O15&amp;P15&amp;Q15&amp;R15&amp;S15&amp;T15&amp;U15&amp;V15&amp;W15&amp;X15&amp;Y15&amp;A16&amp;B16&amp;C16&amp;D16&amp;E16&amp;F16&amp;G16&amp;H16&amp;I16&amp;J16&amp;K16&amp;L16&amp;M16&amp;N16&amp;O16&amp;P16&amp;Q16&amp;R16&amp;S16&amp;T16&amp;U16&amp;V16&amp;W16&amp;X16&amp;Y16&amp;A17&amp;B17&amp;C17&amp;D17&amp;E17&amp;F17&amp;G17&amp;H17&amp;I17&amp;J17&amp;K17&amp;L17&amp;M17&amp;N17&amp;O17&amp;P17&amp;Q17&amp;R17&amp;S17&amp;T17&amp;U17&amp;V17&amp;W17&amp;X17&amp;Y17&amp;A18&amp;B18&amp;C18&amp;D18&amp;E18&amp;F18&amp;G18&amp;H18&amp;I18&amp;J18&amp;K18&amp;L18&amp;M18&amp;N18&amp;O18&amp;P18&amp;Q18&amp;R18&amp;S18&amp;T18&amp;U18&amp;V18&amp;W18&amp;X18&amp;Y18&amp;A19&amp;B19&amp;C19&amp;D19&amp;E19&amp;F19&amp;G19&amp;H19&amp;I19&amp;J19&amp;K19&amp;L19&amp;M19&amp;N19&amp;O19&amp;P19&amp;Q19&amp;R19&amp;S19&amp;T19&amp;U19&amp;V19&amp;W19&amp;X19&amp;Y19&amp;A20&amp;B20&amp;C20&amp;D20&amp;E20&amp;F20&amp;G20&amp;H20&amp;I20&amp;J20&amp;K20&amp;L20&amp;M20&amp;N20&amp;O20&amp;P20&amp;Q20&amp;R20&amp;S20&amp;T20&amp;U20&amp;V20&amp;W20&amp;X20&amp;Y20&amp;A21&amp;B21&amp;C21&amp;D21&amp;E21&amp;F21&amp;G21&amp;H21&amp;I21&amp;J21&amp;K21&amp;L21&amp;M21&amp;N21&amp;O21&amp;P21&amp;Q21&amp;R21&amp;S21&amp;T21&amp;U21&amp;V21&amp;W21&amp;X21&amp;Y21&amp;A22&amp;B22&amp;C22&amp;D22&amp;E22&amp;F22&amp;G22&amp;H22&amp;I22&amp;J22&amp;K22&amp;L22&amp;M22&amp;N22&amp;O22&amp;P22&amp;Q22&amp;R22&amp;S22&amp;T22&amp;U22&amp;V22&amp;W22&amp;X22&amp;Y22&amp;A23&amp;B23&amp;C23&amp;D23&amp;E23&amp;F23&amp;G23&amp;H23&amp;I23&amp;J23&amp;K23&amp;L23&amp;M23&amp;N23&amp;O23&amp;P23&amp;Q23&amp;R23&amp;S23&amp;T23&amp;U23&amp;V23&amp;W23&amp;X23&amp;Y23&amp;A24&amp;B24&amp;C24&amp;D24&amp;E24&amp;F24&amp;G24&amp;H24&amp;I24&amp;J24&amp;K24&amp;L24&amp;M24&amp;N24&amp;O24&amp;P24&amp;Q24&amp;R24&amp;S24&amp;T24&amp;U24&amp;V24&amp;W24&amp;X24&amp;Y24&amp;A25&amp;B25&amp;C25&amp;D25&amp;E25&amp;F25&amp;G25&amp;H25&amp;I25&amp;J25&amp;K25&amp;L25&amp;M25&amp;N25&amp;O25&amp;P25&amp;Q25&amp;R25&amp;S25&amp;T25&amp;U25&amp;V25&amp;W25&amp;X25&amp;Y25&amp;A26&amp;B26&amp;C26&amp;D26&amp;E26&amp;F26&amp;G26&amp;H26&amp;I26&amp;J26&amp;K26&amp;L26&amp;M26&amp;N26&amp;O26&amp;P26&amp;Q26&amp;R26&amp;S26&amp;T26&amp;U26&amp;V26&amp;W26&amp;X26&amp;Y26&amp;A27&amp;B27&amp;C27&amp;D27&amp;E27&amp;F27&amp;G27&amp;H27&amp;I27&amp;J27&amp;K27&amp;L27&amp;M27&amp;N27&amp;O27&amp;P27&amp;Q27&amp;R27&amp;S27&amp;T27&amp;U27&amp;V27&amp;W27&amp;X27&amp;Y27&amp;A28&amp;B28&amp;C28&amp;D28&amp;E28&amp;F28&amp;G28&amp;H28&amp;I28&amp;J28&amp;K28&amp;L28&amp;M28&amp;N28&amp;O28&amp;P28&amp;Q28&amp;R28&amp;S28&amp;T28&amp;U28&amp;V28&amp;W28&amp;X28&amp;Y28&amp;A29&amp;B29&amp;C29&amp;D29&amp;E29&amp;F29&amp;G29&amp;H29&amp;I29&amp;J29&amp;K29&amp;L29&amp;M29&amp;N29&amp;O29&amp;P29&amp;Q29&amp;R29&amp;S29&amp;T29&amp;U29&amp;V29&amp;W29&amp;X29&amp;Y29&amp;A30&amp;B30&amp;C30&amp;D30&amp;E30&amp;F30&amp;G30&amp;H30&amp;I30&amp;J30&amp;K30&amp;L30&amp;M30&amp;N30&amp;O30&amp;P30&amp;Q30&amp;R30&amp;S30&amp;T30&amp;U30&amp;V30&amp;W30&amp;X30&amp;Y30&amp;A31&amp;B31&amp;C31&amp;D31&amp;E31&amp;F31&amp;G31&amp;H31&amp;I31&amp;J31&amp;K31&amp;L31&amp;M31&amp;N31&amp;O31&amp;P31&amp;Q31&amp;R31&amp;S31&amp;T31&amp;U31&amp;V31&amp;W31&amp;X31&amp;Y31&amp;A32&amp;B32&amp;C32&amp;D32&amp;E32&amp;F32&amp;G32&amp;H32&amp;I32&amp;J32&amp;K32&amp;L32&amp;M32&amp;N32&amp;O32&amp;P32&amp;Q32&amp;R32&amp;S32&amp;T32&amp;U32&amp;V32&amp;W32&amp;X32&amp;Y32&amp;A33&amp;B33&amp;C33&amp;D33&amp;E33&amp;F33&amp;G33&amp;H33&amp;I33&amp;J33&amp;K33&amp;L33&amp;M33&amp;N33&amp;O33&amp;P33&amp;Q33&amp;R33&amp;S33&amp;T33&amp;U33&amp;V33&amp;W33&amp;X33&amp;Y33&amp;A34&amp;B34&amp;C34&amp;D34&amp;E34&amp;F34&amp;G34&amp;H34&amp;I34&amp;J34&amp;K34&amp;L34&amp;M34&amp;N34&amp;O34&amp;P34&amp;Q34&amp;R34&amp;S34&amp;T34&amp;U34&amp;V34&amp;W34&amp;X34&amp;Y34&amp;A35&amp;B35&amp;C35&amp;D35&amp;E35&amp;F35&amp;G35&amp;H35&amp;I35&amp;J35&amp;K35&amp;L35&amp;M35&amp;N35&amp;O35&amp;P35&amp;Q35&amp;R35&amp;S35&amp;T35&amp;U35&amp;V35&amp;W35&amp;X35&amp;Y35&amp;A36&amp;B36&amp;C36&amp;D36&amp;E36&amp;F36&amp;G36&amp;H36&amp;I36&amp;J36&amp;K36&amp;L36&amp;M36&amp;N36&amp;O36&amp;P36&amp;Q36&amp;R36&amp;S36&amp;T36&amp;U36&amp;V36&amp;W36&amp;X36&amp;Y36&amp;A37&amp;B37&amp;C37&amp;D37&amp;E37&amp;F37&amp;G37&amp;H37&amp;I37&amp;J37&amp;K37&amp;L37&amp;M37&amp;N37&amp;O37&amp;P37&amp;Q37&amp;R37&amp;S37&amp;T37&amp;U37&amp;V37&amp;W37&amp;X37&amp;Y37&amp;A38&amp;B38&amp;C38&amp;D38&amp;E38&amp;F38&amp;G38&amp;H38&amp;I38&amp;J38&amp;K38&amp;L38&amp;M38&amp;N38&amp;O38&amp;P38&amp;Q38&amp;R38&amp;S38&amp;T38&amp;U38&amp;V38&amp;W38&amp;X38&amp;Y38&amp;A39&amp;B39&amp;C39&amp;D39&amp;E39&amp;F39&amp;G39&amp;H39&amp;I39&amp;J39&amp;K39&amp;L39&amp;M39&amp;N39&amp;O39&amp;P39&amp;Q39&amp;R39&amp;S39&amp;T39&amp;U39&amp;V39&amp;W39&amp;X39&amp;Y39&amp;A40&amp;B40&amp;C40&amp;D40&amp;E40&amp;F40&amp;G40&amp;H40&amp;I40&amp;J40&amp;K40&amp;L40&amp;M40&amp;N40&amp;O40&amp;P40&amp;Q40&amp;R40&amp;S40&amp;T40&amp;U40&amp;V40&amp;W40&amp;X40&amp;Y40&amp;A41&amp;B41&amp;C41&amp;D41&amp;E41&amp;F41&amp;G41&amp;H41&amp;I41&amp;J41&amp;K41&amp;L41&amp;M41&amp;N41&amp;O41&amp;P41&amp;Q41&amp;R41&amp;S41&amp;T41&amp;U41&amp;V41&amp;W41&amp;X41&amp;Y41&amp;A42&amp;B42&amp;C42&amp;D42&amp;E42&amp;F42&amp;G42&amp;H42&amp;I42&amp;J42&amp;K42&amp;L42&amp;M42&amp;N42&amp;O42&amp;P42&amp;Q42&amp;R42&amp;S42&amp;T42&amp;U42&amp;V42&amp;W42&amp;X42&amp;Y42&amp;A43&amp;B43&amp;C43&amp;D43&amp;E43&amp;F43&amp;G43&amp;H43&amp;I43&amp;J43&amp;K43&amp;L43&amp;M43&amp;N43&amp;O43&amp;P43&amp;Q43&amp;R43&amp;S43&amp;T43&amp;U43&amp;V43&amp;W43&amp;X43&amp;Y43&amp;A44&amp;B44&amp;C44&amp;D44&amp;E44&amp;F44&amp;G44&amp;H44&amp;I44&amp;J44&amp;K44&amp;L44&amp;M44&amp;N44&amp;O44&amp;P44&amp;Q44&amp;R44&amp;S44&amp;T44&amp;U44&amp;V44&amp;W44&amp;X44&amp;Y44&amp;A45&amp;B45&amp;C45&amp;D45&amp;E45&amp;F45&amp;G45&amp;H45&amp;I45&amp;J45&amp;K45&amp;L45&amp;M45&amp;N45&amp;O45&amp;P45&amp;Q45&amp;R45&amp;S45&amp;T45&amp;U45&amp;V45&amp;W45&amp;X45&amp;Y45&amp;A46&amp;B46&amp;C46&amp;D46&amp;E46&amp;F46&amp;G46&amp;H46&amp;I46&amp;J46&amp;K46&amp;L46&amp;M46&amp;N46&amp;O46&amp;P46&amp;Q46&amp;R46&amp;S46&amp;T46&amp;U46&amp;V46&amp;W46&amp;X46&amp;Y46&amp;A47&amp;B47&amp;C47&amp;D47&amp;E47&amp;F47&amp;G47&amp;H47&amp;I47&amp;J47&amp;K47&amp;L47&amp;M47&amp;N47&amp;O47&amp;P47&amp;Q47&amp;R47&amp;S47&amp;T47&amp;U47&amp;V47&amp;W47&amp;X47&amp;Y47&amp;A48&amp;B48&amp;C48&amp;D48&amp;E48&amp;F48&amp;G48&amp;H48&amp;I48&amp;J48&amp;K48&amp;L48&amp;M48&amp;N48&amp;O48&amp;P48&amp;Q48&amp;R48&amp;S48&amp;T48&amp;U48&amp;V48&amp;W48&amp;X48&amp;Y48&amp;A49&amp;B49&amp;C49&amp;D49&amp;E49&amp;F49&amp;G49&amp;H49&amp;I49&amp;J49&amp;K49&amp;L49&amp;M49&amp;N49&amp;O49&amp;P49&amp;Q49&amp;R49&amp;S49&amp;T49&amp;U49&amp;V49&amp;W49&amp;X49&amp;Y49&amp;A50&amp;B50&amp;C50&amp;D50&amp;E50&amp;F50&amp;G50&amp;H50&amp;I50&amp;J50&amp;K50&amp;L50&amp;M50&amp;N50&amp;O50&amp;P50&amp;Q50&amp;R50&amp;S50&amp;T50&amp;U50&amp;V50&amp;W50&amp;X50&amp;Y50&amp;A51&amp;B51&amp;C51&amp;D51&amp;E51&amp;F51&amp;G51&amp;H51&amp;I51&amp;J51&amp;K51&amp;L51&amp;M51&amp;N51&amp;O51&amp;P51&amp;Q51&amp;R51&amp;S51&amp;T51&amp;U51&amp;V51&amp;W51&amp;X51&amp;Y51&amp;A52&amp;B52&amp;C52&amp;D52&amp;E52&amp;F52&amp;G52&amp;H52&amp;I52&amp;J52&amp;K52&amp;L52&amp;M52&amp;N52&amp;O52&amp;P52&amp;Q52&amp;R52&amp;S52&amp;T52&amp;U52&amp;V52&amp;W52&amp;X52&amp;Y52&amp;A53&amp;B53&amp;C53&amp;D53&amp;E53&amp;F53&amp;G53&amp;H53&amp;I53&amp;J53&amp;K53&amp;L53&amp;M53&amp;N53&amp;O53&amp;P53&amp;Q53&amp;R53&amp;S53&amp;T53&amp;U53&amp;V53&amp;W53&amp;X53&amp;Y53&amp;A54&amp;B54&amp;C54&amp;D54&amp;E54&amp;F54&amp;G54&amp;H54&amp;I54&amp;J54&amp;K54&amp;L54&amp;M54&amp;N54&amp;O54&amp;P54&amp;Q54&amp;R54&amp;S54&amp;T54&amp;U54&amp;V54&amp;W54&amp;X54&amp;Y54&amp;A55&amp;B55&amp;C55&amp;D55&amp;E55&amp;F55&amp;G55&amp;H55&amp;I55&amp;J55&amp;K55&amp;L55&amp;M55&amp;N55&amp;O55&amp;P55&amp;Q55&amp;R55&amp;S55&amp;T55&amp;U55&amp;V55&amp;W55&amp;X55&amp;Y55&amp;A56&amp;B56&amp;C56&amp;D56&amp;E56&amp;F56&amp;G56&amp;H56&amp;I56&amp;J56&amp;K56&amp;L56&amp;M56&amp;N56&amp;O56&amp;P56&amp;Q56&amp;R56&amp;S56&amp;T56&amp;U56&amp;V56&amp;W56&amp;X56&amp;Y56&amp;A57&amp;B57&amp;C57&amp;D57&amp;E57&amp;F57&amp;G57&amp;H57&amp;I57&amp;J57&amp;K57&amp;L57&amp;M57&amp;N57&amp;O57&amp;P57&amp;Q57&amp;R57&amp;S57&amp;T57&amp;U57&amp;V57&amp;W57&amp;X57&amp;Y57&amp;A58&amp;B58&amp;C58&amp;D58&amp;E58&amp;F58&amp;G58&amp;H58&amp;I58&amp;J58&amp;K58&amp;L58&amp;M58&amp;N58&amp;O58&amp;P58&amp;Q58&amp;R58&amp;S58&amp;T58&amp;U58&amp;V58&amp;W58&amp;X58&amp;Y58&amp;A59&amp;B59&amp;C59&amp;D59&amp;E59&amp;F59&amp;G59&amp;H59&amp;I59&amp;J59&amp;K59&amp;L59&amp;M59&amp;N59&amp;O59&amp;P59&amp;Q59&amp;R59&amp;S59&amp;T59&amp;U59&amp;V59&amp;W59&amp;X59&amp;Y59&amp;A60&amp;B60&amp;C60&amp;D60&amp;E60&amp;F60&amp;G60&amp;H60&amp;I60&amp;J60&amp;K60&amp;L60&amp;M60&amp;N60&amp;O60&amp;P60&amp;Q60&amp;R60&amp;S60&amp;T60&amp;U60&amp;V60&amp;W60&amp;X60&amp;Y60&amp;A61&amp;B61&amp;C61&amp;D61&amp;E61&amp;F61&amp;G61&amp;H61&amp;I61&amp;J61&amp;K61&amp;L61&amp;M61&amp;N61&amp;O61&amp;P61&amp;Q61&amp;R61&amp;S61&amp;T61&amp;U61&amp;V61&amp;W61&amp;X61&amp;Y61&amp;A62&amp;B62&amp;C62&amp;D62&amp;E62&amp;F62&amp;G62&amp;H62&amp;I62&amp;J62&amp;K62&amp;L62&amp;M62&amp;N62&amp;O62&amp;P62&amp;Q62&amp;R62&amp;S62&amp;T62&amp;U62&amp;V62&amp;W62&amp;X62&amp;Y62&amp;A63&amp;B63&amp;C63&amp;D63&amp;E63&amp;F63&amp;G63&amp;H63&amp;I63&amp;J63&amp;K63&amp;L63&amp;M63&amp;N63&amp;O63&amp;P63&amp;Q63&amp;R63&amp;S63&amp;T63&amp;U63&amp;V63&amp;W63&amp;X63&amp;Y63&amp;A64&amp;B64&amp;C64&amp;D64&amp;E64&amp;F64&amp;G64&amp;H64&amp;I64&amp;J64&amp;K64&amp;L64&amp;M64&amp;N64&amp;O64&amp;P64&amp;Q64&amp;R64&amp;S64&amp;T64&amp;U64&amp;V64&amp;W64&amp;X64&amp;Y64&amp;A65&amp;B65&amp;C65&amp;D65&amp;E65&amp;F65&amp;G65&amp;H65&amp;I65&amp;J65&amp;K65&amp;L65&amp;M65&amp;N65&amp;O65&amp;P65&amp;Q65&amp;R65&amp;S65&amp;T65&amp;U65&amp;V65&amp;W65&amp;X65&amp;Y65&amp;A66&amp;B66&amp;C66&amp;D66&amp;E66&amp;F66&amp;G66&amp;H66&amp;I66&amp;J66&amp;K66&amp;L66&amp;M66&amp;N66&amp;O66&amp;P66&amp;Q66&amp;R66&amp;S66&amp;T66&amp;U66&amp;V66&amp;W66&amp;X66&amp;Y66&amp;A67&amp;B67&amp;C67&amp;D67&amp;E67&amp;F67&amp;G67&amp;H67&amp;I67&amp;J67&amp;K67&amp;L67&amp;M67&amp;N67&amp;O67&amp;P67&amp;Q67&amp;R67&amp;S67&amp;T67&amp;U67&amp;V67&amp;W67&amp;X67</f>
        <v>8A060C0001E201C7080000203800007D00080000001B000000000000000000007600000000000000000000000000010000000A00000034080000F30400003E040000F3040000F30400006B030000F304000004050000040500002A0300000000000000000000000000000000000000000000000000002C010000640000006400000064000000FB01000064000000FB010000340100002C0100002C010000000000000000000000000000000000000000000000000000800000000E0000001E0000000101010101010101010001010101000000000000000000000000000000000000980800009808000098080000B004000098080000B004000098080000B0040000B603000032000000AC0D0000AC0D0000640000006E000000020000000100000001000000010000000100000064000000640000006400000064000000640000006400000064000000640000006400000064000000000000000000000000000000200300002003000020030000EE02000020030000EE02000020030000EE02000071020000320000004C0400004C04000019000000320000000000000000000000000000000000000000000000190000000A000000190000000A000000190000000A000000190000000A000000190000000A00000000000000000000000000000008000000FFAFDFB323060000D2000000000000000000000000000000D20000000000000000000000000000000E000000C400000064006E00690073007300730073000000000000000000000000000000FE70000001000000640064000000000000000000540B540BB80BB80BC01268104C0000000100020000000000000000008126823EA4705DBEB51A323F010002000000803F00000000F1BA5E3EABB26FBD45F5363F010104000000803F00000000F1BA5E3EABB26FBD45F5363F01000200D8F0243F35EF083F00000000D42BC53E575B113F010002000A68023F14AE173F000000008351A93E3789113F010002009CC4A03F8E06B0BE00000000E3C7083FEC2F7B3E010002006154523FD7346F3C00000000FD87F43ECA54813E0200020000000000000000000000000000000000000000000200020000000000000000000000000000000000000000002C016608780578057805780578057805780578057805780578057805780578056400F304F304F304F304F304F304F30464003E043E043E043E043E043E043E04FB01F304B603B603B603B603B603B6036400F40171026B03FB01F304F304F304F304F304F304F304340104050405040504050405040504052C010405A404A404A404A404A404A4042C012A032A032A032A032A032A032A03D001D001D001D001D001D001D001D001D001D001D001D001D001D001D001D001D001D001D001D001D001D001D001D001D001D001D001D001D001D001D001D0013408F3046B033E04F304F304040504052A03D001000303033001FB01B80BB80B8C0A480D480D480D881318151815181520032003200300000000D0010000010200005B0000100000000306066B026B02000000000000000032003C00900190019001900190019001900190019001900123004006AC0DAC0D590020030100010200000000000000000000000047E6913CACA841BD13445D3D00000000000000008FC2F53C0000000000000000000000004BC8C73D9834463D7042A1BDAF5A193B8CA11CBBF836BD3D00000000000000000000000000000000000000000000000000000000000000000000000000000000A000A0000101000000000000A000A0000002000000000000000000000000000000000000000000000000000000000000000000000000000000000000000000000000000001000000000000000000000000000000000000000000000000000000000000000000000000000000000000000000000000000000A90187008700000000000000000000000000000019001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7"/>
      <c r="AA68" s="126" t="s">
        <v>159</v>
      </c>
      <c r="AB68" s="127"/>
      <c r="AC68" s="127"/>
      <c r="AD68" s="127"/>
      <c r="AE68" s="127"/>
      <c r="AF68" s="127"/>
      <c r="AG68" s="128"/>
      <c r="AH68" s="101"/>
      <c r="AI68" s="102"/>
      <c r="AJ68" s="102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</row>
    <row r="69" spans="1:59" ht="18.75" thickTop="1" x14ac:dyDescent="0.25"/>
  </sheetData>
  <mergeCells count="11">
    <mergeCell ref="AH1:AJ1"/>
    <mergeCell ref="A68:G68"/>
    <mergeCell ref="H68:Y68"/>
    <mergeCell ref="AA2:AG2"/>
    <mergeCell ref="AA15:AG15"/>
    <mergeCell ref="AA20:AG20"/>
    <mergeCell ref="AA25:AG25"/>
    <mergeCell ref="AA35:AG35"/>
    <mergeCell ref="AA41:AG41"/>
    <mergeCell ref="AA68:AG68"/>
    <mergeCell ref="AA66:AG67"/>
  </mergeCells>
  <phoneticPr fontId="9" type="noConversion"/>
  <hyperlinks>
    <hyperlink ref="AA66:AG67" r:id="rId1" display="DONATE / SPENDEN" xr:uid="{FF291492-A815-024B-8CDB-2700EA189697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Tabelle1</vt:lpstr>
      <vt:lpstr>Tabelle1!vanilla5700XT</vt:lpstr>
      <vt:lpstr>Tabelle1!vanilla5700XT_1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Strasser</dc:creator>
  <cp:lastModifiedBy>Zheng Bo</cp:lastModifiedBy>
  <dcterms:created xsi:type="dcterms:W3CDTF">2019-04-05T10:33:57Z</dcterms:created>
  <dcterms:modified xsi:type="dcterms:W3CDTF">2020-05-03T13:56:34Z</dcterms:modified>
</cp:coreProperties>
</file>