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DFB0F6F2-951C-4A56-81B5-A70F5C39D5D7}" xr6:coauthVersionLast="47" xr6:coauthVersionMax="47" xr10:uidLastSave="{00000000-0000-0000-0000-000000000000}"/>
  <bookViews>
    <workbookView xWindow="-120" yWindow="-120" windowWidth="20730" windowHeight="11040" xr2:uid="{88208FE1-D705-40CF-BA26-FD3FFEECDA8E}"/>
  </bookViews>
  <sheets>
    <sheet name="Salary per 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E7" i="1" s="1"/>
  <c r="AD6" i="1"/>
  <c r="AE6" i="1" s="1"/>
  <c r="AD5" i="1"/>
  <c r="AE5" i="1" s="1"/>
  <c r="AD4" i="1"/>
  <c r="AE4" i="1" s="1"/>
  <c r="AD3" i="1"/>
  <c r="AE3" i="1" s="1"/>
  <c r="AA7" i="1"/>
  <c r="AB7" i="1" s="1"/>
  <c r="AA6" i="1"/>
  <c r="AB6" i="1" s="1"/>
  <c r="AA5" i="1"/>
  <c r="AB5" i="1" s="1"/>
  <c r="AA4" i="1"/>
  <c r="AB4" i="1" s="1"/>
  <c r="AA3" i="1"/>
  <c r="AB3" i="1" s="1"/>
  <c r="X7" i="1"/>
  <c r="Y7" i="1" s="1"/>
  <c r="X6" i="1"/>
  <c r="Y6" i="1" s="1"/>
  <c r="X5" i="1"/>
  <c r="Y5" i="1" s="1"/>
  <c r="X4" i="1"/>
  <c r="Y4" i="1" s="1"/>
  <c r="X3" i="1"/>
  <c r="Y3" i="1" s="1"/>
  <c r="U7" i="1"/>
  <c r="V7" i="1" s="1"/>
  <c r="U6" i="1"/>
  <c r="V6" i="1" s="1"/>
  <c r="U5" i="1"/>
  <c r="V5" i="1" s="1"/>
  <c r="U4" i="1"/>
  <c r="V4" i="1" s="1"/>
  <c r="U3" i="1"/>
  <c r="V3" i="1" s="1"/>
  <c r="R7" i="1"/>
  <c r="S7" i="1" s="1"/>
  <c r="R6" i="1"/>
  <c r="S6" i="1" s="1"/>
  <c r="R5" i="1"/>
  <c r="S5" i="1" s="1"/>
  <c r="R4" i="1"/>
  <c r="S4" i="1" s="1"/>
  <c r="R3" i="1"/>
  <c r="S3" i="1" s="1"/>
  <c r="O7" i="1"/>
  <c r="P7" i="1" s="1"/>
  <c r="O6" i="1"/>
  <c r="P6" i="1" s="1"/>
  <c r="O5" i="1"/>
  <c r="P5" i="1" s="1"/>
  <c r="O4" i="1"/>
  <c r="P4" i="1" s="1"/>
  <c r="O3" i="1"/>
  <c r="P3" i="1" s="1"/>
  <c r="L4" i="1"/>
  <c r="M4" i="1" s="1"/>
  <c r="L5" i="1"/>
  <c r="M5" i="1" s="1"/>
  <c r="L6" i="1"/>
  <c r="M6" i="1" s="1"/>
  <c r="L7" i="1"/>
  <c r="M7" i="1" s="1"/>
  <c r="L3" i="1"/>
  <c r="M3" i="1" s="1"/>
  <c r="I4" i="1"/>
  <c r="I5" i="1"/>
  <c r="I6" i="1"/>
  <c r="I7" i="1"/>
  <c r="I3" i="1"/>
  <c r="C4" i="1"/>
  <c r="J3" i="1" s="1"/>
  <c r="C5" i="1"/>
  <c r="J5" i="1" s="1"/>
  <c r="C6" i="1"/>
  <c r="J6" i="1" s="1"/>
  <c r="C7" i="1"/>
  <c r="J4" i="1" s="1"/>
  <c r="C3" i="1"/>
  <c r="AG5" i="1" l="1"/>
  <c r="AG6" i="1"/>
  <c r="AG4" i="1"/>
  <c r="AG3" i="1"/>
  <c r="AF5" i="1"/>
  <c r="AF6" i="1"/>
  <c r="D5" i="1" s="1"/>
  <c r="E5" i="1" s="1"/>
  <c r="AF3" i="1"/>
  <c r="D3" i="1" s="1"/>
  <c r="E3" i="1" s="1"/>
  <c r="AF7" i="1"/>
  <c r="AF4" i="1"/>
  <c r="D4" i="1" s="1"/>
  <c r="E4" i="1" s="1"/>
  <c r="P8" i="1"/>
  <c r="AB8" i="1"/>
  <c r="AE8" i="1"/>
  <c r="Y8" i="1"/>
  <c r="V8" i="1"/>
  <c r="S8" i="1"/>
  <c r="M8" i="1"/>
  <c r="J7" i="1"/>
  <c r="D6" i="1" l="1"/>
  <c r="E6" i="1" s="1"/>
  <c r="D7" i="1"/>
  <c r="E7" i="1" s="1"/>
  <c r="AF8" i="1"/>
  <c r="M9" i="1"/>
  <c r="AG7" i="1"/>
  <c r="AG8" i="1" s="1"/>
  <c r="AE9" i="1"/>
  <c r="AB9" i="1"/>
  <c r="Y9" i="1"/>
  <c r="V9" i="1"/>
  <c r="S9" i="1"/>
  <c r="P9" i="1"/>
</calcChain>
</file>

<file path=xl/sharedStrings.xml><?xml version="1.0" encoding="utf-8"?>
<sst xmlns="http://schemas.openxmlformats.org/spreadsheetml/2006/main" count="45" uniqueCount="23">
  <si>
    <t>num</t>
  </si>
  <si>
    <t>name</t>
  </si>
  <si>
    <t>salary</t>
  </si>
  <si>
    <t>Hours weekly</t>
  </si>
  <si>
    <t>Type of Work</t>
  </si>
  <si>
    <t>john</t>
  </si>
  <si>
    <t>jack</t>
  </si>
  <si>
    <t>michelle</t>
  </si>
  <si>
    <t>francis</t>
  </si>
  <si>
    <t>adrianna</t>
  </si>
  <si>
    <t>Monday</t>
  </si>
  <si>
    <t>start</t>
  </si>
  <si>
    <t>end</t>
  </si>
  <si>
    <t>total</t>
  </si>
  <si>
    <t>Tuesday</t>
  </si>
  <si>
    <t>Wednesday</t>
  </si>
  <si>
    <t>Thrusday</t>
  </si>
  <si>
    <t>Friday</t>
  </si>
  <si>
    <t>Saturday</t>
  </si>
  <si>
    <t>Sunday</t>
  </si>
  <si>
    <t>Total Hours worked</t>
  </si>
  <si>
    <t>Total salary payed</t>
  </si>
  <si>
    <t>Total Hours worked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</si>
</sst>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44" fontId="0" fillId="2" borderId="2" xfId="1" applyFont="1" applyFill="1" applyBorder="1"/>
    <xf numFmtId="166" fontId="0" fillId="2" borderId="1" xfId="0" applyNumberFormat="1" applyFill="1" applyBorder="1"/>
    <xf numFmtId="0" fontId="0" fillId="2" borderId="0" xfId="0" applyNumberFormat="1" applyFill="1"/>
    <xf numFmtId="44" fontId="0" fillId="2" borderId="0" xfId="1" applyFont="1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5B29-0803-4D2C-BC5E-8C6E3087780C}">
  <dimension ref="A1:AG9"/>
  <sheetViews>
    <sheetView tabSelected="1" zoomScale="106" zoomScaleNormal="106" workbookViewId="0">
      <selection activeCell="F14" sqref="F14"/>
    </sheetView>
  </sheetViews>
  <sheetFormatPr defaultRowHeight="15" x14ac:dyDescent="0.25"/>
  <cols>
    <col min="4" max="4" width="13.7109375" customWidth="1"/>
    <col min="5" max="5" width="14.5703125" customWidth="1"/>
    <col min="8" max="8" width="12" customWidth="1"/>
    <col min="11" max="12" width="11.7109375" bestFit="1" customWidth="1"/>
    <col min="13" max="14" width="14.140625" customWidth="1"/>
    <col min="15" max="15" width="12.140625" customWidth="1"/>
    <col min="16" max="16" width="13.28515625" customWidth="1"/>
    <col min="17" max="17" width="14.7109375" customWidth="1"/>
    <col min="18" max="18" width="13.28515625" customWidth="1"/>
    <col min="19" max="19" width="14.5703125" customWidth="1"/>
    <col min="20" max="20" width="14.42578125" customWidth="1"/>
    <col min="21" max="21" width="14" customWidth="1"/>
    <col min="22" max="22" width="14.42578125" customWidth="1"/>
    <col min="23" max="23" width="12.7109375" customWidth="1"/>
    <col min="24" max="24" width="14.5703125" customWidth="1"/>
    <col min="25" max="25" width="12.7109375" customWidth="1"/>
    <col min="26" max="26" width="13.85546875" customWidth="1"/>
    <col min="27" max="27" width="11.28515625" customWidth="1"/>
    <col min="28" max="28" width="14" customWidth="1"/>
    <col min="29" max="29" width="13.28515625" customWidth="1"/>
    <col min="30" max="30" width="12.5703125" customWidth="1"/>
    <col min="31" max="31" width="13" customWidth="1"/>
    <col min="32" max="32" width="21.42578125" customWidth="1"/>
    <col min="33" max="33" width="21" customWidth="1"/>
  </cols>
  <sheetData>
    <row r="1" spans="1:33" x14ac:dyDescent="0.25">
      <c r="H1" s="12"/>
      <c r="I1" s="12"/>
      <c r="J1" s="12"/>
      <c r="K1" s="13"/>
      <c r="L1" s="14" t="s">
        <v>10</v>
      </c>
      <c r="M1" s="13"/>
      <c r="N1" s="13"/>
      <c r="O1" s="14" t="s">
        <v>14</v>
      </c>
      <c r="P1" s="13"/>
      <c r="Q1" s="13"/>
      <c r="R1" s="14" t="s">
        <v>15</v>
      </c>
      <c r="S1" s="13"/>
      <c r="T1" s="13"/>
      <c r="U1" s="14" t="s">
        <v>16</v>
      </c>
      <c r="V1" s="13"/>
      <c r="W1" s="13"/>
      <c r="X1" s="14" t="s">
        <v>17</v>
      </c>
      <c r="Y1" s="13"/>
      <c r="Z1" s="13"/>
      <c r="AA1" s="14" t="s">
        <v>18</v>
      </c>
      <c r="AB1" s="13"/>
      <c r="AC1" s="13"/>
      <c r="AD1" s="14" t="s">
        <v>19</v>
      </c>
      <c r="AE1" s="13"/>
      <c r="AF1" s="12" t="s">
        <v>20</v>
      </c>
      <c r="AG1" s="12" t="s">
        <v>21</v>
      </c>
    </row>
    <row r="2" spans="1:33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H2" s="5" t="s">
        <v>0</v>
      </c>
      <c r="I2" s="5" t="s">
        <v>1</v>
      </c>
      <c r="J2" s="6" t="s">
        <v>2</v>
      </c>
      <c r="K2" s="5" t="s">
        <v>11</v>
      </c>
      <c r="L2" s="5" t="s">
        <v>12</v>
      </c>
      <c r="M2" s="5" t="s">
        <v>13</v>
      </c>
      <c r="N2" s="5" t="s">
        <v>11</v>
      </c>
      <c r="O2" s="5" t="s">
        <v>12</v>
      </c>
      <c r="P2" s="5" t="s">
        <v>13</v>
      </c>
      <c r="Q2" s="5" t="s">
        <v>11</v>
      </c>
      <c r="R2" s="5" t="s">
        <v>12</v>
      </c>
      <c r="S2" s="5" t="s">
        <v>13</v>
      </c>
      <c r="T2" s="5" t="s">
        <v>11</v>
      </c>
      <c r="U2" s="5" t="s">
        <v>12</v>
      </c>
      <c r="V2" s="5" t="s">
        <v>13</v>
      </c>
      <c r="W2" s="5" t="s">
        <v>11</v>
      </c>
      <c r="X2" s="5" t="s">
        <v>12</v>
      </c>
      <c r="Y2" s="5" t="s">
        <v>13</v>
      </c>
      <c r="Z2" s="5" t="s">
        <v>11</v>
      </c>
      <c r="AA2" s="5" t="s">
        <v>12</v>
      </c>
      <c r="AB2" s="5" t="s">
        <v>13</v>
      </c>
      <c r="AC2" s="5" t="s">
        <v>11</v>
      </c>
      <c r="AD2" s="5" t="s">
        <v>12</v>
      </c>
      <c r="AE2" s="5" t="s">
        <v>13</v>
      </c>
      <c r="AF2" s="7"/>
      <c r="AG2" s="7"/>
    </row>
    <row r="3" spans="1:33" x14ac:dyDescent="0.25">
      <c r="A3" s="5">
        <v>1</v>
      </c>
      <c r="B3" s="5" t="s">
        <v>5</v>
      </c>
      <c r="C3" s="5">
        <f ca="1">RANDBETWEEN(12,25)</f>
        <v>22</v>
      </c>
      <c r="D3" s="5">
        <f ca="1">VLOOKUP(A3,$H$2:$AG$7,25)</f>
        <v>38.376000000000005</v>
      </c>
      <c r="E3" s="5" t="str">
        <f ca="1">IF(D3&gt;40,"Full Time", "Part Time")</f>
        <v>Part Time</v>
      </c>
      <c r="H3" s="5">
        <v>1</v>
      </c>
      <c r="I3" s="5" t="str">
        <f>VLOOKUP(H3,$A$3:$E$7,2)</f>
        <v>john</v>
      </c>
      <c r="J3" s="8">
        <f ca="1">VLOOKUP(H4,$A$3:$E$7,3)</f>
        <v>19</v>
      </c>
      <c r="K3" s="9">
        <v>0.5</v>
      </c>
      <c r="L3" s="9">
        <f ca="1">RANDBETWEEN(650,800)/1000</f>
        <v>0.66900000000000004</v>
      </c>
      <c r="M3" s="9">
        <f ca="1">(L3-K3)*24</f>
        <v>4.0560000000000009</v>
      </c>
      <c r="N3" s="9">
        <v>0.5</v>
      </c>
      <c r="O3" s="9">
        <f ca="1">RANDBETWEEN(650,800)/1000</f>
        <v>0.77400000000000002</v>
      </c>
      <c r="P3" s="9">
        <f ca="1">(O3-N3)*24</f>
        <v>6.5760000000000005</v>
      </c>
      <c r="Q3" s="9">
        <v>0.5</v>
      </c>
      <c r="R3" s="9">
        <f ca="1">RANDBETWEEN(650,800)/1000</f>
        <v>0.70099999999999996</v>
      </c>
      <c r="S3" s="9">
        <f ca="1">(R3-Q3)*24</f>
        <v>4.823999999999999</v>
      </c>
      <c r="T3" s="9">
        <v>0.5</v>
      </c>
      <c r="U3" s="9">
        <f ca="1">RANDBETWEEN(650,800)/1000</f>
        <v>0.66100000000000003</v>
      </c>
      <c r="V3" s="9">
        <f ca="1">(U3-T3)*24</f>
        <v>3.8640000000000008</v>
      </c>
      <c r="W3" s="9">
        <v>0.5</v>
      </c>
      <c r="X3" s="9">
        <f ca="1">RANDBETWEEN(650,800)/1000</f>
        <v>0.77300000000000002</v>
      </c>
      <c r="Y3" s="9">
        <f ca="1">(X3-W3)*24</f>
        <v>6.5520000000000005</v>
      </c>
      <c r="Z3" s="9">
        <v>0.5</v>
      </c>
      <c r="AA3" s="9">
        <f ca="1">RANDBETWEEN(650,800)/1000</f>
        <v>0.73599999999999999</v>
      </c>
      <c r="AB3" s="9">
        <f ca="1">(AA3-Z3)*24</f>
        <v>5.6639999999999997</v>
      </c>
      <c r="AC3" s="9">
        <v>0.5</v>
      </c>
      <c r="AD3" s="9">
        <f ca="1">RANDBETWEEN(650,800)/1000</f>
        <v>0.78500000000000003</v>
      </c>
      <c r="AE3" s="9">
        <f ca="1">(AD3-AC3)*24</f>
        <v>6.8400000000000007</v>
      </c>
      <c r="AF3" s="10">
        <f ca="1">AE3+AB3+Y3+V3+S3+M3+P3</f>
        <v>38.376000000000005</v>
      </c>
      <c r="AG3" s="11">
        <f ca="1">AE3*J3</f>
        <v>129.96</v>
      </c>
    </row>
    <row r="4" spans="1:33" x14ac:dyDescent="0.25">
      <c r="A4" s="5">
        <v>2</v>
      </c>
      <c r="B4" s="5" t="s">
        <v>6</v>
      </c>
      <c r="C4" s="5">
        <f t="shared" ref="C4:C7" ca="1" si="0">RANDBETWEEN(12,25)</f>
        <v>19</v>
      </c>
      <c r="D4" s="5">
        <f t="shared" ref="D4:D7" ca="1" si="1">VLOOKUP(A4,$H$2:$AG$7,25)</f>
        <v>38.135999999999996</v>
      </c>
      <c r="E4" s="5" t="str">
        <f ca="1">IF(D4&gt;40,"Full Time", "Part Time")</f>
        <v>Part Time</v>
      </c>
      <c r="H4" s="5">
        <v>2</v>
      </c>
      <c r="I4" s="5" t="str">
        <f t="shared" ref="I4:I7" si="2">VLOOKUP(H4,$A$3:$E$7,2)</f>
        <v>jack</v>
      </c>
      <c r="J4" s="8">
        <f t="shared" ref="J4:J7" ca="1" si="3">VLOOKUP(H5,$A$3:$E$7,3)</f>
        <v>15</v>
      </c>
      <c r="K4" s="9">
        <v>0.5</v>
      </c>
      <c r="L4" s="9">
        <f t="shared" ref="L4:L7" ca="1" si="4">RANDBETWEEN(650,800)/1000</f>
        <v>0.69499999999999995</v>
      </c>
      <c r="M4" s="9">
        <f t="shared" ref="M4:M7" ca="1" si="5">(L4-K4)*24</f>
        <v>4.6799999999999988</v>
      </c>
      <c r="N4" s="9">
        <v>0.5</v>
      </c>
      <c r="O4" s="9">
        <f t="shared" ref="O4:O7" ca="1" si="6">RANDBETWEEN(650,800)/1000</f>
        <v>0.69599999999999995</v>
      </c>
      <c r="P4" s="9">
        <f t="shared" ref="P4:P7" ca="1" si="7">(O4-N4)*24</f>
        <v>4.7039999999999988</v>
      </c>
      <c r="Q4" s="9">
        <v>0.5</v>
      </c>
      <c r="R4" s="9">
        <f t="shared" ref="R4:R7" ca="1" si="8">RANDBETWEEN(650,800)/1000</f>
        <v>0.79400000000000004</v>
      </c>
      <c r="S4" s="9">
        <f t="shared" ref="S4:S7" ca="1" si="9">(R4-Q4)*24</f>
        <v>7.0560000000000009</v>
      </c>
      <c r="T4" s="9">
        <v>0.5</v>
      </c>
      <c r="U4" s="9">
        <f t="shared" ref="U4:U7" ca="1" si="10">RANDBETWEEN(650,800)/1000</f>
        <v>0.73299999999999998</v>
      </c>
      <c r="V4" s="9">
        <f t="shared" ref="V4:V7" ca="1" si="11">(U4-T4)*24</f>
        <v>5.5919999999999996</v>
      </c>
      <c r="W4" s="9">
        <v>0.5</v>
      </c>
      <c r="X4" s="9">
        <f t="shared" ref="X4:X7" ca="1" si="12">RANDBETWEEN(650,800)/1000</f>
        <v>0.73799999999999999</v>
      </c>
      <c r="Y4" s="9">
        <f t="shared" ref="Y4:Y7" ca="1" si="13">(X4-W4)*24</f>
        <v>5.7119999999999997</v>
      </c>
      <c r="Z4" s="9">
        <v>0.5</v>
      </c>
      <c r="AA4" s="9">
        <f t="shared" ref="AA4:AA7" ca="1" si="14">RANDBETWEEN(650,800)/1000</f>
        <v>0.76400000000000001</v>
      </c>
      <c r="AB4" s="9">
        <f t="shared" ref="AB4:AB7" ca="1" si="15">(AA4-Z4)*24</f>
        <v>6.3360000000000003</v>
      </c>
      <c r="AC4" s="9">
        <v>0.5</v>
      </c>
      <c r="AD4" s="9">
        <f t="shared" ref="AD4:AD7" ca="1" si="16">RANDBETWEEN(650,800)/1000</f>
        <v>0.66900000000000004</v>
      </c>
      <c r="AE4" s="9">
        <f t="shared" ref="AE4:AE7" ca="1" si="17">(AD4-AC4)*24</f>
        <v>4.0560000000000009</v>
      </c>
      <c r="AF4" s="10">
        <f t="shared" ref="AF4:AF7" ca="1" si="18">AE4+AB4+Y4+V4+S4+M4+P4</f>
        <v>38.135999999999996</v>
      </c>
      <c r="AG4" s="11">
        <f t="shared" ref="AG4:AG7" ca="1" si="19">AE4*J4</f>
        <v>60.840000000000018</v>
      </c>
    </row>
    <row r="5" spans="1:33" x14ac:dyDescent="0.25">
      <c r="A5" s="5">
        <v>3</v>
      </c>
      <c r="B5" s="5" t="s">
        <v>7</v>
      </c>
      <c r="C5" s="5">
        <f t="shared" ca="1" si="0"/>
        <v>15</v>
      </c>
      <c r="D5" s="5">
        <f t="shared" ca="1" si="1"/>
        <v>35.520000000000003</v>
      </c>
      <c r="E5" s="5" t="str">
        <f ca="1">IF(D5&gt;40,"Full Time", "Part Time")</f>
        <v>Part Time</v>
      </c>
      <c r="H5" s="5">
        <v>5</v>
      </c>
      <c r="I5" s="5" t="str">
        <f t="shared" si="2"/>
        <v>adrianna</v>
      </c>
      <c r="J5" s="8">
        <f t="shared" ca="1" si="3"/>
        <v>15</v>
      </c>
      <c r="K5" s="9">
        <v>0.5</v>
      </c>
      <c r="L5" s="9">
        <f t="shared" ca="1" si="4"/>
        <v>0.75</v>
      </c>
      <c r="M5" s="9">
        <f t="shared" ca="1" si="5"/>
        <v>6</v>
      </c>
      <c r="N5" s="9">
        <v>0.5</v>
      </c>
      <c r="O5" s="9">
        <f t="shared" ca="1" si="6"/>
        <v>0.76400000000000001</v>
      </c>
      <c r="P5" s="9">
        <f t="shared" ca="1" si="7"/>
        <v>6.3360000000000003</v>
      </c>
      <c r="Q5" s="9">
        <v>0.5</v>
      </c>
      <c r="R5" s="9">
        <f t="shared" ca="1" si="8"/>
        <v>0.69799999999999995</v>
      </c>
      <c r="S5" s="9">
        <f t="shared" ca="1" si="9"/>
        <v>4.7519999999999989</v>
      </c>
      <c r="T5" s="9">
        <v>0.5</v>
      </c>
      <c r="U5" s="9">
        <f t="shared" ca="1" si="10"/>
        <v>0.72099999999999997</v>
      </c>
      <c r="V5" s="9">
        <f t="shared" ca="1" si="11"/>
        <v>5.3039999999999994</v>
      </c>
      <c r="W5" s="9">
        <v>0.5</v>
      </c>
      <c r="X5" s="9">
        <f t="shared" ca="1" si="12"/>
        <v>0.73899999999999999</v>
      </c>
      <c r="Y5" s="9">
        <f t="shared" ca="1" si="13"/>
        <v>5.7359999999999998</v>
      </c>
      <c r="Z5" s="9">
        <v>0.5</v>
      </c>
      <c r="AA5" s="9">
        <f t="shared" ca="1" si="14"/>
        <v>0.77700000000000002</v>
      </c>
      <c r="AB5" s="9">
        <f t="shared" ca="1" si="15"/>
        <v>6.6480000000000006</v>
      </c>
      <c r="AC5" s="9">
        <v>0.5</v>
      </c>
      <c r="AD5" s="9">
        <f t="shared" ca="1" si="16"/>
        <v>0.66400000000000003</v>
      </c>
      <c r="AE5" s="9">
        <f t="shared" ca="1" si="17"/>
        <v>3.9360000000000008</v>
      </c>
      <c r="AF5" s="10">
        <f t="shared" ca="1" si="18"/>
        <v>38.711999999999996</v>
      </c>
      <c r="AG5" s="11">
        <f t="shared" ca="1" si="19"/>
        <v>59.040000000000013</v>
      </c>
    </row>
    <row r="6" spans="1:33" x14ac:dyDescent="0.25">
      <c r="A6" s="5">
        <v>4</v>
      </c>
      <c r="B6" s="5" t="s">
        <v>8</v>
      </c>
      <c r="C6" s="5">
        <f t="shared" ca="1" si="0"/>
        <v>25</v>
      </c>
      <c r="D6" s="5">
        <f t="shared" ca="1" si="1"/>
        <v>36.143999999999998</v>
      </c>
      <c r="E6" s="5" t="str">
        <f ca="1">IF(D6&gt;40,"Full Time","Part Time")</f>
        <v>Part Time</v>
      </c>
      <c r="H6" s="5">
        <v>3</v>
      </c>
      <c r="I6" s="5" t="str">
        <f t="shared" si="2"/>
        <v>michelle</v>
      </c>
      <c r="J6" s="8">
        <f t="shared" ca="1" si="3"/>
        <v>25</v>
      </c>
      <c r="K6" s="9">
        <v>0.5</v>
      </c>
      <c r="L6" s="9">
        <f t="shared" ca="1" si="4"/>
        <v>0.70899999999999996</v>
      </c>
      <c r="M6" s="9">
        <f t="shared" ca="1" si="5"/>
        <v>5.0159999999999991</v>
      </c>
      <c r="N6" s="9">
        <v>0.5</v>
      </c>
      <c r="O6" s="9">
        <f t="shared" ca="1" si="6"/>
        <v>0.67100000000000004</v>
      </c>
      <c r="P6" s="9">
        <f t="shared" ca="1" si="7"/>
        <v>4.104000000000001</v>
      </c>
      <c r="Q6" s="9">
        <v>0.5</v>
      </c>
      <c r="R6" s="9">
        <f t="shared" ca="1" si="8"/>
        <v>0.67600000000000005</v>
      </c>
      <c r="S6" s="9">
        <f t="shared" ca="1" si="9"/>
        <v>4.2240000000000011</v>
      </c>
      <c r="T6" s="9">
        <v>0.5</v>
      </c>
      <c r="U6" s="9">
        <f t="shared" ca="1" si="10"/>
        <v>0.78700000000000003</v>
      </c>
      <c r="V6" s="9">
        <f t="shared" ca="1" si="11"/>
        <v>6.8880000000000008</v>
      </c>
      <c r="W6" s="9">
        <v>0.5</v>
      </c>
      <c r="X6" s="9">
        <f t="shared" ca="1" si="12"/>
        <v>0.77100000000000002</v>
      </c>
      <c r="Y6" s="9">
        <f t="shared" ca="1" si="13"/>
        <v>6.5040000000000004</v>
      </c>
      <c r="Z6" s="9">
        <v>0.5</v>
      </c>
      <c r="AA6" s="9">
        <f t="shared" ca="1" si="14"/>
        <v>0.67800000000000005</v>
      </c>
      <c r="AB6" s="9">
        <f t="shared" ca="1" si="15"/>
        <v>4.2720000000000011</v>
      </c>
      <c r="AC6" s="9">
        <v>0.5</v>
      </c>
      <c r="AD6" s="9">
        <f t="shared" ca="1" si="16"/>
        <v>0.68799999999999994</v>
      </c>
      <c r="AE6" s="9">
        <f t="shared" ca="1" si="17"/>
        <v>4.5119999999999987</v>
      </c>
      <c r="AF6" s="10">
        <f t="shared" ca="1" si="18"/>
        <v>35.520000000000003</v>
      </c>
      <c r="AG6" s="11">
        <f t="shared" ca="1" si="19"/>
        <v>112.79999999999997</v>
      </c>
    </row>
    <row r="7" spans="1:33" x14ac:dyDescent="0.25">
      <c r="A7" s="5">
        <v>5</v>
      </c>
      <c r="B7" s="5" t="s">
        <v>9</v>
      </c>
      <c r="C7" s="5">
        <f t="shared" ca="1" si="0"/>
        <v>15</v>
      </c>
      <c r="D7" s="5">
        <f t="shared" ca="1" si="1"/>
        <v>36.143999999999998</v>
      </c>
      <c r="E7" s="5" t="str">
        <f ca="1">IF(D7&gt;40,"Full Time", "Part Time")</f>
        <v>Part Time</v>
      </c>
      <c r="H7" s="5">
        <v>4</v>
      </c>
      <c r="I7" s="5" t="str">
        <f t="shared" si="2"/>
        <v>francis</v>
      </c>
      <c r="J7" s="8">
        <f ca="1">VLOOKUP(H7,$A$3:$E$7,3)</f>
        <v>25</v>
      </c>
      <c r="K7" s="9">
        <v>0.5</v>
      </c>
      <c r="L7" s="9">
        <f t="shared" ca="1" si="4"/>
        <v>0.68700000000000006</v>
      </c>
      <c r="M7" s="9">
        <f t="shared" ca="1" si="5"/>
        <v>4.4880000000000013</v>
      </c>
      <c r="N7" s="9">
        <v>0.5</v>
      </c>
      <c r="O7" s="9">
        <f t="shared" ca="1" si="6"/>
        <v>0.75800000000000001</v>
      </c>
      <c r="P7" s="9">
        <f t="shared" ca="1" si="7"/>
        <v>6.1920000000000002</v>
      </c>
      <c r="Q7" s="9">
        <v>0.5</v>
      </c>
      <c r="R7" s="9">
        <f t="shared" ca="1" si="8"/>
        <v>0.73599999999999999</v>
      </c>
      <c r="S7" s="9">
        <f t="shared" ca="1" si="9"/>
        <v>5.6639999999999997</v>
      </c>
      <c r="T7" s="9">
        <v>0.5</v>
      </c>
      <c r="U7" s="9">
        <f t="shared" ca="1" si="10"/>
        <v>0.68</v>
      </c>
      <c r="V7" s="9">
        <f t="shared" ca="1" si="11"/>
        <v>4.3200000000000012</v>
      </c>
      <c r="W7" s="9">
        <v>0.5</v>
      </c>
      <c r="X7" s="9">
        <f t="shared" ca="1" si="12"/>
        <v>0.73199999999999998</v>
      </c>
      <c r="Y7" s="9">
        <f t="shared" ca="1" si="13"/>
        <v>5.5679999999999996</v>
      </c>
      <c r="Z7" s="9">
        <v>0.5</v>
      </c>
      <c r="AA7" s="9">
        <f t="shared" ca="1" si="14"/>
        <v>0.73799999999999999</v>
      </c>
      <c r="AB7" s="9">
        <f t="shared" ca="1" si="15"/>
        <v>5.7119999999999997</v>
      </c>
      <c r="AC7" s="9">
        <v>0.5</v>
      </c>
      <c r="AD7" s="9">
        <f t="shared" ca="1" si="16"/>
        <v>0.67500000000000004</v>
      </c>
      <c r="AE7" s="9">
        <f t="shared" ca="1" si="17"/>
        <v>4.2000000000000011</v>
      </c>
      <c r="AF7" s="10">
        <f t="shared" ca="1" si="18"/>
        <v>36.143999999999998</v>
      </c>
      <c r="AG7" s="11">
        <f t="shared" ca="1" si="19"/>
        <v>105.00000000000003</v>
      </c>
    </row>
    <row r="8" spans="1:33" x14ac:dyDescent="0.25">
      <c r="H8" s="3" t="s">
        <v>22</v>
      </c>
      <c r="I8" s="3"/>
      <c r="J8" s="3"/>
      <c r="K8" s="3"/>
      <c r="L8" s="3"/>
      <c r="M8" s="4">
        <f ca="1">SUM(M3:M7)</f>
        <v>24.240000000000002</v>
      </c>
      <c r="N8" s="3"/>
      <c r="O8" s="3"/>
      <c r="P8" s="4">
        <f ca="1">SUM(P3:P7)</f>
        <v>27.911999999999999</v>
      </c>
      <c r="Q8" s="3"/>
      <c r="R8" s="3"/>
      <c r="S8" s="4">
        <f ca="1">SUM(S3:S7)</f>
        <v>26.519999999999996</v>
      </c>
      <c r="T8" s="3"/>
      <c r="U8" s="3"/>
      <c r="V8" s="4">
        <f ca="1">SUM(V3:V7)</f>
        <v>25.968</v>
      </c>
      <c r="W8" s="3"/>
      <c r="X8" s="3"/>
      <c r="Y8" s="4">
        <f ca="1">SUM(Y3:Y7)</f>
        <v>30.072000000000003</v>
      </c>
      <c r="Z8" s="3"/>
      <c r="AA8" s="3"/>
      <c r="AB8" s="4">
        <f ca="1">SUM(AB3:AB7)</f>
        <v>28.632000000000001</v>
      </c>
      <c r="AC8" s="3"/>
      <c r="AD8" s="3"/>
      <c r="AE8" s="4">
        <f ca="1">SUM(AE3:AE7)</f>
        <v>23.544000000000004</v>
      </c>
      <c r="AF8" s="10">
        <f ca="1">SUM(AF3:AF7)</f>
        <v>186.88800000000001</v>
      </c>
      <c r="AG8" s="11">
        <f ca="1">SUM(AG3:AG7)</f>
        <v>467.64</v>
      </c>
    </row>
    <row r="9" spans="1:33" x14ac:dyDescent="0.25">
      <c r="H9" s="2" t="s">
        <v>21</v>
      </c>
      <c r="I9" s="2"/>
      <c r="J9" s="2"/>
      <c r="K9" s="2"/>
      <c r="L9" s="2"/>
      <c r="M9" s="1">
        <f ca="1">$J$3*M3+$J$4*M4+$J$5*M5+$J$6*M6+$J$7*M7</f>
        <v>474.86400000000003</v>
      </c>
      <c r="N9" s="2"/>
      <c r="O9" s="2"/>
      <c r="P9" s="1">
        <f ca="1">$J$3*P3+$J$4*P4+$J$5*P5+$J$6*P6+$J$7*P7</f>
        <v>547.94400000000007</v>
      </c>
      <c r="Q9" s="2"/>
      <c r="R9" s="2"/>
      <c r="S9" s="1">
        <f ca="1">$J$3*S3+$J$4*S4+$J$5*S5+$J$6*S6+$J$7*S7</f>
        <v>515.976</v>
      </c>
      <c r="T9" s="2"/>
      <c r="U9" s="2"/>
      <c r="V9" s="1">
        <f ca="1">$J$3*V3+$J$4*V4+$J$5*V5+$J$6*V6+$J$7*V7</f>
        <v>517.05600000000004</v>
      </c>
      <c r="W9" s="2"/>
      <c r="X9" s="2"/>
      <c r="Y9" s="1">
        <f ca="1">$J$3*Y3+$J$4*Y4+$J$5*Y5+$J$6*Y6+$J$7*Y7</f>
        <v>598.00800000000004</v>
      </c>
      <c r="Z9" s="2"/>
      <c r="AA9" s="2"/>
      <c r="AB9" s="1">
        <f ca="1">$J$3*AB3+$J$4*AB4+$J$5*AB5+$J$6*AB6+$J$7*AB7</f>
        <v>551.976</v>
      </c>
      <c r="AC9" s="2"/>
      <c r="AD9" s="2"/>
      <c r="AE9" s="1">
        <f ca="1">$J$3*AE3+$J$4*AE4+$J$5*AE5+$J$6*AE6+$J$7*AE7</f>
        <v>467.64</v>
      </c>
    </row>
  </sheetData>
  <mergeCells count="9">
    <mergeCell ref="W8:X9"/>
    <mergeCell ref="Z8:AA9"/>
    <mergeCell ref="AC8:AD9"/>
    <mergeCell ref="H8:J8"/>
    <mergeCell ref="H9:J9"/>
    <mergeCell ref="K8:L9"/>
    <mergeCell ref="N8:O9"/>
    <mergeCell ref="Q8:R9"/>
    <mergeCell ref="T8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per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LIS</dc:creator>
  <cp:lastModifiedBy>TOMAS LIS</cp:lastModifiedBy>
  <dcterms:created xsi:type="dcterms:W3CDTF">2023-07-15T17:23:08Z</dcterms:created>
  <dcterms:modified xsi:type="dcterms:W3CDTF">2023-07-15T18:37:17Z</dcterms:modified>
</cp:coreProperties>
</file>