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J145" i="1" l="1"/>
  <c r="J144" i="1" l="1"/>
  <c r="J142" i="1"/>
  <c r="J143" i="1"/>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S872" i="1" l="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557" i="1" l="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S950" i="1"/>
  <c r="AD480" i="1" s="1"/>
  <c r="AC480" i="1" s="1"/>
  <c r="W774" i="1"/>
  <c r="H821" i="1"/>
  <c r="H823" i="1"/>
  <c r="H822" i="1"/>
  <c r="H820" i="1"/>
  <c r="O951" i="1"/>
  <c r="AD551" i="1"/>
  <c r="AC551" i="1" s="1"/>
  <c r="R1266" i="1"/>
  <c r="F1266" i="1" s="1"/>
  <c r="G1262" i="1"/>
  <c r="AD549" i="1"/>
  <c r="AC549" i="1" s="1"/>
  <c r="P1285" i="1"/>
  <c r="D1285" i="1" s="1"/>
  <c r="R1267" i="1"/>
  <c r="F1267" i="1" s="1"/>
  <c r="B1262" i="1"/>
  <c r="D651" i="1"/>
  <c r="D98" i="1" s="1"/>
  <c r="K651" i="1"/>
  <c r="K98" i="1" s="1"/>
  <c r="F937" i="1" l="1"/>
  <c r="S956" i="1"/>
  <c r="F949" i="1" s="1"/>
  <c r="V893" i="1"/>
  <c r="I937" i="1"/>
  <c r="M976" i="1" s="1"/>
  <c r="S954" i="1"/>
  <c r="F947" i="1" s="1"/>
  <c r="E947" i="1"/>
  <c r="Q1415" i="1"/>
  <c r="R1415" i="1" s="1"/>
  <c r="V878" i="1"/>
  <c r="E948" i="1"/>
  <c r="E949" i="1"/>
  <c r="S955" i="1"/>
  <c r="F948" i="1" s="1"/>
  <c r="U1101" i="1"/>
  <c r="T1176" i="1"/>
  <c r="V560" i="1"/>
  <c r="J560" i="1" s="1"/>
  <c r="J1286" i="1"/>
  <c r="W560" i="1"/>
  <c r="K560" i="1" s="1"/>
  <c r="J86"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AD219" i="1" l="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<sst xmlns="http://schemas.openxmlformats.org/spreadsheetml/2006/main" count="7030" uniqueCount="1297">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</sst>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6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9" fillId="0" borderId="173" xfId="0" applyFont="1" applyBorder="1">
      <alignment horizontal="center" vertical="center"/>
    </xf>
    <xf numFmtId="2" fontId="9" fillId="0" borderId="174" xfId="0" applyFont="1" applyBorder="1" applyAlignment="1">
      <alignment horizontal="center" vertical="center" wrapText="1"/>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2" fontId="9" fillId="0" borderId="173" xfId="0" applyFont="1" applyBorder="1" applyAlignment="1">
      <alignment horizontal="center" vertical="center" wrapText="1"/>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9" borderId="2" xfId="0"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1296</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1290</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3" t="s">
        <v>1289</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1240</v>
      </c>
      <c r="E21" s="75" t="str">
        <f>IF(P21="","",P21)</f>
        <v/>
      </c>
      <c r="F21" s="60"/>
      <c r="G21" s="60"/>
      <c r="H21" s="60"/>
      <c r="I21" s="60"/>
      <c r="J21" s="62"/>
      <c r="K21" s="83"/>
      <c r="L21" s="978" t="s">
        <v>525</v>
      </c>
      <c r="M21" s="150"/>
      <c r="N21" s="60"/>
      <c r="O21" s="66" t="s">
        <v>1240</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1255</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1256</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21" t="s">
        <v>377</v>
      </c>
      <c r="V67" s="1722"/>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1233</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1260</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23" t="str">
        <f>IF(OR(AB473=0,AB473=""),"",AB473)</f>
        <v/>
      </c>
      <c r="V509" s="1724"/>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27"/>
      <c r="P537" s="1728"/>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25"/>
      <c r="R547" s="1726"/>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29" t="s">
        <v>752</v>
      </c>
      <c r="V557" s="1729"/>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699" t="s">
        <v>748</v>
      </c>
      <c r="G573" s="1700"/>
      <c r="H573" s="1701"/>
      <c r="I573" s="1716" t="s">
        <v>752</v>
      </c>
      <c r="J573" s="1717"/>
      <c r="K573" s="1718"/>
      <c r="L573" s="978" t="s">
        <v>525</v>
      </c>
      <c r="M573" s="159"/>
      <c r="N573" s="329" t="str">
        <f>"Cassette/Film Size ("&amp;TBCM_IN&amp;")"</f>
        <v>Cassette/Film Size (cm)</v>
      </c>
      <c r="O573" s="226"/>
      <c r="P573" s="330" t="str">
        <f>"Measured* Radiation ("&amp;TBCM_IN&amp;")"</f>
        <v>Measured* Radiation (cm)</v>
      </c>
      <c r="Q573" s="226"/>
      <c r="R573" s="1702" t="s">
        <v>748</v>
      </c>
      <c r="S573" s="1697"/>
      <c r="T573" s="1703"/>
      <c r="U573" s="1713" t="s">
        <v>752</v>
      </c>
      <c r="V573" s="1714"/>
      <c r="W573" s="1715"/>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30" t="s">
        <v>732</v>
      </c>
      <c r="U607" s="1731"/>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19"/>
      <c r="R608" s="1720"/>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29" t="s">
        <v>752</v>
      </c>
      <c r="V619" s="1729"/>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02" t="s">
        <v>748</v>
      </c>
      <c r="S637" s="1697"/>
      <c r="T637" s="1703"/>
      <c r="U637" s="1713" t="s">
        <v>752</v>
      </c>
      <c r="V637" s="1714"/>
      <c r="W637" s="1715"/>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1260</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1234</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1235</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1236</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04" t="str">
        <f>ROUND(AD918,1)&amp;" kV"</f>
        <v>60 kV</v>
      </c>
      <c r="N962" s="1704"/>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04" t="str">
        <f>ROUND(AD928,1)&amp;" kV"</f>
        <v>100 kV</v>
      </c>
      <c r="N969" s="1704"/>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04" t="str">
        <f>ROUND(I937,1)&amp;" kV"</f>
        <v>80 kV</v>
      </c>
      <c r="N976" s="1704"/>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04" t="str">
        <f>ROUND(AD938,1)&amp;" kV"</f>
        <v>120 kV</v>
      </c>
      <c r="N985" s="1704"/>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07" t="s">
        <v>752</v>
      </c>
      <c r="W1012" s="1708"/>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1237</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1238</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1239</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09" t="s">
        <v>439</v>
      </c>
      <c r="U1130" s="1710"/>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1239</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1261</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81">
        <v>100</v>
      </c>
      <c r="N1196" s="603" t="s">
        <v>1262</v>
      </c>
      <c r="O1196" s="76"/>
      <c r="P1196" s="76"/>
      <c r="Q1196" s="1682"/>
      <c r="R1196" s="603" t="s">
        <v>1263</v>
      </c>
      <c r="S1196" s="76"/>
      <c r="T1196" s="76"/>
      <c r="U1196" s="76"/>
      <c r="V1196" s="76"/>
      <c r="W1196" s="94"/>
      <c r="X1196" s="960" t="s">
        <v>525</v>
      </c>
    </row>
    <row r="1197" spans="1:27" ht="11.25" customHeight="1">
      <c r="A1197" s="876">
        <v>9</v>
      </c>
      <c r="B1197" s="159"/>
      <c r="C1197" s="1732"/>
      <c r="D1197" s="1691"/>
      <c r="E1197" s="1742" t="str">
        <f t="shared" ref="E1197:J1197" si="176">M1223</f>
        <v>Ind KAP µGy·m²</v>
      </c>
      <c r="F1197" s="1693" t="str">
        <f t="shared" si="176"/>
        <v>Meas KAP µGy·m²</v>
      </c>
      <c r="G1197" s="1733" t="str">
        <f t="shared" si="176"/>
        <v>KAP Deviation</v>
      </c>
      <c r="H1197" s="1694" t="str">
        <f t="shared" si="176"/>
        <v>Ind AK @ Ref Pt</v>
      </c>
      <c r="I1197" s="1693" t="str">
        <f t="shared" si="176"/>
        <v>Meas AK @ Ref Pt</v>
      </c>
      <c r="J1197" s="1733" t="str">
        <f t="shared" si="176"/>
        <v>AK Deviation</v>
      </c>
      <c r="K1197" s="85"/>
      <c r="L1197"/>
      <c r="M1197" s="931"/>
      <c r="N1197" s="62" t="s">
        <v>1264</v>
      </c>
      <c r="O1197" s="67"/>
      <c r="P1197" s="67"/>
      <c r="Q1197" s="1662"/>
      <c r="R1197" s="62" t="s">
        <v>1265</v>
      </c>
      <c r="S1197" s="67"/>
      <c r="T1197" s="67"/>
      <c r="U1197" s="67"/>
      <c r="V1197" s="67"/>
      <c r="W1197" s="85"/>
      <c r="X1197" s="960" t="s">
        <v>525</v>
      </c>
    </row>
    <row r="1198" spans="1:27" ht="11.25" customHeight="1" thickBot="1">
      <c r="A1198" s="876">
        <v>10</v>
      </c>
      <c r="B1198" s="159"/>
      <c r="C1198" s="1732" t="str">
        <f>M1202</f>
        <v>kV</v>
      </c>
      <c r="D1198" s="1691" t="str">
        <f>N1202</f>
        <v>mA</v>
      </c>
      <c r="E1198" s="1742"/>
      <c r="F1198" s="1693"/>
      <c r="G1198" s="1733"/>
      <c r="H1198" s="1694"/>
      <c r="I1198" s="1693"/>
      <c r="J1198" s="1733"/>
      <c r="K1198" s="85"/>
      <c r="L1198"/>
      <c r="M1198" s="1680" t="str">
        <f>IF(OR(M1196="",M1197=""),"",(M1196/M1197)^2)</f>
        <v/>
      </c>
      <c r="N1198" s="62" t="s">
        <v>1292</v>
      </c>
      <c r="O1198" s="67"/>
      <c r="P1198" s="67"/>
      <c r="Q1198" s="1662"/>
      <c r="R1198" s="62" t="s">
        <v>1266</v>
      </c>
      <c r="S1198" s="67"/>
      <c r="T1198" s="67"/>
      <c r="U1198" s="67"/>
      <c r="V1198" s="67"/>
      <c r="W1198" s="85"/>
      <c r="X1198" s="960" t="s">
        <v>525</v>
      </c>
    </row>
    <row r="1199" spans="1:27" ht="11.25" customHeight="1">
      <c r="A1199" s="876">
        <v>11</v>
      </c>
      <c r="B1199" s="159"/>
      <c r="C1199" s="1743" t="str">
        <f t="shared" ref="C1199:D1206" si="177">IF(M1203="","",M1203)</f>
        <v/>
      </c>
      <c r="D1199" s="1744" t="str">
        <f t="shared" si="177"/>
        <v/>
      </c>
      <c r="E1199" s="1745" t="str">
        <f t="shared" ref="E1199:J1206" si="178">IF(M1225="","",M1225)</f>
        <v/>
      </c>
      <c r="F1199" s="1746" t="str">
        <f t="shared" si="178"/>
        <v/>
      </c>
      <c r="G1199" s="1747" t="str">
        <f t="shared" si="178"/>
        <v/>
      </c>
      <c r="H1199" s="1748" t="str">
        <f t="shared" si="178"/>
        <v/>
      </c>
      <c r="I1199" s="1746" t="str">
        <f t="shared" si="178"/>
        <v/>
      </c>
      <c r="J1199" s="1747"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734" t="str">
        <f t="shared" si="177"/>
        <v/>
      </c>
      <c r="D1200" s="1692" t="str">
        <f t="shared" si="177"/>
        <v/>
      </c>
      <c r="E1200" s="1656" t="str">
        <f t="shared" si="178"/>
        <v/>
      </c>
      <c r="F1200" s="1663" t="str">
        <f t="shared" si="178"/>
        <v/>
      </c>
      <c r="G1200" s="1735" t="str">
        <f t="shared" si="178"/>
        <v/>
      </c>
      <c r="H1200" s="1678" t="str">
        <f t="shared" si="178"/>
        <v/>
      </c>
      <c r="I1200" s="1663" t="str">
        <f t="shared" si="178"/>
        <v/>
      </c>
      <c r="J1200" s="1735" t="str">
        <f t="shared" si="178"/>
        <v/>
      </c>
      <c r="K1200" s="85"/>
      <c r="L1200"/>
      <c r="M1200" s="159"/>
      <c r="N1200" s="67"/>
      <c r="O1200" s="1697" t="s">
        <v>1272</v>
      </c>
      <c r="P1200" s="1697"/>
      <c r="Q1200" s="67"/>
      <c r="R1200" s="1697" t="s">
        <v>1273</v>
      </c>
      <c r="S1200" s="1697"/>
      <c r="T1200" s="67"/>
      <c r="U1200" s="67"/>
      <c r="V1200" s="67"/>
      <c r="W1200" s="85"/>
      <c r="X1200" s="960" t="s">
        <v>525</v>
      </c>
      <c r="Y1200" s="1343"/>
      <c r="AA1200" s="1343"/>
    </row>
    <row r="1201" spans="1:27" ht="11.25" customHeight="1">
      <c r="A1201" s="876">
        <v>13</v>
      </c>
      <c r="B1201" s="159"/>
      <c r="C1201" s="1734" t="str">
        <f t="shared" si="177"/>
        <v/>
      </c>
      <c r="D1201" s="1692" t="str">
        <f t="shared" si="177"/>
        <v/>
      </c>
      <c r="E1201" s="1656" t="str">
        <f t="shared" si="178"/>
        <v/>
      </c>
      <c r="F1201" s="1663" t="str">
        <f t="shared" si="178"/>
        <v/>
      </c>
      <c r="G1201" s="1735" t="str">
        <f t="shared" si="178"/>
        <v/>
      </c>
      <c r="H1201" s="1678" t="str">
        <f t="shared" si="178"/>
        <v/>
      </c>
      <c r="I1201" s="1663" t="str">
        <f t="shared" si="178"/>
        <v/>
      </c>
      <c r="J1201" s="1735" t="str">
        <f t="shared" si="178"/>
        <v/>
      </c>
      <c r="K1201" s="85"/>
      <c r="L1201"/>
      <c r="M1201" s="80"/>
      <c r="N1201" s="115"/>
      <c r="O1201" s="115" t="s">
        <v>1270</v>
      </c>
      <c r="P1201" s="115" t="s">
        <v>1271</v>
      </c>
      <c r="Q1201" s="115"/>
      <c r="R1201" s="115" t="s">
        <v>1267</v>
      </c>
      <c r="S1201" s="115" t="s">
        <v>1268</v>
      </c>
      <c r="T1201" s="115"/>
      <c r="U1201" s="67"/>
      <c r="V1201" s="67"/>
      <c r="W1201" s="85"/>
      <c r="X1201" s="960" t="s">
        <v>525</v>
      </c>
      <c r="Y1201" s="1279"/>
      <c r="AA1201" s="1343"/>
    </row>
    <row r="1202" spans="1:27" ht="11.25" customHeight="1">
      <c r="A1202" s="876">
        <v>14</v>
      </c>
      <c r="B1202" s="159"/>
      <c r="C1202" s="1734" t="str">
        <f t="shared" si="177"/>
        <v/>
      </c>
      <c r="D1202" s="1692" t="str">
        <f t="shared" si="177"/>
        <v/>
      </c>
      <c r="E1202" s="1656" t="str">
        <f t="shared" si="178"/>
        <v/>
      </c>
      <c r="F1202" s="1663" t="str">
        <f t="shared" si="178"/>
        <v/>
      </c>
      <c r="G1202" s="1735" t="str">
        <f t="shared" si="178"/>
        <v/>
      </c>
      <c r="H1202" s="1678" t="str">
        <f t="shared" si="178"/>
        <v/>
      </c>
      <c r="I1202" s="1663" t="str">
        <f t="shared" si="178"/>
        <v/>
      </c>
      <c r="J1202" s="1735" t="str">
        <f t="shared" si="178"/>
        <v/>
      </c>
      <c r="K1202" s="85"/>
      <c r="L1202"/>
      <c r="M1202" s="80" t="s">
        <v>130</v>
      </c>
      <c r="N1202" s="115" t="str">
        <f>LFMAS</f>
        <v>mA</v>
      </c>
      <c r="O1202" s="1750" t="s">
        <v>1293</v>
      </c>
      <c r="P1202" s="1698"/>
      <c r="Q1202" s="1751" t="s">
        <v>1225</v>
      </c>
      <c r="R1202" s="1749" t="s">
        <v>1215</v>
      </c>
      <c r="S1202" s="1698"/>
      <c r="T1202" s="100" t="s">
        <v>1285</v>
      </c>
      <c r="U1202" s="67"/>
      <c r="V1202" s="67"/>
      <c r="W1202" s="85"/>
      <c r="X1202" s="960" t="s">
        <v>525</v>
      </c>
      <c r="Y1202" s="1279"/>
      <c r="AA1202" s="1343"/>
    </row>
    <row r="1203" spans="1:27" ht="11.25" customHeight="1">
      <c r="A1203" s="876">
        <v>15</v>
      </c>
      <c r="B1203" s="159"/>
      <c r="C1203" s="1734" t="str">
        <f t="shared" si="177"/>
        <v/>
      </c>
      <c r="D1203" s="1692" t="str">
        <f t="shared" si="177"/>
        <v/>
      </c>
      <c r="E1203" s="1656" t="str">
        <f t="shared" si="178"/>
        <v/>
      </c>
      <c r="F1203" s="1663" t="str">
        <f t="shared" si="178"/>
        <v/>
      </c>
      <c r="G1203" s="1735" t="str">
        <f t="shared" si="178"/>
        <v/>
      </c>
      <c r="H1203" s="1678" t="str">
        <f t="shared" si="178"/>
        <v/>
      </c>
      <c r="I1203" s="1663" t="str">
        <f t="shared" si="178"/>
        <v/>
      </c>
      <c r="J1203" s="1735" t="str">
        <f t="shared" si="178"/>
        <v/>
      </c>
      <c r="K1203" s="85"/>
      <c r="L1203"/>
      <c r="M1203" s="897"/>
      <c r="N1203" s="898"/>
      <c r="O1203" s="1752"/>
      <c r="P1203" s="1674"/>
      <c r="Q1203" s="1753" t="str">
        <f>IF(OR(O1203="",P1203=""),"",P1203-O1203)</f>
        <v/>
      </c>
      <c r="R1203" s="1675"/>
      <c r="S1203" s="1674"/>
      <c r="T1203" s="1676" t="str">
        <f>IF(OR(R1203="",S1203=""),"",S1203-R1203)</f>
        <v/>
      </c>
      <c r="U1203" s="67"/>
      <c r="V1203" s="67"/>
      <c r="W1203" s="85"/>
      <c r="X1203" s="960" t="s">
        <v>525</v>
      </c>
      <c r="Y1203" s="1279"/>
      <c r="AA1203" s="1343"/>
    </row>
    <row r="1204" spans="1:27" ht="11.25" customHeight="1">
      <c r="A1204" s="876">
        <v>16</v>
      </c>
      <c r="B1204" s="159"/>
      <c r="C1204" s="1734" t="str">
        <f t="shared" si="177"/>
        <v/>
      </c>
      <c r="D1204" s="1692" t="str">
        <f t="shared" si="177"/>
        <v/>
      </c>
      <c r="E1204" s="1656" t="str">
        <f t="shared" si="178"/>
        <v/>
      </c>
      <c r="F1204" s="1663" t="str">
        <f t="shared" si="178"/>
        <v/>
      </c>
      <c r="G1204" s="1735" t="str">
        <f t="shared" si="178"/>
        <v/>
      </c>
      <c r="H1204" s="1678" t="str">
        <f t="shared" si="178"/>
        <v/>
      </c>
      <c r="I1204" s="1663" t="str">
        <f t="shared" si="178"/>
        <v/>
      </c>
      <c r="J1204" s="1735" t="str">
        <f t="shared" si="178"/>
        <v/>
      </c>
      <c r="K1204" s="85"/>
      <c r="L1204"/>
      <c r="M1204" s="897"/>
      <c r="N1204" s="898"/>
      <c r="O1204" s="910"/>
      <c r="P1204" s="898"/>
      <c r="Q1204" s="1754"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734" t="str">
        <f t="shared" si="177"/>
        <v/>
      </c>
      <c r="D1205" s="1692" t="str">
        <f t="shared" si="177"/>
        <v/>
      </c>
      <c r="E1205" s="1656" t="str">
        <f t="shared" si="178"/>
        <v/>
      </c>
      <c r="F1205" s="1663" t="str">
        <f t="shared" si="178"/>
        <v/>
      </c>
      <c r="G1205" s="1735" t="str">
        <f t="shared" si="178"/>
        <v/>
      </c>
      <c r="H1205" s="1678" t="str">
        <f t="shared" si="178"/>
        <v/>
      </c>
      <c r="I1205" s="1663" t="str">
        <f t="shared" si="178"/>
        <v/>
      </c>
      <c r="J1205" s="1735" t="str">
        <f t="shared" si="178"/>
        <v/>
      </c>
      <c r="K1205" s="85"/>
      <c r="L1205"/>
      <c r="M1205" s="897"/>
      <c r="N1205" s="898"/>
      <c r="O1205" s="910"/>
      <c r="P1205" s="898"/>
      <c r="Q1205" s="1754"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736" t="str">
        <f t="shared" si="177"/>
        <v/>
      </c>
      <c r="D1206" s="1737" t="str">
        <f t="shared" si="177"/>
        <v/>
      </c>
      <c r="E1206" s="1658" t="str">
        <f t="shared" si="178"/>
        <v/>
      </c>
      <c r="F1206" s="1738" t="str">
        <f t="shared" si="178"/>
        <v/>
      </c>
      <c r="G1206" s="1740" t="str">
        <f t="shared" si="178"/>
        <v/>
      </c>
      <c r="H1206" s="1739" t="str">
        <f t="shared" si="178"/>
        <v/>
      </c>
      <c r="I1206" s="1738" t="str">
        <f t="shared" si="178"/>
        <v/>
      </c>
      <c r="J1206" s="1740" t="str">
        <f t="shared" si="178"/>
        <v/>
      </c>
      <c r="K1206" s="85"/>
      <c r="L1206"/>
      <c r="M1206" s="897"/>
      <c r="N1206" s="898"/>
      <c r="O1206" s="910"/>
      <c r="P1206" s="898"/>
      <c r="Q1206" s="1754" t="str">
        <f t="shared" si="179"/>
        <v/>
      </c>
      <c r="R1206" s="926"/>
      <c r="S1206" s="898"/>
      <c r="T1206" s="1665" t="str">
        <f t="shared" si="180"/>
        <v/>
      </c>
      <c r="U1206" s="67"/>
      <c r="V1206" s="67"/>
      <c r="W1206" s="85"/>
      <c r="X1206" s="960" t="s">
        <v>525</v>
      </c>
      <c r="Y1206" s="1279"/>
      <c r="AA1206" s="1343"/>
    </row>
    <row r="1207" spans="1:27" ht="11.25" customHeight="1" thickBot="1">
      <c r="A1207" s="876">
        <v>19</v>
      </c>
      <c r="B1207" s="159"/>
      <c r="C1207" s="115"/>
      <c r="D1207" s="115"/>
      <c r="E1207" s="115"/>
      <c r="F1207" s="66" t="s">
        <v>689</v>
      </c>
      <c r="G1207" s="1741" t="str">
        <f>IF(O1233="","",O1233)</f>
        <v>NA</v>
      </c>
      <c r="H1207" s="115"/>
      <c r="I1207" s="66" t="s">
        <v>689</v>
      </c>
      <c r="J1207" s="1741" t="str">
        <f>IF(R1233="","",R1233)</f>
        <v>NA</v>
      </c>
      <c r="K1207" s="85"/>
      <c r="L1207"/>
      <c r="M1207" s="897"/>
      <c r="N1207" s="898"/>
      <c r="O1207" s="910"/>
      <c r="P1207" s="898"/>
      <c r="Q1207" s="1754" t="str">
        <f t="shared" si="179"/>
        <v/>
      </c>
      <c r="R1207" s="926"/>
      <c r="S1207" s="898"/>
      <c r="T1207" s="1665" t="str">
        <f t="shared" si="180"/>
        <v/>
      </c>
      <c r="U1207" s="67"/>
      <c r="V1207" s="67"/>
      <c r="W1207" s="85"/>
      <c r="X1207" s="960" t="s">
        <v>525</v>
      </c>
      <c r="Y1207" s="1279"/>
      <c r="AA1207" s="1343"/>
    </row>
    <row r="1208" spans="1:27" ht="11.25" customHeight="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910"/>
      <c r="P1208" s="898"/>
      <c r="Q1208" s="1754"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910"/>
      <c r="P1209" s="898"/>
      <c r="Q1209" s="1754"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912"/>
      <c r="P1210" s="900"/>
      <c r="Q1210" s="1755"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83" t="s">
        <v>1274</v>
      </c>
      <c r="N1212" s="67"/>
      <c r="O1212" s="67"/>
      <c r="P1212" s="67"/>
      <c r="Q1212" s="66" t="s">
        <v>1286</v>
      </c>
      <c r="R1212" s="1664"/>
      <c r="U1212" s="67"/>
      <c r="V1212" s="67"/>
      <c r="W1212" s="85"/>
      <c r="X1212" s="960" t="s">
        <v>525</v>
      </c>
    </row>
    <row r="1213" spans="1:27" ht="11.25" customHeight="1" thickBot="1">
      <c r="A1213" s="876">
        <v>25</v>
      </c>
      <c r="L1213"/>
      <c r="M1213" s="80" t="s">
        <v>130</v>
      </c>
      <c r="N1213" s="115" t="str">
        <f>LFMAS</f>
        <v>mA</v>
      </c>
      <c r="O1213" s="115" t="s">
        <v>1215</v>
      </c>
      <c r="P1213" s="115" t="s">
        <v>1287</v>
      </c>
      <c r="Q1213" s="115" t="s">
        <v>1275</v>
      </c>
      <c r="R1213" s="115" t="s">
        <v>1288</v>
      </c>
      <c r="U1213" s="67"/>
      <c r="V1213" s="67"/>
      <c r="W1213" s="85"/>
      <c r="X1213" s="960" t="s">
        <v>525</v>
      </c>
    </row>
    <row r="1214" spans="1:27" ht="11.25" customHeight="1" thickTop="1">
      <c r="A1214" s="876">
        <v>26</v>
      </c>
      <c r="L1214"/>
      <c r="M1214" s="1668" t="str">
        <f>IF(M1203="","",M1203)</f>
        <v/>
      </c>
      <c r="N1214" s="1756" t="str">
        <f t="shared" ref="N1214:N1221" si="181">IF(N1203="","",N1203)</f>
        <v/>
      </c>
      <c r="O1214" s="1759"/>
      <c r="P1214" s="1687"/>
      <c r="Q1214" s="1687"/>
      <c r="R1214" s="1688"/>
      <c r="T1214" s="1575" t="s">
        <v>1294</v>
      </c>
      <c r="U1214" s="465" t="s">
        <v>1295</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0" t="str">
        <f t="shared" ref="M1215:M1221" si="182">IF(M1204="","",M1204)</f>
        <v/>
      </c>
      <c r="N1215" s="1757" t="str">
        <f t="shared" si="181"/>
        <v/>
      </c>
      <c r="O1215" s="1760"/>
      <c r="P1215" s="898"/>
      <c r="Q1215" s="898"/>
      <c r="R1215" s="1689"/>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0" t="str">
        <f t="shared" si="182"/>
        <v/>
      </c>
      <c r="N1216" s="1757" t="str">
        <f t="shared" si="181"/>
        <v/>
      </c>
      <c r="O1216" s="1760"/>
      <c r="P1216" s="898"/>
      <c r="Q1216" s="898"/>
      <c r="R1216" s="1689"/>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0" t="str">
        <f t="shared" si="182"/>
        <v/>
      </c>
      <c r="N1217" s="1757" t="str">
        <f t="shared" si="181"/>
        <v/>
      </c>
      <c r="O1217" s="1760"/>
      <c r="P1217" s="898"/>
      <c r="Q1217" s="898"/>
      <c r="R1217" s="1689"/>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0" t="str">
        <f t="shared" si="182"/>
        <v/>
      </c>
      <c r="N1218" s="1757" t="str">
        <f t="shared" si="181"/>
        <v/>
      </c>
      <c r="O1218" s="1760"/>
      <c r="P1218" s="898"/>
      <c r="Q1218" s="898"/>
      <c r="R1218" s="1689"/>
      <c r="U1218" s="67"/>
      <c r="V1218" s="67"/>
      <c r="W1218" s="85"/>
      <c r="X1218" s="960" t="s">
        <v>525</v>
      </c>
    </row>
    <row r="1219" spans="1:26" ht="11.25" customHeight="1">
      <c r="A1219" s="876">
        <v>31</v>
      </c>
      <c r="L1219"/>
      <c r="M1219" s="1670" t="str">
        <f t="shared" si="182"/>
        <v/>
      </c>
      <c r="N1219" s="1757" t="str">
        <f t="shared" si="181"/>
        <v/>
      </c>
      <c r="O1219" s="1760"/>
      <c r="P1219" s="898"/>
      <c r="Q1219" s="898"/>
      <c r="R1219" s="1689"/>
      <c r="U1219" s="67"/>
      <c r="V1219" s="67"/>
      <c r="W1219" s="85"/>
      <c r="X1219" s="960" t="s">
        <v>525</v>
      </c>
    </row>
    <row r="1220" spans="1:26" ht="11.25" customHeight="1">
      <c r="A1220" s="876">
        <v>32</v>
      </c>
      <c r="L1220"/>
      <c r="M1220" s="1670" t="str">
        <f t="shared" si="182"/>
        <v/>
      </c>
      <c r="N1220" s="1757" t="str">
        <f t="shared" si="181"/>
        <v/>
      </c>
      <c r="O1220" s="1760"/>
      <c r="P1220" s="898"/>
      <c r="Q1220" s="898"/>
      <c r="R1220" s="1689"/>
      <c r="U1220" s="67"/>
      <c r="V1220" s="67"/>
      <c r="W1220" s="85"/>
      <c r="X1220" s="960" t="s">
        <v>525</v>
      </c>
    </row>
    <row r="1221" spans="1:26" ht="11.25" customHeight="1" thickBot="1">
      <c r="A1221" s="876">
        <v>33</v>
      </c>
      <c r="L1221"/>
      <c r="M1221" s="1671" t="str">
        <f t="shared" si="182"/>
        <v/>
      </c>
      <c r="N1221" s="1758" t="str">
        <f t="shared" si="181"/>
        <v/>
      </c>
      <c r="O1221" s="1761"/>
      <c r="P1221" s="900"/>
      <c r="Q1221" s="900"/>
      <c r="R1221" s="1690"/>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695" t="s">
        <v>1277</v>
      </c>
      <c r="N1223" s="1696" t="s">
        <v>1278</v>
      </c>
      <c r="O1223" s="1696" t="s">
        <v>1276</v>
      </c>
      <c r="P1223" s="1696" t="s">
        <v>1279</v>
      </c>
      <c r="Q1223" s="1696" t="s">
        <v>1280</v>
      </c>
      <c r="R1223" s="1696" t="s">
        <v>1281</v>
      </c>
      <c r="S1223" s="67"/>
      <c r="T1223" s="67"/>
      <c r="U1223" s="67"/>
      <c r="V1223" s="67"/>
      <c r="W1223" s="85"/>
      <c r="X1223" s="960" t="s">
        <v>525</v>
      </c>
    </row>
    <row r="1224" spans="1:26" ht="11.25" customHeight="1" thickBot="1">
      <c r="A1224" s="876">
        <v>36</v>
      </c>
      <c r="L1224"/>
      <c r="M1224" s="1695"/>
      <c r="N1224" s="1696"/>
      <c r="O1224" s="1696"/>
      <c r="P1224" s="1696"/>
      <c r="Q1224" s="1696"/>
      <c r="R1224" s="1696"/>
      <c r="S1224" s="67"/>
      <c r="T1224" s="67"/>
      <c r="U1224" s="67"/>
      <c r="V1224" s="67"/>
      <c r="W1224" s="85"/>
      <c r="X1224" s="960" t="s">
        <v>525</v>
      </c>
      <c r="Y1224" s="142" t="s">
        <v>1282</v>
      </c>
      <c r="Z1224" s="142"/>
    </row>
    <row r="1225" spans="1:26" ht="11.25" customHeight="1" thickTop="1">
      <c r="A1225" s="876">
        <v>37</v>
      </c>
      <c r="L1225"/>
      <c r="M1225" s="1668" t="str">
        <f>IF(Q1203="","",Q1203*VLOOKUP($O$1202,$Y$1225:$Z$1229,2))</f>
        <v/>
      </c>
      <c r="N1225" s="1669" t="str">
        <f t="shared" ref="N1225:N1232" si="183">IF(Q1214="","",Q1214)</f>
        <v/>
      </c>
      <c r="O1225" s="1684" t="str">
        <f>IF(OR(M1225="",N1225=""),"",ABS(N1225-M1225)/N1225)</f>
        <v/>
      </c>
      <c r="P1225" s="1677" t="str">
        <f>IF(T1203="","",T1203)</f>
        <v/>
      </c>
      <c r="Q1225" s="1669" t="str">
        <f t="shared" ref="Q1225:Q1232" si="184">IF(O1214="","",O1214)</f>
        <v/>
      </c>
      <c r="R1225" s="1684" t="str">
        <f t="shared" ref="R1225:R1232" si="185">IF(OR(P1225="",Q1225=""),"",ABS(Q1225-P1225)/Q1225)</f>
        <v/>
      </c>
      <c r="S1225" s="67"/>
      <c r="T1225" s="67"/>
      <c r="U1225" s="67"/>
      <c r="V1225" s="67"/>
      <c r="W1225" s="85"/>
      <c r="X1225" s="960" t="s">
        <v>525</v>
      </c>
      <c r="Y1225" s="142"/>
      <c r="Z1225" s="142" t="s">
        <v>1275</v>
      </c>
    </row>
    <row r="1226" spans="1:26" ht="11.25" customHeight="1">
      <c r="A1226" s="876">
        <v>38</v>
      </c>
      <c r="L1226"/>
      <c r="M1226" s="1670" t="str">
        <f t="shared" ref="M1226:M1232" si="186">IF(Q1204="","",Q1204*VLOOKUP($O$1202,$Y$1225:$Z$1229,2))</f>
        <v/>
      </c>
      <c r="N1226" s="1663" t="str">
        <f t="shared" si="183"/>
        <v/>
      </c>
      <c r="O1226" s="1685" t="str">
        <f t="shared" ref="O1226:O1232" si="187">IF(OR(M1226="",N1226=""),"",ABS(N1226-M1226)/N1226)</f>
        <v/>
      </c>
      <c r="P1226" s="1678" t="str">
        <f t="shared" ref="P1226:P1232" si="188">IF(T1204="","",T1204)</f>
        <v/>
      </c>
      <c r="Q1226" s="1663" t="str">
        <f t="shared" si="184"/>
        <v/>
      </c>
      <c r="R1226" s="1685" t="str">
        <f t="shared" si="185"/>
        <v/>
      </c>
      <c r="S1226" s="67"/>
      <c r="T1226" s="67"/>
      <c r="U1226" s="67"/>
      <c r="V1226" s="67"/>
      <c r="W1226" s="85"/>
      <c r="X1226" s="960" t="s">
        <v>525</v>
      </c>
      <c r="Y1226" s="142" t="s">
        <v>1283</v>
      </c>
      <c r="Z1226" s="142">
        <v>1</v>
      </c>
    </row>
    <row r="1227" spans="1:26" ht="11.25" customHeight="1">
      <c r="A1227" s="876">
        <v>39</v>
      </c>
      <c r="L1227"/>
      <c r="M1227" s="1670" t="str">
        <f t="shared" si="186"/>
        <v/>
      </c>
      <c r="N1227" s="1663" t="str">
        <f t="shared" si="183"/>
        <v/>
      </c>
      <c r="O1227" s="1685" t="str">
        <f t="shared" si="187"/>
        <v/>
      </c>
      <c r="P1227" s="1678" t="str">
        <f t="shared" si="188"/>
        <v/>
      </c>
      <c r="Q1227" s="1663" t="str">
        <f t="shared" si="184"/>
        <v/>
      </c>
      <c r="R1227" s="1685" t="str">
        <f t="shared" si="185"/>
        <v/>
      </c>
      <c r="S1227" s="67"/>
      <c r="T1227" s="67"/>
      <c r="U1227" s="67"/>
      <c r="V1227" s="67"/>
      <c r="W1227" s="85"/>
      <c r="X1227" s="960" t="s">
        <v>525</v>
      </c>
      <c r="Y1227" s="142" t="s">
        <v>1269</v>
      </c>
      <c r="Z1227" s="142">
        <v>100</v>
      </c>
    </row>
    <row r="1228" spans="1:26" ht="11.25" customHeight="1">
      <c r="A1228" s="876">
        <v>40</v>
      </c>
      <c r="L1228" s="978" t="s">
        <v>525</v>
      </c>
      <c r="M1228" s="1670" t="str">
        <f t="shared" si="186"/>
        <v/>
      </c>
      <c r="N1228" s="1663" t="str">
        <f t="shared" si="183"/>
        <v/>
      </c>
      <c r="O1228" s="1685" t="str">
        <f t="shared" si="187"/>
        <v/>
      </c>
      <c r="P1228" s="1678" t="str">
        <f t="shared" si="188"/>
        <v/>
      </c>
      <c r="Q1228" s="1663" t="str">
        <f t="shared" si="184"/>
        <v/>
      </c>
      <c r="R1228" s="1685" t="str">
        <f t="shared" si="185"/>
        <v/>
      </c>
      <c r="S1228" s="67"/>
      <c r="T1228" s="67"/>
      <c r="U1228" s="67"/>
      <c r="V1228" s="67"/>
      <c r="W1228" s="85"/>
      <c r="X1228" s="960" t="s">
        <v>525</v>
      </c>
      <c r="Y1228" s="142" t="s">
        <v>1284</v>
      </c>
      <c r="Z1228" s="142">
        <v>0.01</v>
      </c>
    </row>
    <row r="1229" spans="1:26" ht="11.25" customHeight="1">
      <c r="A1229" s="876">
        <v>41</v>
      </c>
      <c r="L1229" s="978" t="s">
        <v>525</v>
      </c>
      <c r="M1229" s="1670" t="str">
        <f t="shared" si="186"/>
        <v/>
      </c>
      <c r="N1229" s="1663" t="str">
        <f t="shared" si="183"/>
        <v/>
      </c>
      <c r="O1229" s="1685" t="str">
        <f t="shared" si="187"/>
        <v/>
      </c>
      <c r="P1229" s="1678" t="str">
        <f t="shared" si="188"/>
        <v/>
      </c>
      <c r="Q1229" s="1663" t="str">
        <f t="shared" si="184"/>
        <v/>
      </c>
      <c r="R1229" s="1685" t="str">
        <f t="shared" si="185"/>
        <v/>
      </c>
      <c r="S1229" s="67"/>
      <c r="T1229" s="67"/>
      <c r="U1229" s="67"/>
      <c r="V1229" s="67"/>
      <c r="W1229" s="85"/>
      <c r="X1229" s="960" t="s">
        <v>525</v>
      </c>
      <c r="Y1229" s="142" t="s">
        <v>1275</v>
      </c>
      <c r="Z1229" s="142">
        <v>1</v>
      </c>
    </row>
    <row r="1230" spans="1:26" ht="11.25" customHeight="1">
      <c r="A1230" s="876">
        <v>42</v>
      </c>
      <c r="L1230" s="978" t="s">
        <v>525</v>
      </c>
      <c r="M1230" s="1670" t="str">
        <f t="shared" si="186"/>
        <v/>
      </c>
      <c r="N1230" s="1663" t="str">
        <f t="shared" si="183"/>
        <v/>
      </c>
      <c r="O1230" s="1685" t="str">
        <f t="shared" si="187"/>
        <v/>
      </c>
      <c r="P1230" s="1678" t="str">
        <f t="shared" si="188"/>
        <v/>
      </c>
      <c r="Q1230" s="1663" t="str">
        <f t="shared" si="184"/>
        <v/>
      </c>
      <c r="R1230" s="1685" t="str">
        <f t="shared" si="185"/>
        <v/>
      </c>
      <c r="S1230" s="67"/>
      <c r="T1230" s="67"/>
      <c r="U1230" s="67"/>
      <c r="V1230" s="67"/>
      <c r="W1230" s="85"/>
      <c r="X1230" s="960" t="s">
        <v>525</v>
      </c>
    </row>
    <row r="1231" spans="1:26" ht="11.25" customHeight="1">
      <c r="A1231" s="876">
        <v>43</v>
      </c>
      <c r="L1231" s="978" t="s">
        <v>525</v>
      </c>
      <c r="M1231" s="1670" t="str">
        <f t="shared" si="186"/>
        <v/>
      </c>
      <c r="N1231" s="1663" t="str">
        <f t="shared" si="183"/>
        <v/>
      </c>
      <c r="O1231" s="1685" t="str">
        <f t="shared" si="187"/>
        <v/>
      </c>
      <c r="P1231" s="1678" t="str">
        <f t="shared" si="188"/>
        <v/>
      </c>
      <c r="Q1231" s="1663" t="str">
        <f t="shared" si="184"/>
        <v/>
      </c>
      <c r="R1231" s="1685" t="str">
        <f t="shared" si="185"/>
        <v/>
      </c>
      <c r="S1231" s="67"/>
      <c r="T1231" s="67"/>
      <c r="U1231" s="67"/>
      <c r="V1231" s="67"/>
      <c r="W1231" s="85"/>
      <c r="X1231" s="960" t="s">
        <v>525</v>
      </c>
    </row>
    <row r="1232" spans="1:26" ht="11.25" customHeight="1" thickBot="1">
      <c r="A1232" s="876">
        <v>44</v>
      </c>
      <c r="L1232" s="978" t="s">
        <v>525</v>
      </c>
      <c r="M1232" s="1671" t="str">
        <f t="shared" si="186"/>
        <v/>
      </c>
      <c r="N1232" s="1672" t="str">
        <f t="shared" si="183"/>
        <v/>
      </c>
      <c r="O1232" s="1686" t="str">
        <f t="shared" si="187"/>
        <v/>
      </c>
      <c r="P1232" s="1679" t="str">
        <f t="shared" si="188"/>
        <v/>
      </c>
      <c r="Q1232" s="1672" t="str">
        <f t="shared" si="184"/>
        <v/>
      </c>
      <c r="R1232" s="1686" t="str">
        <f t="shared" si="185"/>
        <v/>
      </c>
      <c r="S1232" s="67"/>
      <c r="T1232" s="67"/>
      <c r="U1232" s="67"/>
      <c r="V1232" s="67"/>
      <c r="W1232" s="85"/>
      <c r="X1232" s="960" t="s">
        <v>525</v>
      </c>
    </row>
    <row r="1233" spans="1:24" ht="11.25" customHeight="1" thickTop="1" thickBot="1">
      <c r="A1233" s="876">
        <v>45</v>
      </c>
      <c r="L1233" s="978" t="s">
        <v>525</v>
      </c>
      <c r="M1233" s="80"/>
      <c r="N1233" s="115" t="s">
        <v>689</v>
      </c>
      <c r="O1233" s="1762" t="str">
        <f>IF(O1225="","NA",IF(MAX(O1225:O1232)&lt;0.3,"YES","NO"))</f>
        <v>NA</v>
      </c>
      <c r="P1233" s="115"/>
      <c r="Q1233" s="115" t="s">
        <v>689</v>
      </c>
      <c r="R1233" s="1762" t="str">
        <f>IF(R1225="","NA",IF(MAX(R1225:R1232)&lt;0.3,"YES","NO"))</f>
        <v>NA</v>
      </c>
      <c r="S1233" s="67"/>
      <c r="T1233" s="67"/>
      <c r="U1233" s="67"/>
      <c r="V1233" s="67"/>
      <c r="W1233" s="85"/>
      <c r="X1233" s="960" t="s">
        <v>525</v>
      </c>
    </row>
    <row r="1234" spans="1:24" ht="11.25" customHeight="1">
      <c r="A1234" s="876">
        <v>46</v>
      </c>
      <c r="L1234" s="978" t="s">
        <v>525</v>
      </c>
      <c r="M1234" s="159"/>
      <c r="N1234" s="166" t="s">
        <v>690</v>
      </c>
      <c r="O1234" s="465" t="s">
        <v>1291</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11" t="s">
        <v>439</v>
      </c>
      <c r="U1262" s="1712"/>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09" t="s">
        <v>690</v>
      </c>
      <c r="U1328" s="1710"/>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05" t="s">
        <v>753</v>
      </c>
      <c r="R1485" s="1706"/>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O1200:P1200"/>
    <mergeCell ref="O1202:P1202"/>
    <mergeCell ref="R1202:S1202"/>
    <mergeCell ref="F573:H573"/>
    <mergeCell ref="R637:T637"/>
    <mergeCell ref="M985:N985"/>
    <mergeCell ref="J1197:J1198"/>
    <mergeCell ref="M1223:M1224"/>
    <mergeCell ref="N1223:N1224"/>
    <mergeCell ref="P1223:P1224"/>
    <mergeCell ref="Q1223:Q1224"/>
    <mergeCell ref="O1223:O1224"/>
    <mergeCell ref="E1197:E1198"/>
    <mergeCell ref="F1197:F1198"/>
    <mergeCell ref="G1197:G1198"/>
    <mergeCell ref="H1197:H1198"/>
    <mergeCell ref="I1197:I1198"/>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1257</v>
      </c>
      <c r="B1" s="1660" t="s">
        <v>1258</v>
      </c>
    </row>
    <row r="2" spans="1:7">
      <c r="A2" t="s">
        <v>1259</v>
      </c>
      <c r="B2" s="1660" t="str">
        <f>Gen_form!E14</f>
        <v/>
      </c>
    </row>
    <row r="3" spans="1:7">
      <c r="A3" t="s">
        <v>632</v>
      </c>
      <c r="B3" s="1660" t="str">
        <f>Gen_form!S484</f>
        <v>TBD</v>
      </c>
    </row>
    <row r="4" spans="1:7">
      <c r="A4" t="s">
        <v>699</v>
      </c>
      <c r="B4" s="1660" t="str">
        <f>Gen_form!U504</f>
        <v>TBD</v>
      </c>
    </row>
    <row r="5" spans="1:7">
      <c r="A5" t="s">
        <v>1241</v>
      </c>
      <c r="B5" s="1660" t="str">
        <f>Gen_form!R537</f>
        <v>NA</v>
      </c>
    </row>
    <row r="6" spans="1:7">
      <c r="A6" t="s">
        <v>1242</v>
      </c>
      <c r="B6" s="1660">
        <f>Gen_form!Q547</f>
        <v>0</v>
      </c>
    </row>
    <row r="7" spans="1:7">
      <c r="A7" t="s">
        <v>1243</v>
      </c>
      <c r="B7" s="1660">
        <f>Gen_form!Q608</f>
        <v>0</v>
      </c>
    </row>
    <row r="8" spans="1:7">
      <c r="A8" t="s">
        <v>1244</v>
      </c>
      <c r="B8" s="1660">
        <f>Gen_form!U669</f>
        <v>0</v>
      </c>
    </row>
    <row r="9" spans="1:7">
      <c r="A9" t="s">
        <v>1245</v>
      </c>
      <c r="B9" s="1660">
        <f>Gen_form!U674</f>
        <v>0</v>
      </c>
    </row>
    <row r="10" spans="1:7">
      <c r="A10" t="s">
        <v>1246</v>
      </c>
      <c r="B10" s="1660" t="str">
        <f>Gen_form!K543</f>
        <v/>
      </c>
    </row>
    <row r="11" spans="1:7">
      <c r="A11" t="s">
        <v>1247</v>
      </c>
      <c r="B11" s="1661" t="str">
        <f>Gen_form!C615</f>
        <v/>
      </c>
    </row>
    <row r="12" spans="1:7">
      <c r="A12" t="s">
        <v>1248</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1249</v>
      </c>
      <c r="B14" s="1660" t="str">
        <f>Gen_form!B575</f>
        <v>NA</v>
      </c>
      <c r="C14" s="1660" t="str">
        <f>Gen_form!C575</f>
        <v>NA</v>
      </c>
      <c r="D14" s="1660"/>
      <c r="E14" s="1660"/>
    </row>
    <row r="15" spans="1:7">
      <c r="B15" s="1661" t="str">
        <f>Gen_form!B576</f>
        <v>NA</v>
      </c>
      <c r="C15" s="1661" t="str">
        <f>Gen_form!C576</f>
        <v>NA</v>
      </c>
      <c r="D15" s="1661"/>
      <c r="E15" s="1661"/>
    </row>
    <row r="16" spans="1:7">
      <c r="A16" t="s">
        <v>1250</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1251</v>
      </c>
      <c r="B18" s="1660" t="str">
        <f>Gen_form!C637</f>
        <v>NA</v>
      </c>
      <c r="C18" s="1660" t="str">
        <f>Gen_form!D637</f>
        <v>NA</v>
      </c>
      <c r="D18" s="1660"/>
      <c r="E18" s="1660"/>
    </row>
    <row r="19" spans="1:7">
      <c r="B19" s="1660" t="str">
        <f>Gen_form!C638</f>
        <v>NA</v>
      </c>
      <c r="C19" s="1660" t="str">
        <f>Gen_form!D638</f>
        <v>NA</v>
      </c>
      <c r="D19" s="1660"/>
      <c r="E19" s="1660"/>
    </row>
    <row r="20" spans="1:7">
      <c r="A20" t="s">
        <v>1252</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1253</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1254</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2018-10-15T14:55:18Z</dcterms:modified>
</cp:coreProperties>
</file>