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8" i="3" l="1"/>
  <c r="O254" i="1" l="1"/>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Eugene Mah</author>
  </authors>
  <commentList>
    <comment ref="A30" authorId="0" shapeId="0">
      <text>
        <r>
          <rPr>
            <b/>
            <sz val="9"/>
            <color indexed="81"/>
            <rFont val="Tahoma"/>
            <family val="2"/>
          </rPr>
          <t>Eugene Mah:</t>
        </r>
        <r>
          <rPr>
            <sz val="9"/>
            <color indexed="81"/>
            <rFont val="Tahoma"/>
            <family val="2"/>
          </rPr>
          <t xml:space="preserve">
Nominal contrast values as a function of kVp</t>
        </r>
      </text>
    </comment>
    <comment ref="A46" authorId="0" shapeId="0">
      <text>
        <r>
          <rPr>
            <b/>
            <sz val="9"/>
            <color indexed="81"/>
            <rFont val="Tahoma"/>
            <family val="2"/>
          </rPr>
          <t>Eugene Mah:</t>
        </r>
        <r>
          <rPr>
            <sz val="9"/>
            <color indexed="81"/>
            <rFont val="Tahoma"/>
            <family val="2"/>
          </rPr>
          <t xml:space="preserve">
TO.10 nominal contrast values</t>
        </r>
      </text>
    </comment>
    <comment ref="A60" authorId="0" shapeId="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<sst xmlns="http://schemas.openxmlformats.org/spreadsheetml/2006/main" count="1179" uniqueCount="459">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</sst>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5">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5" borderId="215"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5" borderId="53"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3" fillId="0" borderId="0" xfId="0" applyFont="1" applyAlignment="1">
      <alignment horizontal="center" vertical="center"/>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92" xfId="0" applyFont="1" applyBorder="1" applyAlignment="1">
      <alignment horizontal="center" vertical="center"/>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7" t="str">
        <f>IF(R10="","",R10)</f>
        <v/>
      </c>
      <c r="G10" s="577"/>
      <c r="H10" s="42"/>
      <c r="I10" s="42"/>
      <c r="J10" s="160" t="s">
        <v>18</v>
      </c>
      <c r="K10" s="578" t="str">
        <f>IF(V10="","",V10)</f>
        <v/>
      </c>
      <c r="L10" s="578"/>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79" t="str">
        <f>IF(R11="","",R11)</f>
        <v/>
      </c>
      <c r="G11" s="579"/>
      <c r="H11" s="42"/>
      <c r="I11" s="42"/>
      <c r="J11" s="160" t="s">
        <v>20</v>
      </c>
      <c r="K11" s="579" t="str">
        <f>IF(V11="","",V11)</f>
        <v/>
      </c>
      <c r="L11" s="579"/>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79" t="str">
        <f>IF(R12="","",R12)</f>
        <v/>
      </c>
      <c r="G12" s="579"/>
      <c r="H12" s="42"/>
      <c r="I12" s="42"/>
      <c r="J12" s="160" t="s">
        <v>22</v>
      </c>
      <c r="K12" s="580" t="str">
        <f>IF(V12="","",V12)</f>
        <v/>
      </c>
      <c r="L12" s="58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1" t="str">
        <f>IF(R13="","",R13)</f>
        <v/>
      </c>
      <c r="G13" s="581"/>
      <c r="H13" s="42"/>
      <c r="I13" s="42"/>
      <c r="J13" s="160" t="s">
        <v>24</v>
      </c>
      <c r="K13" s="581" t="str">
        <f>IF(V13="","",V13)</f>
        <v/>
      </c>
      <c r="L13" s="581"/>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7" t="str">
        <f>IF(R17="","",R17)</f>
        <v/>
      </c>
      <c r="G16" s="577"/>
      <c r="H16" s="42"/>
      <c r="I16" s="42"/>
      <c r="J16" s="160" t="s">
        <v>29</v>
      </c>
      <c r="K16" s="582" t="str">
        <f>IF(V17="","",V17)</f>
        <v/>
      </c>
      <c r="L16" s="582"/>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79" t="str">
        <f>IF(R18="","",R18)</f>
        <v/>
      </c>
      <c r="G17" s="579"/>
      <c r="H17" s="42"/>
      <c r="I17" s="42"/>
      <c r="J17" s="160" t="s">
        <v>31</v>
      </c>
      <c r="K17" s="581" t="str">
        <f>IF(V18="","",V18)</f>
        <v/>
      </c>
      <c r="L17" s="581"/>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1" t="str">
        <f>IF(R19="","",R19)</f>
        <v/>
      </c>
      <c r="G18" s="581"/>
      <c r="H18" s="42"/>
      <c r="I18" s="42"/>
      <c r="J18" s="160" t="s">
        <v>33</v>
      </c>
      <c r="K18" s="581" t="str">
        <f>IF(V19="","",V19)</f>
        <v/>
      </c>
      <c r="L18" s="581"/>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1" t="str">
        <f>IF(V20="","",V20)</f>
        <v/>
      </c>
      <c r="L19" s="581"/>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7" t="str">
        <f>IF(R22="","",R22)</f>
        <v/>
      </c>
      <c r="G21" s="577"/>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3" t="str">
        <f>IF(R23="","",R23)</f>
        <v/>
      </c>
      <c r="G22" s="583"/>
      <c r="H22" s="42"/>
      <c r="I22" s="42"/>
      <c r="J22" s="160" t="s">
        <v>39</v>
      </c>
      <c r="K22" s="577" t="str">
        <f>IF(V23="","",V23)</f>
        <v/>
      </c>
      <c r="L22" s="577"/>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79" t="str">
        <f>IF(V24="","",V24)</f>
        <v/>
      </c>
      <c r="L23" s="579"/>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8" t="str">
        <f>IF(R25="","",R25)</f>
        <v/>
      </c>
      <c r="G24" s="578"/>
      <c r="H24" s="42"/>
      <c r="I24" s="42"/>
      <c r="J24" s="160" t="s">
        <v>42</v>
      </c>
      <c r="K24" s="579" t="str">
        <f>IF(V25="","",V25)</f>
        <v/>
      </c>
      <c r="L24" s="579"/>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1" t="str">
        <f>IF(R26="","",R26)</f>
        <v/>
      </c>
      <c r="G25" s="581"/>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1" t="str">
        <f>IF(R27="","",R27)</f>
        <v/>
      </c>
      <c r="G26" s="581"/>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7" t="str">
        <f>IF(V28="","",V28)</f>
        <v/>
      </c>
      <c r="L27" s="577"/>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8" t="str">
        <f>IF(R29="","",R29)</f>
        <v/>
      </c>
      <c r="G28" s="578"/>
      <c r="H28" s="42"/>
      <c r="I28" s="42"/>
      <c r="J28" s="160" t="s">
        <v>46</v>
      </c>
      <c r="K28" s="579" t="str">
        <f>IF(V29="","",V29)</f>
        <v/>
      </c>
      <c r="L28" s="579"/>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1" t="str">
        <f>IF(R30="","",R30)</f>
        <v/>
      </c>
      <c r="G29" s="581"/>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1" t="str">
        <f>IF(R31="","",R31)</f>
        <v/>
      </c>
      <c r="G30" s="581"/>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7" t="str">
        <f>IF(R34="","",R34)</f>
        <v/>
      </c>
      <c r="G33" s="577"/>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3" t="str">
        <f>IF(R35="","",R35)</f>
        <v/>
      </c>
      <c r="G34" s="583"/>
      <c r="H34" s="42"/>
      <c r="I34" s="42"/>
      <c r="J34" s="160" t="s">
        <v>39</v>
      </c>
      <c r="K34" s="577" t="str">
        <f>IF(V35="","",V35)</f>
        <v/>
      </c>
      <c r="L34" s="577"/>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79" t="str">
        <f>IF(V36="","",V36)</f>
        <v/>
      </c>
      <c r="L35" s="579"/>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8" t="str">
        <f>IF(R37="","",R37)</f>
        <v/>
      </c>
      <c r="G36" s="578"/>
      <c r="H36" s="42"/>
      <c r="I36" s="42"/>
      <c r="J36" s="160" t="s">
        <v>42</v>
      </c>
      <c r="K36" s="579" t="str">
        <f>IF(V37="","",V37)</f>
        <v/>
      </c>
      <c r="L36" s="579"/>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1" t="str">
        <f>IF(R38="","",R38)</f>
        <v/>
      </c>
      <c r="G37" s="581"/>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1" t="str">
        <f>IF(R39="","",R39)</f>
        <v/>
      </c>
      <c r="G38" s="581"/>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7" t="str">
        <f>IF(V40="","",V40)</f>
        <v/>
      </c>
      <c r="L39" s="577"/>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8" t="str">
        <f>IF(R41="","",R41)</f>
        <v/>
      </c>
      <c r="G40" s="578"/>
      <c r="H40" s="42"/>
      <c r="I40" s="42"/>
      <c r="J40" s="160" t="s">
        <v>46</v>
      </c>
      <c r="K40" s="579" t="str">
        <f>IF(V41="","",V41)</f>
        <v/>
      </c>
      <c r="L40" s="579"/>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1" t="str">
        <f>IF(R42="","",R42)</f>
        <v/>
      </c>
      <c r="G41" s="581"/>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1" t="str">
        <f>IF(R43="","",R43)</f>
        <v/>
      </c>
      <c r="G42" s="581"/>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588" t="s">
        <v>84</v>
      </c>
      <c r="M69" s="589"/>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44089</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44454</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44089</v>
      </c>
      <c r="W101" s="532">
        <v>44089</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44454</v>
      </c>
      <c r="W102" s="532">
        <v>44454</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585" t="str">
        <f>IF(Q106&lt;&gt;"",Q106,IF($Q$99=1,"Manual 1",IF(AUTO_MA="","",AUTO_MA&amp;" 1")))</f>
        <v>Auto 1</v>
      </c>
      <c r="R107" s="585"/>
      <c r="S107" s="585"/>
      <c r="T107" s="584" t="str">
        <f>IF(T106&lt;&gt;"",T106,IF($R$1399=1,"Manual 2",IF(OR(AUTO_MA="",O101="",O101=1),"",AUTO_MA&amp;" "&amp;IF(O101=2,2,IF(AND(O102=2,O101&gt;2),ROUND(O101/2,0),O101)))))</f>
        <v/>
      </c>
      <c r="U107" s="584"/>
      <c r="V107" s="584"/>
      <c r="W107" s="584" t="str">
        <f>IF(W106&lt;&gt;"",W106,IF(OR(O102=1,O101&lt;3),IF(O102=1,"High Level","No High Level"),IF(AUTO_MA="","",AUTO_MA&amp;" "&amp;O101)))</f>
        <v xml:space="preserve">Auto </v>
      </c>
      <c r="X107" s="584"/>
      <c r="Y107" s="584"/>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585" t="str">
        <f>IF(Q138&lt;&gt;"",Q138,IF($Q$99=1,"Manual 1",IF(AUTO_MA="","",AUTO_MA&amp;" 1")))</f>
        <v>Auto 1</v>
      </c>
      <c r="R139" s="585"/>
      <c r="S139" s="585"/>
      <c r="T139" s="584" t="str">
        <f>IF(T138&lt;&gt;"",T138,IF($R$1399=1,"Manual 2",IF(OR(AUTO_MA="",O101="",O101=1),"",AUTO_MA&amp;" "&amp;IF(O101=2,2,IF(AND(O102=2,O101&gt;2),ROUND(O101/2,0),O101)))))</f>
        <v/>
      </c>
      <c r="U139" s="584"/>
      <c r="V139" s="584"/>
      <c r="W139" s="584" t="str">
        <f>IF(W138&lt;&gt;"",W138,IF(OR(O102=1,O101&lt;3),IF(O102=1,"High Level","No High Level"),IF(AUTO_MA="","",AUTO_MA&amp;" "&amp;O101)))</f>
        <v xml:space="preserve">Auto </v>
      </c>
      <c r="X139" s="584"/>
      <c r="Y139" s="584"/>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6" t="s">
        <v>245</v>
      </c>
      <c r="U181" s="586"/>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7"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7"/>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7"/>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7"/>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7"/>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7"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7"/>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7"/>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587"/>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7"/>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7"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7"/>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587"/>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587"/>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620" t="s">
        <v>262</v>
      </c>
      <c r="F204" s="622" t="s">
        <v>263</v>
      </c>
      <c r="G204" s="518" t="s">
        <v>264</v>
      </c>
      <c r="H204" s="620" t="str">
        <f>R276</f>
        <v>Ind AK @ Ref Pt (mGy)</v>
      </c>
      <c r="I204" s="624" t="str">
        <f>S276</f>
        <v>Meas AK @ Ref Pt (mGy)</v>
      </c>
      <c r="J204" s="519" t="s">
        <v>265</v>
      </c>
      <c r="K204" s="135" t="s">
        <v>266</v>
      </c>
      <c r="L204" s="135" t="s">
        <v>267</v>
      </c>
      <c r="M204" s="626" t="s">
        <v>268</v>
      </c>
      <c r="O204" s="587"/>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621"/>
      <c r="F205" s="623"/>
      <c r="G205" s="518"/>
      <c r="H205" s="621"/>
      <c r="I205" s="625"/>
      <c r="J205" s="519"/>
      <c r="K205" s="135" t="str">
        <f>U277</f>
        <v>mGy/min</v>
      </c>
      <c r="L205" s="135" t="str">
        <f>V277</f>
        <v>mGy/min</v>
      </c>
      <c r="M205" s="627"/>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587"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7"/>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7"/>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7"/>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587"/>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7"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587"/>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7"/>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587"/>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587"/>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587"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587"/>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587"/>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587"/>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587"/>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0"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0"/>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0"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0"/>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591" t="s">
        <v>313</v>
      </c>
      <c r="R257" s="591"/>
      <c r="S257" s="1" t="s">
        <v>314</v>
      </c>
      <c r="T257" s="591" t="s">
        <v>315</v>
      </c>
      <c r="U257" s="591"/>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44089</v>
      </c>
      <c r="L267" s="526" t="s">
        <v>450</v>
      </c>
      <c r="M267" s="534">
        <f>IF(V102="","",V102)</f>
        <v>44454</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92" t="str">
        <f>Q107</f>
        <v>Auto 1</v>
      </c>
      <c r="F269" s="593"/>
      <c r="G269" s="593"/>
      <c r="H269" s="593" t="str">
        <f>T107</f>
        <v/>
      </c>
      <c r="I269" s="593"/>
      <c r="J269" s="593"/>
      <c r="K269" s="594" t="str">
        <f>W107</f>
        <v xml:space="preserve">Auto </v>
      </c>
      <c r="L269" s="594"/>
      <c r="M269" s="59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599"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599"/>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599"/>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599"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599"/>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599"/>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0" t="s">
        <v>262</v>
      </c>
      <c r="P276" s="601" t="s">
        <v>263</v>
      </c>
      <c r="R276" s="601" t="str">
        <f>"Ind AK @ Ref Pt ("&amp;T257&amp;")"</f>
        <v>Ind AK @ Ref Pt (mGy)</v>
      </c>
      <c r="S276" s="601"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599"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0"/>
      <c r="P277" s="601"/>
      <c r="Q277" s="1" t="s">
        <v>264</v>
      </c>
      <c r="R277" s="601"/>
      <c r="S277" s="601"/>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599"/>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599"/>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599"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599"/>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599"/>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599"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599"/>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599"/>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6" t="s">
        <v>328</v>
      </c>
      <c r="Q293" s="606"/>
      <c r="R293" s="606"/>
      <c r="S293" s="606"/>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452</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6" t="s">
        <v>328</v>
      </c>
      <c r="Q302" s="606"/>
      <c r="R302" s="606"/>
      <c r="S302" s="606"/>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607"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452</v>
      </c>
      <c r="R303" s="1" t="s">
        <v>149</v>
      </c>
      <c r="S303" s="1" t="s">
        <v>330</v>
      </c>
      <c r="T303" s="223"/>
      <c r="U303" s="223"/>
      <c r="V303" s="223"/>
      <c r="W303" s="223"/>
      <c r="X303" s="223"/>
      <c r="Y303" s="224"/>
      <c r="AB303" s="71"/>
      <c r="AD303" s="71"/>
    </row>
    <row r="304" spans="1:30" ht="14.1" customHeight="1" thickBot="1" x14ac:dyDescent="0.3">
      <c r="A304" s="3">
        <v>40</v>
      </c>
      <c r="B304" s="301"/>
      <c r="C304" s="608"/>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608"/>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608"/>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9"/>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607"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608"/>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608"/>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08"/>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610"/>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1"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608"/>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08"/>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08"/>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0"/>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6" t="s">
        <v>339</v>
      </c>
      <c r="W319" s="586"/>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6"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7"/>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598" t="s">
        <v>348</v>
      </c>
      <c r="R329" s="598"/>
      <c r="S329" s="598"/>
      <c r="T329" s="598"/>
      <c r="U329" s="598"/>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44089</v>
      </c>
      <c r="L333" s="526" t="str">
        <f t="shared" si="71"/>
        <v>Calibration due:</v>
      </c>
      <c r="M333" s="534">
        <f t="shared" si="71"/>
        <v>44454</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592" t="str">
        <f>Q139</f>
        <v>Auto 1</v>
      </c>
      <c r="F335" s="593"/>
      <c r="G335" s="593"/>
      <c r="H335" s="593" t="str">
        <f>T139</f>
        <v/>
      </c>
      <c r="I335" s="593"/>
      <c r="J335" s="593"/>
      <c r="K335" s="594" t="str">
        <f>W139</f>
        <v xml:space="preserve">Auto </v>
      </c>
      <c r="L335" s="594"/>
      <c r="M335" s="59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599"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599"/>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599"/>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599"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599"/>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599"/>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599"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599"/>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599"/>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599"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599"/>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599"/>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599"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599"/>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599"/>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2" t="str">
        <f>IF(OR(P358="",P359=""),"",(ABS(P358)+ABS(P359))/$O$355)</f>
        <v/>
      </c>
      <c r="R358" s="603"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2"/>
      <c r="R359" s="602"/>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3" t="str">
        <f>IF(OR(P360="",P361=""),"",(ABS(P360)+ABS(P361))/$O$355)</f>
        <v/>
      </c>
      <c r="R360" s="603"/>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3"/>
      <c r="R361" s="603"/>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4"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5"/>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5"/>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5"/>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5"/>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607"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608"/>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608"/>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608"/>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610"/>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62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62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62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62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63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6"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7"/>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31" t="s">
        <v>394</v>
      </c>
      <c r="I399" s="631"/>
      <c r="J399" s="631" t="s">
        <v>395</v>
      </c>
      <c r="K399" s="631"/>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12" t="s">
        <v>401</v>
      </c>
      <c r="E413" s="612"/>
      <c r="F413" s="612"/>
      <c r="G413" s="612"/>
      <c r="H413" s="612"/>
      <c r="I413" s="612" t="s">
        <v>402</v>
      </c>
      <c r="J413" s="612"/>
      <c r="K413" s="612"/>
      <c r="L413" s="612"/>
      <c r="M413" s="613"/>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14" t="str">
        <f t="shared" si="95"/>
        <v/>
      </c>
      <c r="G442" s="616"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15"/>
      <c r="G443" s="617"/>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15" t="str">
        <f>Q360</f>
        <v/>
      </c>
      <c r="G444" s="617"/>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19"/>
      <c r="G445" s="618"/>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E204:E205"/>
    <mergeCell ref="F204:F205"/>
    <mergeCell ref="H204:H205"/>
    <mergeCell ref="I204:I205"/>
    <mergeCell ref="M204:M205"/>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44089</v>
      </c>
      <c r="L3" s="530" t="str">
        <f>Fluoro!L267</f>
        <v>Calibration due:</v>
      </c>
      <c r="M3" s="573">
        <f>Fluoro!M267</f>
        <v>44454</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593" t="str">
        <f>Fluoro!E269</f>
        <v>Auto 1</v>
      </c>
      <c r="F5" s="593">
        <f>Fluoro!F269</f>
        <v>0</v>
      </c>
      <c r="G5" s="593">
        <f>Fluoro!G269</f>
        <v>0</v>
      </c>
      <c r="H5" s="593" t="str">
        <f>Fluoro!H269</f>
        <v/>
      </c>
      <c r="I5" s="593">
        <f>Fluoro!I269</f>
        <v>0</v>
      </c>
      <c r="J5" s="593">
        <f>Fluoro!J269</f>
        <v>0</v>
      </c>
      <c r="K5" s="594" t="str">
        <f>Fluoro!K269</f>
        <v xml:space="preserve">Auto </v>
      </c>
      <c r="L5" s="594">
        <f>Fluoro!L269</f>
        <v>0</v>
      </c>
      <c r="M5" s="59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2"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2">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2">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2"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2">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2">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2"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2">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2">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2"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2">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2">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2"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2">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2">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44089</v>
      </c>
      <c r="L35" s="226" t="str">
        <f>Fluoro!L267</f>
        <v>Calibration due:</v>
      </c>
      <c r="M35" s="576">
        <f>Fluoro!M267</f>
        <v>44454</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593" t="str">
        <f>Fluoro!E335</f>
        <v>Auto 1</v>
      </c>
      <c r="F37" s="593">
        <f>Fluoro!F335</f>
        <v>0</v>
      </c>
      <c r="G37" s="593">
        <f>Fluoro!G335</f>
        <v>0</v>
      </c>
      <c r="H37" s="593" t="str">
        <f>Fluoro!H335</f>
        <v/>
      </c>
      <c r="I37" s="593">
        <f>Fluoro!I335</f>
        <v>0</v>
      </c>
      <c r="J37" s="593">
        <f>Fluoro!J335</f>
        <v>0</v>
      </c>
      <c r="K37" s="594" t="str">
        <f>Fluoro!K335</f>
        <v xml:space="preserve">Auto </v>
      </c>
      <c r="L37" s="594">
        <f>Fluoro!L335</f>
        <v>0</v>
      </c>
      <c r="M37" s="59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2"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2">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2">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2"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2">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2">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2"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2">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2">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2"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2">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2">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2"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2">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2">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3"/>
      <c r="D60"/>
      <c r="E60"/>
      <c r="F60"/>
      <c r="G60"/>
      <c r="H60"/>
      <c r="I60"/>
      <c r="J60"/>
      <c r="K60"/>
      <c r="L60"/>
      <c r="M60" s="570"/>
    </row>
    <row r="61" spans="1:13" ht="14.1" customHeight="1" x14ac:dyDescent="0.25">
      <c r="A61" s="3">
        <v>61</v>
      </c>
      <c r="B61" s="10"/>
      <c r="C61" s="633"/>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3"/>
      <c r="D102"/>
      <c r="E102"/>
      <c r="F102"/>
      <c r="G102"/>
      <c r="H102"/>
      <c r="I102"/>
      <c r="J102"/>
      <c r="K102"/>
      <c r="L102"/>
      <c r="M102"/>
    </row>
    <row r="103" spans="1:13" ht="14.1" customHeight="1" x14ac:dyDescent="0.25">
      <c r="A103"/>
      <c r="B103"/>
      <c r="C103" s="633"/>
      <c r="D103"/>
      <c r="E103"/>
      <c r="F103"/>
      <c r="G103"/>
      <c r="H103"/>
      <c r="I103"/>
      <c r="J103"/>
      <c r="K103"/>
      <c r="L103"/>
      <c r="M103"/>
    </row>
    <row r="104" spans="1:13" ht="14.1" customHeight="1" x14ac:dyDescent="0.25">
      <c r="A104"/>
      <c r="B104"/>
      <c r="C104" s="633"/>
      <c r="D104"/>
      <c r="E104"/>
      <c r="F104"/>
      <c r="G104"/>
      <c r="H104"/>
      <c r="I104"/>
      <c r="J104"/>
      <c r="K104"/>
      <c r="L104"/>
      <c r="M104"/>
    </row>
    <row r="105" spans="1:13" ht="14.1" customHeight="1" x14ac:dyDescent="0.25">
      <c r="A105"/>
      <c r="B105"/>
      <c r="C105" s="633"/>
      <c r="D105"/>
      <c r="E105"/>
      <c r="F105"/>
      <c r="G105"/>
      <c r="H105"/>
      <c r="I105"/>
      <c r="J105"/>
      <c r="K105"/>
      <c r="L105"/>
      <c r="M105"/>
    </row>
    <row r="106" spans="1:13" ht="14.1" customHeight="1" x14ac:dyDescent="0.25">
      <c r="A106"/>
      <c r="B106"/>
      <c r="C106" s="633"/>
      <c r="D106"/>
      <c r="E106"/>
      <c r="F106"/>
      <c r="G106"/>
      <c r="H106"/>
      <c r="I106"/>
      <c r="J106"/>
      <c r="K106"/>
      <c r="L106"/>
      <c r="M106"/>
    </row>
    <row r="107" spans="1:13" ht="14.1" customHeight="1" x14ac:dyDescent="0.25">
      <c r="A107"/>
      <c r="B107"/>
      <c r="C107" s="633"/>
      <c r="D107"/>
      <c r="E107"/>
      <c r="F107"/>
      <c r="G107"/>
      <c r="H107"/>
      <c r="I107"/>
      <c r="J107"/>
      <c r="K107"/>
      <c r="L107"/>
      <c r="M107"/>
    </row>
    <row r="108" spans="1:13" ht="14.1" customHeight="1" x14ac:dyDescent="0.25">
      <c r="A108"/>
      <c r="B108"/>
      <c r="C108" s="633"/>
      <c r="D108"/>
      <c r="E108"/>
      <c r="F108"/>
      <c r="G108"/>
      <c r="H108"/>
      <c r="I108"/>
      <c r="J108"/>
      <c r="K108"/>
      <c r="L108"/>
      <c r="M108"/>
    </row>
    <row r="109" spans="1:13" ht="14.1" customHeight="1" x14ac:dyDescent="0.25">
      <c r="A109"/>
      <c r="B109"/>
      <c r="C109" s="633"/>
      <c r="D109"/>
      <c r="E109"/>
      <c r="F109"/>
      <c r="G109"/>
      <c r="H109"/>
      <c r="I109"/>
      <c r="J109"/>
      <c r="K109"/>
      <c r="L109"/>
      <c r="M109"/>
    </row>
    <row r="110" spans="1:13" ht="14.1" customHeight="1" x14ac:dyDescent="0.25">
      <c r="A110"/>
      <c r="B110"/>
      <c r="C110" s="633"/>
      <c r="D110"/>
      <c r="E110"/>
      <c r="F110"/>
      <c r="G110"/>
      <c r="H110"/>
      <c r="I110"/>
      <c r="J110"/>
      <c r="K110"/>
      <c r="L110"/>
      <c r="M110"/>
    </row>
    <row r="111" spans="1:13" ht="14.1" customHeight="1" x14ac:dyDescent="0.25">
      <c r="A111"/>
      <c r="B111"/>
      <c r="C111" s="633"/>
      <c r="D111"/>
      <c r="E111"/>
      <c r="F111"/>
      <c r="G111"/>
      <c r="H111"/>
      <c r="I111"/>
      <c r="J111"/>
      <c r="K111"/>
      <c r="L111"/>
      <c r="M111"/>
    </row>
    <row r="112" spans="1:13" ht="14.1" customHeight="1" x14ac:dyDescent="0.25">
      <c r="A112"/>
      <c r="B112"/>
      <c r="C112" s="633"/>
      <c r="D112"/>
      <c r="E112"/>
      <c r="F112"/>
      <c r="G112"/>
      <c r="H112"/>
      <c r="I112"/>
      <c r="J112"/>
      <c r="K112"/>
      <c r="L112"/>
      <c r="M112"/>
    </row>
    <row r="113" spans="1:13" ht="14.1" customHeight="1" x14ac:dyDescent="0.25">
      <c r="A113"/>
      <c r="B113"/>
      <c r="C113" s="633"/>
      <c r="D113"/>
      <c r="E113"/>
      <c r="F113"/>
      <c r="G113"/>
      <c r="H113"/>
      <c r="I113"/>
      <c r="J113"/>
      <c r="K113"/>
      <c r="L113"/>
      <c r="M113"/>
    </row>
    <row r="114" spans="1:13" ht="14.1" customHeight="1" x14ac:dyDescent="0.25">
      <c r="A114"/>
      <c r="B114"/>
      <c r="C114" s="633"/>
      <c r="D114"/>
      <c r="E114"/>
      <c r="F114"/>
      <c r="G114"/>
      <c r="H114"/>
      <c r="I114"/>
      <c r="J114"/>
      <c r="K114"/>
      <c r="L114"/>
      <c r="M114"/>
    </row>
    <row r="115" spans="1:13" ht="14.1" customHeight="1" x14ac:dyDescent="0.25">
      <c r="A115"/>
      <c r="B115"/>
      <c r="C115" s="633"/>
      <c r="D115"/>
      <c r="E115"/>
      <c r="F115"/>
      <c r="G115"/>
      <c r="H115"/>
      <c r="I115"/>
      <c r="J115"/>
      <c r="K115"/>
      <c r="L115"/>
      <c r="M115"/>
    </row>
    <row r="116" spans="1:13" ht="14.1" customHeight="1" x14ac:dyDescent="0.25">
      <c r="A116"/>
      <c r="B116"/>
      <c r="C116" s="633"/>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3"/>
      <c r="D124"/>
      <c r="E124"/>
      <c r="F124"/>
      <c r="G124"/>
      <c r="H124"/>
      <c r="I124"/>
      <c r="J124"/>
      <c r="K124"/>
      <c r="L124"/>
      <c r="M124"/>
    </row>
    <row r="125" spans="1:13" ht="14.1" customHeight="1" x14ac:dyDescent="0.25">
      <c r="A125"/>
      <c r="B125"/>
      <c r="C125" s="633"/>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C102:C106"/>
    <mergeCell ref="C107:C111"/>
    <mergeCell ref="C112:C116"/>
    <mergeCell ref="C124:C125"/>
    <mergeCell ref="C39:C41"/>
    <mergeCell ref="C42:C44"/>
    <mergeCell ref="C45:C47"/>
    <mergeCell ref="C48:C50"/>
    <mergeCell ref="C51:C53"/>
    <mergeCell ref="C60:C61"/>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4" t="s">
        <v>406</v>
      </c>
      <c r="B1" s="634"/>
      <c r="N1" s="278"/>
      <c r="O1" s="606" t="str">
        <f>Fluoro!O105</f>
        <v>Patient Entrance Exposure Rate (Fluoroscopy)*</v>
      </c>
      <c r="P1" s="606"/>
      <c r="Q1" s="606"/>
      <c r="R1" s="606" t="s">
        <v>407</v>
      </c>
      <c r="S1" s="606"/>
      <c r="T1" s="606"/>
      <c r="V1" s="278"/>
      <c r="W1" s="606" t="str">
        <f>Fluoro!O137</f>
        <v>Patient Entrance Exposure Rate – Digital Acquisition</v>
      </c>
      <c r="X1" s="606"/>
      <c r="Y1" s="606"/>
      <c r="Z1" s="606" t="s">
        <v>407</v>
      </c>
      <c r="AA1" s="606"/>
      <c r="AB1" s="606"/>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6" t="s">
        <v>420</v>
      </c>
      <c r="F75" s="606"/>
      <c r="I75" s="606" t="s">
        <v>421</v>
      </c>
      <c r="J75" s="606"/>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2020-09-30T13:41:11Z</dcterms:modified>
  <dc:language>en-US</dc:language>
</cp:coreProperties>
</file>