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genem\temp\"/>
    </mc:Choice>
  </mc:AlternateContent>
  <bookViews>
    <workbookView xWindow="0" yWindow="0" windowWidth="20490" windowHeight="9630"/>
  </bookViews>
  <sheets>
    <sheet name="RawData" sheetId="5" r:id="rId1"/>
    <sheet name="Sheet1" sheetId="1" r:id="rId2"/>
    <sheet name="Chart1" sheetId="2" r:id="rId3"/>
    <sheet name="Chart2" sheetId="3" r:id="rId4"/>
    <sheet name="Chart3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" i="1" l="1" a="1"/>
  <c r="S2" i="1"/>
  <c r="S3" i="1"/>
  <c r="S4" i="1"/>
  <c r="S5" i="1"/>
  <c r="S6" i="1"/>
  <c r="S7" i="1"/>
  <c r="S8" i="1"/>
  <c r="S9" i="1"/>
  <c r="S10" i="1"/>
  <c r="S11" i="1"/>
  <c r="P11" i="1" l="1"/>
  <c r="P10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O8" i="1"/>
  <c r="K266" i="1" l="1"/>
  <c r="J266" i="1"/>
  <c r="L266" i="1" s="1"/>
  <c r="K265" i="1"/>
  <c r="J265" i="1"/>
  <c r="L265" i="1" s="1"/>
  <c r="K264" i="1"/>
  <c r="J264" i="1"/>
  <c r="L264" i="1" s="1"/>
  <c r="K263" i="1"/>
  <c r="J263" i="1"/>
  <c r="L263" i="1" s="1"/>
  <c r="K262" i="1"/>
  <c r="J262" i="1"/>
  <c r="L262" i="1" s="1"/>
  <c r="K261" i="1"/>
  <c r="J261" i="1"/>
  <c r="L261" i="1" s="1"/>
  <c r="K260" i="1"/>
  <c r="J260" i="1"/>
  <c r="L260" i="1" s="1"/>
  <c r="K259" i="1"/>
  <c r="J259" i="1"/>
  <c r="L259" i="1" s="1"/>
  <c r="K258" i="1"/>
  <c r="J258" i="1"/>
  <c r="L258" i="1" s="1"/>
  <c r="K257" i="1"/>
  <c r="J257" i="1"/>
  <c r="L257" i="1" s="1"/>
  <c r="K256" i="1"/>
  <c r="J256" i="1"/>
  <c r="L256" i="1" s="1"/>
  <c r="K255" i="1"/>
  <c r="J255" i="1"/>
  <c r="L255" i="1" s="1"/>
  <c r="K254" i="1"/>
  <c r="J254" i="1"/>
  <c r="L254" i="1" s="1"/>
  <c r="K253" i="1"/>
  <c r="J253" i="1"/>
  <c r="L253" i="1" s="1"/>
  <c r="K252" i="1"/>
  <c r="J252" i="1"/>
  <c r="L252" i="1" s="1"/>
  <c r="K251" i="1"/>
  <c r="J251" i="1"/>
  <c r="L251" i="1" s="1"/>
  <c r="K250" i="1"/>
  <c r="J250" i="1"/>
  <c r="L250" i="1" s="1"/>
  <c r="K249" i="1"/>
  <c r="J249" i="1"/>
  <c r="L249" i="1" s="1"/>
  <c r="K248" i="1"/>
  <c r="J248" i="1"/>
  <c r="L248" i="1" s="1"/>
  <c r="K247" i="1"/>
  <c r="J247" i="1"/>
  <c r="L247" i="1" s="1"/>
  <c r="K246" i="1"/>
  <c r="J246" i="1"/>
  <c r="L246" i="1" s="1"/>
  <c r="K245" i="1"/>
  <c r="J245" i="1"/>
  <c r="L245" i="1" s="1"/>
  <c r="K244" i="1"/>
  <c r="J244" i="1"/>
  <c r="L244" i="1" s="1"/>
  <c r="K243" i="1"/>
  <c r="J243" i="1"/>
  <c r="L243" i="1" s="1"/>
  <c r="K242" i="1"/>
  <c r="J242" i="1"/>
  <c r="L242" i="1" s="1"/>
  <c r="K241" i="1"/>
  <c r="J241" i="1"/>
  <c r="L241" i="1" s="1"/>
  <c r="K240" i="1"/>
  <c r="J240" i="1"/>
  <c r="L240" i="1" s="1"/>
  <c r="K239" i="1"/>
  <c r="J239" i="1"/>
  <c r="L239" i="1" s="1"/>
  <c r="K238" i="1"/>
  <c r="J238" i="1"/>
  <c r="L238" i="1" s="1"/>
  <c r="K237" i="1"/>
  <c r="J237" i="1"/>
  <c r="L237" i="1" s="1"/>
  <c r="K236" i="1"/>
  <c r="J236" i="1"/>
  <c r="L236" i="1" s="1"/>
  <c r="K235" i="1"/>
  <c r="J235" i="1"/>
  <c r="L235" i="1" s="1"/>
  <c r="K234" i="1"/>
  <c r="J234" i="1"/>
  <c r="L234" i="1" s="1"/>
  <c r="K233" i="1"/>
  <c r="J233" i="1"/>
  <c r="L233" i="1" s="1"/>
  <c r="K232" i="1"/>
  <c r="J232" i="1"/>
  <c r="L232" i="1" s="1"/>
  <c r="K231" i="1"/>
  <c r="J231" i="1"/>
  <c r="L231" i="1" s="1"/>
  <c r="K230" i="1"/>
  <c r="J230" i="1"/>
  <c r="L230" i="1" s="1"/>
  <c r="K229" i="1"/>
  <c r="J229" i="1"/>
  <c r="L229" i="1" s="1"/>
  <c r="K228" i="1"/>
  <c r="J228" i="1"/>
  <c r="L228" i="1" s="1"/>
  <c r="K227" i="1"/>
  <c r="J227" i="1"/>
  <c r="L227" i="1" s="1"/>
  <c r="K226" i="1"/>
  <c r="J226" i="1"/>
  <c r="L226" i="1" s="1"/>
  <c r="K225" i="1"/>
  <c r="J225" i="1"/>
  <c r="L225" i="1" s="1"/>
  <c r="K224" i="1"/>
  <c r="J224" i="1"/>
  <c r="L224" i="1" s="1"/>
  <c r="K223" i="1"/>
  <c r="J223" i="1"/>
  <c r="L223" i="1" s="1"/>
  <c r="K222" i="1"/>
  <c r="J222" i="1"/>
  <c r="L222" i="1" s="1"/>
  <c r="K221" i="1"/>
  <c r="J221" i="1"/>
  <c r="L221" i="1" s="1"/>
  <c r="K220" i="1"/>
  <c r="J220" i="1"/>
  <c r="L220" i="1" s="1"/>
  <c r="K219" i="1"/>
  <c r="J219" i="1"/>
  <c r="L219" i="1" s="1"/>
  <c r="K218" i="1"/>
  <c r="J218" i="1"/>
  <c r="L218" i="1" s="1"/>
  <c r="K217" i="1"/>
  <c r="J217" i="1"/>
  <c r="L217" i="1" s="1"/>
  <c r="K216" i="1"/>
  <c r="J216" i="1"/>
  <c r="L216" i="1" s="1"/>
  <c r="K215" i="1"/>
  <c r="J215" i="1"/>
  <c r="L215" i="1" s="1"/>
  <c r="K214" i="1"/>
  <c r="J214" i="1"/>
  <c r="L214" i="1" s="1"/>
  <c r="K213" i="1"/>
  <c r="J213" i="1"/>
  <c r="L213" i="1" s="1"/>
  <c r="K212" i="1"/>
  <c r="J212" i="1"/>
  <c r="L212" i="1" s="1"/>
  <c r="K211" i="1"/>
  <c r="J211" i="1"/>
  <c r="L211" i="1" s="1"/>
  <c r="K210" i="1"/>
  <c r="J210" i="1"/>
  <c r="L210" i="1" s="1"/>
  <c r="K209" i="1"/>
  <c r="J209" i="1"/>
  <c r="L209" i="1" s="1"/>
  <c r="K208" i="1"/>
  <c r="J208" i="1"/>
  <c r="L208" i="1" s="1"/>
  <c r="K207" i="1"/>
  <c r="J207" i="1"/>
  <c r="L207" i="1" s="1"/>
  <c r="K206" i="1"/>
  <c r="J206" i="1"/>
  <c r="L206" i="1" s="1"/>
  <c r="K205" i="1"/>
  <c r="J205" i="1"/>
  <c r="L205" i="1" s="1"/>
  <c r="K204" i="1"/>
  <c r="J204" i="1"/>
  <c r="L204" i="1" s="1"/>
  <c r="K203" i="1"/>
  <c r="J203" i="1"/>
  <c r="L203" i="1" s="1"/>
  <c r="K202" i="1"/>
  <c r="J202" i="1"/>
  <c r="L202" i="1" s="1"/>
  <c r="K201" i="1"/>
  <c r="J201" i="1"/>
  <c r="L201" i="1" s="1"/>
  <c r="K200" i="1" l="1"/>
  <c r="J200" i="1"/>
  <c r="L200" i="1" s="1"/>
  <c r="K199" i="1"/>
  <c r="J199" i="1"/>
  <c r="L199" i="1" s="1"/>
  <c r="K198" i="1"/>
  <c r="J198" i="1"/>
  <c r="L198" i="1" s="1"/>
  <c r="K197" i="1"/>
  <c r="J197" i="1"/>
  <c r="L197" i="1" s="1"/>
  <c r="K196" i="1"/>
  <c r="J196" i="1"/>
  <c r="L196" i="1" s="1"/>
  <c r="K195" i="1"/>
  <c r="J195" i="1"/>
  <c r="L195" i="1" s="1"/>
  <c r="K194" i="1"/>
  <c r="J194" i="1"/>
  <c r="L194" i="1" s="1"/>
  <c r="K193" i="1"/>
  <c r="J193" i="1"/>
  <c r="L193" i="1" s="1"/>
  <c r="K192" i="1"/>
  <c r="J192" i="1"/>
  <c r="L192" i="1" s="1"/>
  <c r="K191" i="1"/>
  <c r="J191" i="1"/>
  <c r="L191" i="1" s="1"/>
  <c r="K190" i="1"/>
  <c r="J190" i="1"/>
  <c r="L190" i="1" s="1"/>
  <c r="K189" i="1"/>
  <c r="J189" i="1"/>
  <c r="L189" i="1" s="1"/>
  <c r="K188" i="1"/>
  <c r="J188" i="1"/>
  <c r="L188" i="1" s="1"/>
  <c r="K187" i="1"/>
  <c r="J187" i="1"/>
  <c r="L187" i="1" s="1"/>
  <c r="K186" i="1"/>
  <c r="J186" i="1"/>
  <c r="L186" i="1" s="1"/>
  <c r="K185" i="1"/>
  <c r="J185" i="1"/>
  <c r="L185" i="1" s="1"/>
  <c r="K184" i="1"/>
  <c r="J184" i="1"/>
  <c r="L184" i="1" s="1"/>
  <c r="K183" i="1"/>
  <c r="J183" i="1"/>
  <c r="L183" i="1" s="1"/>
  <c r="K182" i="1"/>
  <c r="J182" i="1"/>
  <c r="L182" i="1" s="1"/>
  <c r="K181" i="1"/>
  <c r="J181" i="1"/>
  <c r="L181" i="1" s="1"/>
  <c r="K180" i="1"/>
  <c r="J180" i="1"/>
  <c r="L180" i="1" s="1"/>
  <c r="K179" i="1"/>
  <c r="J179" i="1"/>
  <c r="L179" i="1" s="1"/>
  <c r="K178" i="1"/>
  <c r="J178" i="1"/>
  <c r="L178" i="1" s="1"/>
  <c r="K177" i="1"/>
  <c r="J177" i="1"/>
  <c r="L177" i="1" s="1"/>
  <c r="K176" i="1"/>
  <c r="J176" i="1"/>
  <c r="L176" i="1" s="1"/>
  <c r="K175" i="1"/>
  <c r="J175" i="1"/>
  <c r="L175" i="1" s="1"/>
  <c r="K174" i="1"/>
  <c r="J174" i="1"/>
  <c r="L174" i="1" s="1"/>
  <c r="K173" i="1"/>
  <c r="J173" i="1"/>
  <c r="L173" i="1" s="1"/>
  <c r="K172" i="1"/>
  <c r="J172" i="1"/>
  <c r="L172" i="1" s="1"/>
  <c r="K171" i="1"/>
  <c r="J171" i="1"/>
  <c r="L171" i="1" s="1"/>
  <c r="K170" i="1"/>
  <c r="J170" i="1"/>
  <c r="L170" i="1" s="1"/>
  <c r="K169" i="1"/>
  <c r="J169" i="1"/>
  <c r="L169" i="1" s="1"/>
  <c r="K168" i="1"/>
  <c r="J168" i="1"/>
  <c r="L168" i="1" s="1"/>
  <c r="K167" i="1"/>
  <c r="J167" i="1"/>
  <c r="L167" i="1" s="1"/>
  <c r="K166" i="1"/>
  <c r="J166" i="1"/>
  <c r="L166" i="1" s="1"/>
  <c r="K165" i="1"/>
  <c r="J165" i="1"/>
  <c r="L165" i="1" s="1"/>
  <c r="K164" i="1"/>
  <c r="J164" i="1"/>
  <c r="L164" i="1" s="1"/>
  <c r="K163" i="1"/>
  <c r="J163" i="1"/>
  <c r="L163" i="1" s="1"/>
  <c r="K162" i="1"/>
  <c r="J162" i="1"/>
  <c r="L162" i="1" s="1"/>
  <c r="K161" i="1"/>
  <c r="J161" i="1"/>
  <c r="L161" i="1" s="1"/>
  <c r="K160" i="1"/>
  <c r="J160" i="1"/>
  <c r="L160" i="1" s="1"/>
  <c r="K159" i="1"/>
  <c r="J159" i="1"/>
  <c r="L159" i="1" s="1"/>
  <c r="K158" i="1"/>
  <c r="J158" i="1"/>
  <c r="L158" i="1" s="1"/>
  <c r="K157" i="1"/>
  <c r="J157" i="1"/>
  <c r="L157" i="1" s="1"/>
  <c r="K156" i="1"/>
  <c r="J156" i="1"/>
  <c r="L156" i="1" s="1"/>
  <c r="K155" i="1"/>
  <c r="J155" i="1"/>
  <c r="L155" i="1" s="1"/>
  <c r="K154" i="1"/>
  <c r="J154" i="1"/>
  <c r="L154" i="1" s="1"/>
  <c r="K153" i="1"/>
  <c r="J153" i="1"/>
  <c r="L153" i="1" s="1"/>
  <c r="K152" i="1"/>
  <c r="J152" i="1"/>
  <c r="L152" i="1" s="1"/>
  <c r="K151" i="1"/>
  <c r="J151" i="1"/>
  <c r="L151" i="1" s="1"/>
  <c r="K150" i="1"/>
  <c r="J150" i="1"/>
  <c r="L150" i="1" s="1"/>
  <c r="K149" i="1"/>
  <c r="J149" i="1"/>
  <c r="L149" i="1" s="1"/>
  <c r="K148" i="1"/>
  <c r="J148" i="1"/>
  <c r="L148" i="1" s="1"/>
  <c r="K147" i="1"/>
  <c r="J147" i="1"/>
  <c r="L147" i="1" s="1"/>
  <c r="K146" i="1"/>
  <c r="J146" i="1"/>
  <c r="L146" i="1" s="1"/>
  <c r="K145" i="1"/>
  <c r="J145" i="1"/>
  <c r="L145" i="1" s="1"/>
  <c r="K144" i="1"/>
  <c r="J144" i="1"/>
  <c r="L144" i="1" s="1"/>
  <c r="K143" i="1"/>
  <c r="J143" i="1"/>
  <c r="L143" i="1" s="1"/>
  <c r="K142" i="1"/>
  <c r="J142" i="1"/>
  <c r="L142" i="1" s="1"/>
  <c r="K141" i="1"/>
  <c r="J141" i="1"/>
  <c r="L141" i="1" s="1"/>
  <c r="K140" i="1"/>
  <c r="J140" i="1"/>
  <c r="L140" i="1" s="1"/>
  <c r="K139" i="1"/>
  <c r="J139" i="1"/>
  <c r="L139" i="1" s="1"/>
  <c r="K138" i="1"/>
  <c r="J138" i="1"/>
  <c r="L138" i="1" s="1"/>
  <c r="K137" i="1"/>
  <c r="J137" i="1"/>
  <c r="L137" i="1" s="1"/>
  <c r="K136" i="1"/>
  <c r="J136" i="1"/>
  <c r="L136" i="1" s="1"/>
  <c r="K135" i="1"/>
  <c r="J135" i="1"/>
  <c r="L135" i="1" s="1"/>
  <c r="K134" i="1"/>
  <c r="J134" i="1"/>
  <c r="L134" i="1" s="1"/>
  <c r="K133" i="1"/>
  <c r="J133" i="1"/>
  <c r="L133" i="1" s="1"/>
  <c r="K132" i="1"/>
  <c r="J132" i="1"/>
  <c r="L132" i="1" s="1"/>
  <c r="K131" i="1"/>
  <c r="J131" i="1"/>
  <c r="L131" i="1" s="1"/>
  <c r="K130" i="1"/>
  <c r="J130" i="1"/>
  <c r="L130" i="1" s="1"/>
  <c r="K129" i="1"/>
  <c r="J129" i="1"/>
  <c r="L129" i="1" s="1"/>
  <c r="K128" i="1"/>
  <c r="J128" i="1"/>
  <c r="L128" i="1" s="1"/>
  <c r="K127" i="1"/>
  <c r="J127" i="1"/>
  <c r="L127" i="1" s="1"/>
  <c r="K126" i="1"/>
  <c r="J126" i="1"/>
  <c r="L126" i="1" s="1"/>
  <c r="K125" i="1"/>
  <c r="J125" i="1"/>
  <c r="L125" i="1" s="1"/>
  <c r="K124" i="1"/>
  <c r="J124" i="1"/>
  <c r="L124" i="1" s="1"/>
  <c r="K123" i="1"/>
  <c r="J123" i="1"/>
  <c r="L123" i="1" s="1"/>
  <c r="K122" i="1"/>
  <c r="J122" i="1"/>
  <c r="L122" i="1" s="1"/>
  <c r="K121" i="1"/>
  <c r="J121" i="1"/>
  <c r="L121" i="1" s="1"/>
  <c r="K120" i="1"/>
  <c r="J120" i="1"/>
  <c r="L120" i="1" s="1"/>
  <c r="K119" i="1"/>
  <c r="J119" i="1"/>
  <c r="L119" i="1" s="1"/>
  <c r="K118" i="1"/>
  <c r="J118" i="1"/>
  <c r="L118" i="1" s="1"/>
  <c r="K117" i="1"/>
  <c r="J117" i="1"/>
  <c r="L117" i="1" s="1"/>
  <c r="K116" i="1"/>
  <c r="J116" i="1"/>
  <c r="L116" i="1" s="1"/>
  <c r="K115" i="1"/>
  <c r="J115" i="1"/>
  <c r="L115" i="1" s="1"/>
  <c r="K114" i="1"/>
  <c r="J114" i="1"/>
  <c r="L114" i="1" s="1"/>
  <c r="K113" i="1"/>
  <c r="J113" i="1"/>
  <c r="L113" i="1" s="1"/>
  <c r="K112" i="1"/>
  <c r="J112" i="1"/>
  <c r="L112" i="1" s="1"/>
  <c r="K111" i="1"/>
  <c r="J111" i="1"/>
  <c r="L111" i="1" s="1"/>
  <c r="K110" i="1"/>
  <c r="J110" i="1"/>
  <c r="L110" i="1" s="1"/>
  <c r="K109" i="1"/>
  <c r="J109" i="1"/>
  <c r="L109" i="1" s="1"/>
  <c r="K108" i="1"/>
  <c r="J108" i="1"/>
  <c r="L108" i="1" s="1"/>
  <c r="K107" i="1"/>
  <c r="J107" i="1"/>
  <c r="L107" i="1" s="1"/>
  <c r="K106" i="1"/>
  <c r="J106" i="1"/>
  <c r="L106" i="1" s="1"/>
  <c r="K105" i="1"/>
  <c r="J105" i="1"/>
  <c r="L105" i="1" s="1"/>
  <c r="K104" i="1"/>
  <c r="J104" i="1"/>
  <c r="L104" i="1" s="1"/>
  <c r="K103" i="1"/>
  <c r="J103" i="1"/>
  <c r="L103" i="1" s="1"/>
  <c r="K102" i="1"/>
  <c r="J102" i="1"/>
  <c r="L102" i="1" s="1"/>
  <c r="K101" i="1"/>
  <c r="J101" i="1"/>
  <c r="L101" i="1" s="1"/>
  <c r="K100" i="1"/>
  <c r="J100" i="1"/>
  <c r="L100" i="1" s="1"/>
  <c r="K99" i="1"/>
  <c r="J99" i="1"/>
  <c r="L99" i="1" s="1"/>
  <c r="K98" i="1"/>
  <c r="J98" i="1"/>
  <c r="L98" i="1" s="1"/>
  <c r="K97" i="1"/>
  <c r="J97" i="1"/>
  <c r="L97" i="1" s="1"/>
  <c r="K96" i="1"/>
  <c r="J96" i="1"/>
  <c r="L96" i="1" s="1"/>
  <c r="K95" i="1"/>
  <c r="J95" i="1"/>
  <c r="L95" i="1" s="1"/>
  <c r="K94" i="1"/>
  <c r="J94" i="1"/>
  <c r="L94" i="1" s="1"/>
  <c r="K93" i="1"/>
  <c r="J93" i="1"/>
  <c r="L93" i="1" s="1"/>
  <c r="K92" i="1"/>
  <c r="J92" i="1"/>
  <c r="L92" i="1" s="1"/>
  <c r="K91" i="1"/>
  <c r="J91" i="1"/>
  <c r="L91" i="1" s="1"/>
  <c r="K90" i="1"/>
  <c r="J90" i="1"/>
  <c r="L90" i="1" s="1"/>
  <c r="K89" i="1"/>
  <c r="J89" i="1"/>
  <c r="L89" i="1" s="1"/>
  <c r="K88" i="1"/>
  <c r="J88" i="1"/>
  <c r="L88" i="1" s="1"/>
  <c r="K87" i="1"/>
  <c r="J87" i="1"/>
  <c r="L87" i="1" s="1"/>
  <c r="K86" i="1"/>
  <c r="J86" i="1"/>
  <c r="L86" i="1" s="1"/>
  <c r="K85" i="1"/>
  <c r="J85" i="1"/>
  <c r="L85" i="1" s="1"/>
  <c r="K84" i="1"/>
  <c r="J84" i="1"/>
  <c r="L84" i="1" s="1"/>
  <c r="K83" i="1"/>
  <c r="J83" i="1"/>
  <c r="L83" i="1" s="1"/>
  <c r="K82" i="1"/>
  <c r="J82" i="1"/>
  <c r="L82" i="1" s="1"/>
  <c r="K81" i="1"/>
  <c r="J81" i="1"/>
  <c r="L81" i="1" s="1"/>
  <c r="K80" i="1"/>
  <c r="J80" i="1"/>
  <c r="L80" i="1" s="1"/>
  <c r="K79" i="1"/>
  <c r="J79" i="1"/>
  <c r="L79" i="1" s="1"/>
  <c r="K78" i="1"/>
  <c r="J78" i="1"/>
  <c r="L78" i="1" s="1"/>
  <c r="K77" i="1"/>
  <c r="J77" i="1"/>
  <c r="L77" i="1" s="1"/>
  <c r="K76" i="1"/>
  <c r="J76" i="1"/>
  <c r="L76" i="1" s="1"/>
  <c r="K75" i="1"/>
  <c r="J75" i="1"/>
  <c r="L75" i="1" s="1"/>
  <c r="K74" i="1"/>
  <c r="J74" i="1"/>
  <c r="L74" i="1" s="1"/>
  <c r="K73" i="1"/>
  <c r="J73" i="1"/>
  <c r="L73" i="1" s="1"/>
  <c r="K72" i="1"/>
  <c r="J72" i="1"/>
  <c r="L72" i="1" s="1"/>
  <c r="K71" i="1"/>
  <c r="J71" i="1"/>
  <c r="L71" i="1" s="1"/>
  <c r="K70" i="1"/>
  <c r="J70" i="1"/>
  <c r="L70" i="1" s="1"/>
  <c r="K69" i="1"/>
  <c r="J69" i="1"/>
  <c r="L69" i="1" s="1"/>
  <c r="K68" i="1"/>
  <c r="J68" i="1"/>
  <c r="L68" i="1" s="1"/>
  <c r="K67" i="1"/>
  <c r="J67" i="1"/>
  <c r="L67" i="1" s="1"/>
  <c r="K66" i="1"/>
  <c r="J66" i="1"/>
  <c r="L66" i="1" s="1"/>
  <c r="K65" i="1"/>
  <c r="J65" i="1"/>
  <c r="L65" i="1" s="1"/>
  <c r="K64" i="1"/>
  <c r="J64" i="1"/>
  <c r="L64" i="1" s="1"/>
  <c r="K63" i="1"/>
  <c r="J63" i="1"/>
  <c r="L63" i="1" s="1"/>
  <c r="K62" i="1"/>
  <c r="J62" i="1"/>
  <c r="L62" i="1" s="1"/>
  <c r="K61" i="1"/>
  <c r="J61" i="1"/>
  <c r="L61" i="1" s="1"/>
  <c r="K60" i="1"/>
  <c r="J60" i="1"/>
  <c r="L60" i="1" s="1"/>
  <c r="K59" i="1"/>
  <c r="J59" i="1"/>
  <c r="L59" i="1" s="1"/>
  <c r="K58" i="1"/>
  <c r="J58" i="1"/>
  <c r="L58" i="1" s="1"/>
  <c r="K57" i="1"/>
  <c r="J57" i="1"/>
  <c r="L57" i="1" s="1"/>
  <c r="K56" i="1"/>
  <c r="J56" i="1"/>
  <c r="L56" i="1" s="1"/>
  <c r="K55" i="1"/>
  <c r="J55" i="1"/>
  <c r="L55" i="1" s="1"/>
  <c r="K54" i="1"/>
  <c r="J54" i="1"/>
  <c r="L54" i="1" s="1"/>
  <c r="K53" i="1"/>
  <c r="J53" i="1"/>
  <c r="L53" i="1" s="1"/>
  <c r="K52" i="1"/>
  <c r="J52" i="1"/>
  <c r="L52" i="1" s="1"/>
  <c r="K51" i="1"/>
  <c r="J51" i="1"/>
  <c r="L51" i="1" s="1"/>
  <c r="K50" i="1"/>
  <c r="J50" i="1"/>
  <c r="L50" i="1" s="1"/>
  <c r="K49" i="1"/>
  <c r="J49" i="1"/>
  <c r="L49" i="1" s="1"/>
  <c r="K48" i="1"/>
  <c r="J48" i="1"/>
  <c r="L48" i="1" s="1"/>
  <c r="K47" i="1"/>
  <c r="J47" i="1"/>
  <c r="L47" i="1" s="1"/>
  <c r="K46" i="1" l="1"/>
  <c r="J46" i="1"/>
  <c r="L46" i="1" s="1"/>
  <c r="K45" i="1"/>
  <c r="J45" i="1"/>
  <c r="L45" i="1" s="1"/>
  <c r="K44" i="1"/>
  <c r="J44" i="1"/>
  <c r="L44" i="1" s="1"/>
  <c r="K43" i="1"/>
  <c r="J43" i="1"/>
  <c r="L43" i="1" s="1"/>
  <c r="K42" i="1"/>
  <c r="J42" i="1"/>
  <c r="L42" i="1" s="1"/>
  <c r="K41" i="1"/>
  <c r="J41" i="1"/>
  <c r="L41" i="1" s="1"/>
  <c r="K40" i="1"/>
  <c r="J40" i="1"/>
  <c r="L40" i="1" s="1"/>
  <c r="K39" i="1"/>
  <c r="J39" i="1"/>
  <c r="L39" i="1" s="1"/>
  <c r="K38" i="1"/>
  <c r="J38" i="1"/>
  <c r="L38" i="1" s="1"/>
  <c r="K37" i="1"/>
  <c r="J37" i="1"/>
  <c r="L37" i="1" s="1"/>
  <c r="K36" i="1"/>
  <c r="J36" i="1"/>
  <c r="L36" i="1" s="1"/>
  <c r="K35" i="1"/>
  <c r="J35" i="1"/>
  <c r="L35" i="1" s="1"/>
  <c r="K34" i="1"/>
  <c r="J34" i="1"/>
  <c r="L34" i="1" s="1"/>
  <c r="K33" i="1"/>
  <c r="J33" i="1"/>
  <c r="L33" i="1" s="1"/>
  <c r="K32" i="1"/>
  <c r="J32" i="1"/>
  <c r="L32" i="1" s="1"/>
  <c r="K31" i="1"/>
  <c r="J31" i="1"/>
  <c r="L31" i="1" s="1"/>
  <c r="K30" i="1" l="1"/>
  <c r="J30" i="1"/>
  <c r="L30" i="1" s="1"/>
  <c r="K29" i="1"/>
  <c r="J29" i="1"/>
  <c r="L29" i="1" s="1"/>
  <c r="K28" i="1"/>
  <c r="J28" i="1"/>
  <c r="L28" i="1" s="1"/>
  <c r="K27" i="1"/>
  <c r="J27" i="1"/>
  <c r="L27" i="1" s="1"/>
  <c r="K26" i="1"/>
  <c r="J26" i="1"/>
  <c r="L26" i="1" s="1"/>
  <c r="K25" i="1"/>
  <c r="J25" i="1"/>
  <c r="L25" i="1" s="1"/>
  <c r="K24" i="1"/>
  <c r="J24" i="1"/>
  <c r="L24" i="1" s="1"/>
  <c r="K23" i="1"/>
  <c r="J23" i="1"/>
  <c r="L23" i="1" s="1"/>
  <c r="K22" i="1"/>
  <c r="J22" i="1"/>
  <c r="L22" i="1" s="1"/>
  <c r="K21" i="1"/>
  <c r="J21" i="1"/>
  <c r="L21" i="1" s="1"/>
  <c r="K20" i="1"/>
  <c r="J20" i="1"/>
  <c r="L20" i="1" s="1"/>
  <c r="K19" i="1"/>
  <c r="J19" i="1"/>
  <c r="L19" i="1" s="1"/>
  <c r="K18" i="1"/>
  <c r="J18" i="1"/>
  <c r="L18" i="1" s="1"/>
  <c r="K17" i="1"/>
  <c r="J17" i="1"/>
  <c r="L17" i="1" s="1"/>
  <c r="K16" i="1"/>
  <c r="J16" i="1"/>
  <c r="L16" i="1" s="1"/>
  <c r="K15" i="1"/>
  <c r="J15" i="1"/>
  <c r="L15" i="1" s="1"/>
  <c r="K14" i="1"/>
  <c r="J14" i="1"/>
  <c r="L14" i="1" s="1"/>
  <c r="K13" i="1"/>
  <c r="J13" i="1"/>
  <c r="L13" i="1" s="1"/>
  <c r="K12" i="1"/>
  <c r="J12" i="1"/>
  <c r="L12" i="1" s="1"/>
  <c r="K11" i="1"/>
  <c r="J11" i="1"/>
  <c r="L11" i="1" s="1"/>
  <c r="K10" i="1"/>
  <c r="J10" i="1"/>
  <c r="L10" i="1" s="1"/>
  <c r="K9" i="1"/>
  <c r="J9" i="1"/>
  <c r="L9" i="1" s="1"/>
  <c r="K8" i="1"/>
  <c r="J8" i="1"/>
  <c r="L8" i="1" s="1"/>
  <c r="K7" i="1"/>
  <c r="J7" i="1"/>
  <c r="L7" i="1" s="1"/>
  <c r="K6" i="1"/>
  <c r="J6" i="1"/>
  <c r="L6" i="1" s="1"/>
  <c r="K5" i="1"/>
  <c r="J5" i="1"/>
  <c r="L5" i="1" s="1"/>
  <c r="K4" i="1"/>
  <c r="J4" i="1"/>
  <c r="L4" i="1" s="1"/>
  <c r="K3" i="1"/>
  <c r="J3" i="1"/>
  <c r="L3" i="1" s="1"/>
  <c r="K2" i="1"/>
  <c r="J2" i="1"/>
  <c r="L2" i="1" s="1"/>
  <c r="O7" i="1" l="1"/>
  <c r="O3" i="1"/>
  <c r="O6" i="1"/>
  <c r="O5" i="1"/>
  <c r="O4" i="1"/>
  <c r="O2" i="1"/>
  <c r="O1" i="1"/>
</calcChain>
</file>

<file path=xl/sharedStrings.xml><?xml version="1.0" encoding="utf-8"?>
<sst xmlns="http://schemas.openxmlformats.org/spreadsheetml/2006/main" count="15" uniqueCount="11">
  <si>
    <t>SurveyID</t>
  </si>
  <si>
    <t>kV</t>
  </si>
  <si>
    <t>HVL_meas</t>
  </si>
  <si>
    <t>HVL_meter</t>
  </si>
  <si>
    <t>Avg</t>
  </si>
  <si>
    <t>StDev</t>
  </si>
  <si>
    <t>Ratio(Meas/Meter)</t>
  </si>
  <si>
    <t>Max</t>
  </si>
  <si>
    <t>Min</t>
  </si>
  <si>
    <t>Within +/-5%</t>
  </si>
  <si>
    <t>Outside +/-5%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</si>
</sst>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3.xml"/><Relationship Id="rId4" Type="http://schemas.openxmlformats.org/officeDocument/2006/relationships/chartsheet" Target="chart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HVL Measured vs Meter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3.0263215966677626E-2"/>
                  <c:y val="-1.79376678454001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Sheet1!$C$2:$C$266</c:f>
              <c:numCache>
                <c:formatCode>General</c:formatCode>
                <c:ptCount val="265"/>
                <c:pt idx="0">
                  <c:v>2.82015606402976</c:v>
                </c:pt>
                <c:pt idx="1">
                  <c:v>2.9547694500790969</c:v>
                </c:pt>
                <c:pt idx="2">
                  <c:v>3.5983507864593021</c:v>
                </c:pt>
                <c:pt idx="3">
                  <c:v>3.0025486828629391</c:v>
                </c:pt>
                <c:pt idx="4">
                  <c:v>3.0931807600557768</c:v>
                </c:pt>
                <c:pt idx="5">
                  <c:v>3.0978821695248033</c:v>
                </c:pt>
                <c:pt idx="6">
                  <c:v>3.1398795598181839</c:v>
                </c:pt>
                <c:pt idx="7">
                  <c:v>3.1392895751257193</c:v>
                </c:pt>
                <c:pt idx="8">
                  <c:v>3.4766437518488758</c:v>
                </c:pt>
                <c:pt idx="9">
                  <c:v>3.13305587817527</c:v>
                </c:pt>
                <c:pt idx="10">
                  <c:v>3.0453844212932992</c:v>
                </c:pt>
                <c:pt idx="11">
                  <c:v>3.0854358158141544</c:v>
                </c:pt>
                <c:pt idx="12">
                  <c:v>3.1162506018103255</c:v>
                </c:pt>
                <c:pt idx="13">
                  <c:v>3.2931139746884686</c:v>
                </c:pt>
                <c:pt idx="14">
                  <c:v>2.9406071731682992</c:v>
                </c:pt>
                <c:pt idx="15">
                  <c:v>2.8561662260651879</c:v>
                </c:pt>
                <c:pt idx="16">
                  <c:v>2.9239747859734031</c:v>
                </c:pt>
                <c:pt idx="17">
                  <c:v>2.9393715615087306</c:v>
                </c:pt>
                <c:pt idx="18">
                  <c:v>3.0557770420007793</c:v>
                </c:pt>
                <c:pt idx="19">
                  <c:v>2.8237557258472323</c:v>
                </c:pt>
                <c:pt idx="20">
                  <c:v>3.0463103345341764</c:v>
                </c:pt>
                <c:pt idx="21">
                  <c:v>2.8990147121394401</c:v>
                </c:pt>
                <c:pt idx="22">
                  <c:v>2.826591903160022</c:v>
                </c:pt>
                <c:pt idx="23">
                  <c:v>3.1163202323613639</c:v>
                </c:pt>
                <c:pt idx="24">
                  <c:v>3.1351797620745949</c:v>
                </c:pt>
                <c:pt idx="25">
                  <c:v>3.0799454502853876</c:v>
                </c:pt>
                <c:pt idx="26">
                  <c:v>3.1670910361288995</c:v>
                </c:pt>
                <c:pt idx="27">
                  <c:v>2.8749349740510795</c:v>
                </c:pt>
                <c:pt idx="28">
                  <c:v>3.4901890115742216</c:v>
                </c:pt>
                <c:pt idx="29">
                  <c:v>2.223594103724174</c:v>
                </c:pt>
                <c:pt idx="30">
                  <c:v>2.996388822262865</c:v>
                </c:pt>
                <c:pt idx="31">
                  <c:v>3.6808595626056926</c:v>
                </c:pt>
                <c:pt idx="32">
                  <c:v>4.4492108650814561</c:v>
                </c:pt>
                <c:pt idx="33">
                  <c:v>2.1940305963123481</c:v>
                </c:pt>
                <c:pt idx="34">
                  <c:v>2.968167120408538</c:v>
                </c:pt>
                <c:pt idx="35">
                  <c:v>3.632981535033454</c:v>
                </c:pt>
                <c:pt idx="36">
                  <c:v>4.4071765786108621</c:v>
                </c:pt>
                <c:pt idx="37">
                  <c:v>2.2085063808650305</c:v>
                </c:pt>
                <c:pt idx="38">
                  <c:v>2.9568972852369368</c:v>
                </c:pt>
                <c:pt idx="39">
                  <c:v>3.6506543602256416</c:v>
                </c:pt>
                <c:pt idx="40">
                  <c:v>4.3991458916878443</c:v>
                </c:pt>
                <c:pt idx="41">
                  <c:v>2.3005500402780852</c:v>
                </c:pt>
                <c:pt idx="42">
                  <c:v>2.9895603927426926</c:v>
                </c:pt>
                <c:pt idx="43">
                  <c:v>3.7212983228320748</c:v>
                </c:pt>
                <c:pt idx="44">
                  <c:v>4.5140353859240498</c:v>
                </c:pt>
                <c:pt idx="45">
                  <c:v>2.2409860360869236</c:v>
                </c:pt>
                <c:pt idx="46">
                  <c:v>2.9479542561079448</c:v>
                </c:pt>
                <c:pt idx="47">
                  <c:v>3.6709256131622565</c:v>
                </c:pt>
                <c:pt idx="48">
                  <c:v>4.415272932745868</c:v>
                </c:pt>
                <c:pt idx="49">
                  <c:v>2.1863401180368109</c:v>
                </c:pt>
                <c:pt idx="50">
                  <c:v>2.8314814119928307</c:v>
                </c:pt>
                <c:pt idx="51">
                  <c:v>3.5347498793804712</c:v>
                </c:pt>
                <c:pt idx="52">
                  <c:v>4.2376309690142957</c:v>
                </c:pt>
                <c:pt idx="53">
                  <c:v>2.1282540335472588</c:v>
                </c:pt>
                <c:pt idx="54">
                  <c:v>2.8046236294867288</c:v>
                </c:pt>
                <c:pt idx="55">
                  <c:v>4.1908293501842238</c:v>
                </c:pt>
                <c:pt idx="56">
                  <c:v>2.1137123246158787</c:v>
                </c:pt>
                <c:pt idx="57">
                  <c:v>2.8337395432644574</c:v>
                </c:pt>
                <c:pt idx="58">
                  <c:v>3.6214535315904204</c:v>
                </c:pt>
                <c:pt idx="59">
                  <c:v>4.3227192960645375</c:v>
                </c:pt>
                <c:pt idx="60">
                  <c:v>2.694935258476844</c:v>
                </c:pt>
                <c:pt idx="61">
                  <c:v>3.6158025401222558</c:v>
                </c:pt>
                <c:pt idx="62">
                  <c:v>4.5148068918741568</c:v>
                </c:pt>
                <c:pt idx="63">
                  <c:v>5.396729385322196</c:v>
                </c:pt>
                <c:pt idx="64">
                  <c:v>2.1285973253266333</c:v>
                </c:pt>
                <c:pt idx="65">
                  <c:v>2.8692652909616614</c:v>
                </c:pt>
                <c:pt idx="66">
                  <c:v>3.656277554720365</c:v>
                </c:pt>
                <c:pt idx="67">
                  <c:v>4.3270622366444194</c:v>
                </c:pt>
                <c:pt idx="68">
                  <c:v>2.2451485245989495</c:v>
                </c:pt>
                <c:pt idx="69">
                  <c:v>3.0155297472026348</c:v>
                </c:pt>
                <c:pt idx="70">
                  <c:v>4.4579267303021339</c:v>
                </c:pt>
                <c:pt idx="71">
                  <c:v>2.19402540689086</c:v>
                </c:pt>
                <c:pt idx="72">
                  <c:v>3.0142184626815309</c:v>
                </c:pt>
                <c:pt idx="73">
                  <c:v>3.6531754849286973</c:v>
                </c:pt>
                <c:pt idx="74">
                  <c:v>4.4825926702418215</c:v>
                </c:pt>
                <c:pt idx="75">
                  <c:v>2.3418393053812974</c:v>
                </c:pt>
                <c:pt idx="76">
                  <c:v>3.1515128039706304</c:v>
                </c:pt>
                <c:pt idx="77">
                  <c:v>4.7508556337263315</c:v>
                </c:pt>
                <c:pt idx="78">
                  <c:v>2.3546087197155643</c:v>
                </c:pt>
                <c:pt idx="79">
                  <c:v>3.1821944854299247</c:v>
                </c:pt>
                <c:pt idx="80">
                  <c:v>4.6770758710048952</c:v>
                </c:pt>
                <c:pt idx="81">
                  <c:v>2.6024899017305749</c:v>
                </c:pt>
                <c:pt idx="82">
                  <c:v>3.4571563444812963</c:v>
                </c:pt>
                <c:pt idx="83">
                  <c:v>5.4204275294265134</c:v>
                </c:pt>
                <c:pt idx="84">
                  <c:v>2.3295953438508032</c:v>
                </c:pt>
                <c:pt idx="85">
                  <c:v>3.1080646689207363</c:v>
                </c:pt>
                <c:pt idx="86">
                  <c:v>4.635320614272894</c:v>
                </c:pt>
                <c:pt idx="87">
                  <c:v>2.2769880985782898</c:v>
                </c:pt>
                <c:pt idx="88">
                  <c:v>3.0507120947730941</c:v>
                </c:pt>
                <c:pt idx="89">
                  <c:v>3.7317242354417015</c:v>
                </c:pt>
                <c:pt idx="90">
                  <c:v>4.4925280376625896</c:v>
                </c:pt>
                <c:pt idx="91">
                  <c:v>2.3258402002621281</c:v>
                </c:pt>
                <c:pt idx="92">
                  <c:v>3.1053558903047396</c:v>
                </c:pt>
                <c:pt idx="93">
                  <c:v>3.9484384771923029</c:v>
                </c:pt>
                <c:pt idx="94">
                  <c:v>4.7465100148918413</c:v>
                </c:pt>
                <c:pt idx="95">
                  <c:v>2.4370849538628283</c:v>
                </c:pt>
                <c:pt idx="96">
                  <c:v>3.2311870458602785</c:v>
                </c:pt>
                <c:pt idx="97">
                  <c:v>4.5714544757787703</c:v>
                </c:pt>
                <c:pt idx="98">
                  <c:v>2.3222391241624538</c:v>
                </c:pt>
                <c:pt idx="99">
                  <c:v>3.1283215556378194</c:v>
                </c:pt>
                <c:pt idx="100">
                  <c:v>3.9667909100197845</c:v>
                </c:pt>
                <c:pt idx="101">
                  <c:v>4.8223674447034579</c:v>
                </c:pt>
                <c:pt idx="102">
                  <c:v>2.2440781335964548</c:v>
                </c:pt>
                <c:pt idx="103">
                  <c:v>3.0591729110061721</c:v>
                </c:pt>
                <c:pt idx="104">
                  <c:v>3.897742783848992</c:v>
                </c:pt>
                <c:pt idx="105">
                  <c:v>4.7612370900565111</c:v>
                </c:pt>
                <c:pt idx="106">
                  <c:v>3.1766751638424848</c:v>
                </c:pt>
                <c:pt idx="107">
                  <c:v>2.2993620374209129</c:v>
                </c:pt>
                <c:pt idx="108">
                  <c:v>2.9993209133225993</c:v>
                </c:pt>
                <c:pt idx="109">
                  <c:v>3.0544281704049321</c:v>
                </c:pt>
                <c:pt idx="110">
                  <c:v>2.2953606970124421</c:v>
                </c:pt>
                <c:pt idx="111">
                  <c:v>2.9828123591136104</c:v>
                </c:pt>
                <c:pt idx="112">
                  <c:v>4.4031056132216744</c:v>
                </c:pt>
                <c:pt idx="113">
                  <c:v>2.1625442160633725</c:v>
                </c:pt>
                <c:pt idx="114">
                  <c:v>2.8419891313096786</c:v>
                </c:pt>
                <c:pt idx="115">
                  <c:v>4.0929072816120389</c:v>
                </c:pt>
                <c:pt idx="116">
                  <c:v>3.0325064728232776</c:v>
                </c:pt>
                <c:pt idx="117">
                  <c:v>2.1601638982094133</c:v>
                </c:pt>
                <c:pt idx="118">
                  <c:v>2.7537413720874104</c:v>
                </c:pt>
                <c:pt idx="119">
                  <c:v>3.8509267553968645</c:v>
                </c:pt>
                <c:pt idx="120">
                  <c:v>2.9177058591470453</c:v>
                </c:pt>
                <c:pt idx="121">
                  <c:v>3.019607299221839</c:v>
                </c:pt>
                <c:pt idx="122">
                  <c:v>2.220668649910468</c:v>
                </c:pt>
                <c:pt idx="123">
                  <c:v>2.9649463080708021</c:v>
                </c:pt>
                <c:pt idx="124">
                  <c:v>4.4351718743161435</c:v>
                </c:pt>
                <c:pt idx="125">
                  <c:v>2.8039541322692485</c:v>
                </c:pt>
                <c:pt idx="126">
                  <c:v>3.2589006472481268</c:v>
                </c:pt>
                <c:pt idx="127">
                  <c:v>3.0051905569530892</c:v>
                </c:pt>
                <c:pt idx="128">
                  <c:v>2.2670214772249118</c:v>
                </c:pt>
                <c:pt idx="129">
                  <c:v>3.0986267102527223</c:v>
                </c:pt>
                <c:pt idx="130">
                  <c:v>3.8610346365970294</c:v>
                </c:pt>
                <c:pt idx="131">
                  <c:v>4.7531742098619265</c:v>
                </c:pt>
                <c:pt idx="132">
                  <c:v>2.1651925475998954</c:v>
                </c:pt>
                <c:pt idx="133">
                  <c:v>3.0275507760590816</c:v>
                </c:pt>
                <c:pt idx="134">
                  <c:v>3.6694275097795259</c:v>
                </c:pt>
                <c:pt idx="135">
                  <c:v>4.5469797803731939</c:v>
                </c:pt>
                <c:pt idx="136">
                  <c:v>3.1876471390871632</c:v>
                </c:pt>
                <c:pt idx="137">
                  <c:v>3.1304733398041851</c:v>
                </c:pt>
                <c:pt idx="138">
                  <c:v>3.4813994162164121</c:v>
                </c:pt>
                <c:pt idx="139">
                  <c:v>2.2375565805268338</c:v>
                </c:pt>
                <c:pt idx="140">
                  <c:v>3.087086738189031</c:v>
                </c:pt>
                <c:pt idx="141">
                  <c:v>3.8240844086228147</c:v>
                </c:pt>
                <c:pt idx="142">
                  <c:v>4.6865368314484002</c:v>
                </c:pt>
                <c:pt idx="143">
                  <c:v>2.2233952509019792</c:v>
                </c:pt>
                <c:pt idx="144">
                  <c:v>2.9254700113508649</c:v>
                </c:pt>
                <c:pt idx="145">
                  <c:v>3.6196562888771631</c:v>
                </c:pt>
                <c:pt idx="146">
                  <c:v>4.3519556668913708</c:v>
                </c:pt>
                <c:pt idx="147">
                  <c:v>2.6189954652899528</c:v>
                </c:pt>
                <c:pt idx="148">
                  <c:v>3.4644873882057672</c:v>
                </c:pt>
                <c:pt idx="149">
                  <c:v>4.3366127198533357</c:v>
                </c:pt>
                <c:pt idx="150">
                  <c:v>5.2361935393011798</c:v>
                </c:pt>
                <c:pt idx="151">
                  <c:v>2.2259638349748179</c:v>
                </c:pt>
                <c:pt idx="152">
                  <c:v>2.9543474388761162</c:v>
                </c:pt>
                <c:pt idx="153">
                  <c:v>3.6280660784120622</c:v>
                </c:pt>
                <c:pt idx="154">
                  <c:v>4.4195874434387559</c:v>
                </c:pt>
                <c:pt idx="155">
                  <c:v>2.1802061928230168</c:v>
                </c:pt>
                <c:pt idx="156">
                  <c:v>2.9081403799464511</c:v>
                </c:pt>
                <c:pt idx="157">
                  <c:v>3.5906144871831378</c:v>
                </c:pt>
                <c:pt idx="158">
                  <c:v>4.3504112700130673</c:v>
                </c:pt>
                <c:pt idx="159">
                  <c:v>2.2210966629945408</c:v>
                </c:pt>
                <c:pt idx="160">
                  <c:v>2.9877937804634529</c:v>
                </c:pt>
                <c:pt idx="161">
                  <c:v>3.685016950174175</c:v>
                </c:pt>
                <c:pt idx="162">
                  <c:v>4.4586825538194379</c:v>
                </c:pt>
                <c:pt idx="163">
                  <c:v>2.280401479355227</c:v>
                </c:pt>
                <c:pt idx="164">
                  <c:v>3.0237975554193395</c:v>
                </c:pt>
                <c:pt idx="165">
                  <c:v>3.7234793863072051</c:v>
                </c:pt>
                <c:pt idx="166">
                  <c:v>4.4312707328155465</c:v>
                </c:pt>
                <c:pt idx="167">
                  <c:v>2.2696466057264248</c:v>
                </c:pt>
                <c:pt idx="168">
                  <c:v>2.9772440865819596</c:v>
                </c:pt>
                <c:pt idx="169">
                  <c:v>3.6869446916680593</c:v>
                </c:pt>
                <c:pt idx="170">
                  <c:v>4.3683140216223055</c:v>
                </c:pt>
                <c:pt idx="171">
                  <c:v>2.1884451968163878</c:v>
                </c:pt>
                <c:pt idx="172">
                  <c:v>2.8560349671474219</c:v>
                </c:pt>
                <c:pt idx="173">
                  <c:v>3.5644984556635348</c:v>
                </c:pt>
                <c:pt idx="174">
                  <c:v>4.2907443564702099</c:v>
                </c:pt>
                <c:pt idx="175">
                  <c:v>2.1898084245512148</c:v>
                </c:pt>
                <c:pt idx="176">
                  <c:v>2.9319539407294637</c:v>
                </c:pt>
                <c:pt idx="177">
                  <c:v>3.7057819146048825</c:v>
                </c:pt>
                <c:pt idx="178">
                  <c:v>4.3937625854346773</c:v>
                </c:pt>
                <c:pt idx="179">
                  <c:v>2.1634377450653299</c:v>
                </c:pt>
                <c:pt idx="180">
                  <c:v>2.9284018618756154</c:v>
                </c:pt>
                <c:pt idx="181">
                  <c:v>3.6577951886584978</c:v>
                </c:pt>
                <c:pt idx="182">
                  <c:v>4.2949566244338335</c:v>
                </c:pt>
                <c:pt idx="183">
                  <c:v>2.2210903741614394</c:v>
                </c:pt>
                <c:pt idx="184">
                  <c:v>2.9728422822042999</c:v>
                </c:pt>
                <c:pt idx="185">
                  <c:v>3.6764391921517676</c:v>
                </c:pt>
                <c:pt idx="186">
                  <c:v>4.4486892128574418</c:v>
                </c:pt>
                <c:pt idx="187">
                  <c:v>2.3703650270168679</c:v>
                </c:pt>
                <c:pt idx="188">
                  <c:v>3.1430861096097544</c:v>
                </c:pt>
                <c:pt idx="189">
                  <c:v>3.9347475706634683</c:v>
                </c:pt>
                <c:pt idx="190">
                  <c:v>4.6814718807571563</c:v>
                </c:pt>
                <c:pt idx="191">
                  <c:v>2.345222892203195</c:v>
                </c:pt>
                <c:pt idx="192">
                  <c:v>3.1253421512300452</c:v>
                </c:pt>
                <c:pt idx="193">
                  <c:v>3.84107321909796</c:v>
                </c:pt>
                <c:pt idx="194">
                  <c:v>4.6148873746278181</c:v>
                </c:pt>
                <c:pt idx="195">
                  <c:v>2.3206764003916209</c:v>
                </c:pt>
                <c:pt idx="196">
                  <c:v>3.1062971395427827</c:v>
                </c:pt>
                <c:pt idx="197">
                  <c:v>3.8891982789077524</c:v>
                </c:pt>
                <c:pt idx="198">
                  <c:v>4.6598468262892254</c:v>
                </c:pt>
                <c:pt idx="199">
                  <c:v>2.3161606163142414</c:v>
                </c:pt>
                <c:pt idx="200">
                  <c:v>3.1378466411292232</c:v>
                </c:pt>
                <c:pt idx="201">
                  <c:v>3.9622634238047665</c:v>
                </c:pt>
                <c:pt idx="202">
                  <c:v>4.7348363226784524</c:v>
                </c:pt>
                <c:pt idx="203">
                  <c:v>2.3994501259213297</c:v>
                </c:pt>
                <c:pt idx="204">
                  <c:v>3.162553818472968</c:v>
                </c:pt>
                <c:pt idx="205">
                  <c:v>3.9856948206774989</c:v>
                </c:pt>
                <c:pt idx="206">
                  <c:v>4.8774000285935504</c:v>
                </c:pt>
                <c:pt idx="207">
                  <c:v>2.2683670014606832</c:v>
                </c:pt>
                <c:pt idx="208">
                  <c:v>2.9988750401415798</c:v>
                </c:pt>
                <c:pt idx="209">
                  <c:v>3.705799070613371</c:v>
                </c:pt>
                <c:pt idx="210">
                  <c:v>2.2750042926363747</c:v>
                </c:pt>
                <c:pt idx="211">
                  <c:v>3.0282541301499473</c:v>
                </c:pt>
                <c:pt idx="212">
                  <c:v>3.742621225973596</c:v>
                </c:pt>
                <c:pt idx="213">
                  <c:v>2.5444040236936436</c:v>
                </c:pt>
                <c:pt idx="214">
                  <c:v>3.3777140391429645</c:v>
                </c:pt>
                <c:pt idx="215">
                  <c:v>4.1169206881604188</c:v>
                </c:pt>
                <c:pt idx="216">
                  <c:v>4.9738799142520467</c:v>
                </c:pt>
                <c:pt idx="217">
                  <c:v>2.5398607500132244</c:v>
                </c:pt>
                <c:pt idx="218">
                  <c:v>3.3701199728217253</c:v>
                </c:pt>
                <c:pt idx="219">
                  <c:v>3.970336140638957</c:v>
                </c:pt>
                <c:pt idx="220">
                  <c:v>4.973625227244602</c:v>
                </c:pt>
                <c:pt idx="221">
                  <c:v>2.1864391676199566</c:v>
                </c:pt>
                <c:pt idx="222">
                  <c:v>2.8997603767434086</c:v>
                </c:pt>
                <c:pt idx="223">
                  <c:v>3.6559520668556953</c:v>
                </c:pt>
                <c:pt idx="224">
                  <c:v>4.5352172214658371</c:v>
                </c:pt>
                <c:pt idx="225">
                  <c:v>2.2233339990629659</c:v>
                </c:pt>
                <c:pt idx="226">
                  <c:v>2.9770346254708135</c:v>
                </c:pt>
                <c:pt idx="227">
                  <c:v>3.7753200187924971</c:v>
                </c:pt>
                <c:pt idx="228">
                  <c:v>4.6017727440737239</c:v>
                </c:pt>
                <c:pt idx="229">
                  <c:v>2.1827721106407965</c:v>
                </c:pt>
                <c:pt idx="230">
                  <c:v>2.9185938157233466</c:v>
                </c:pt>
                <c:pt idx="231">
                  <c:v>3.6758547584568344</c:v>
                </c:pt>
                <c:pt idx="232">
                  <c:v>4.4693450507920165</c:v>
                </c:pt>
                <c:pt idx="233">
                  <c:v>2.2916749121104378</c:v>
                </c:pt>
                <c:pt idx="234">
                  <c:v>3.0484285579057522</c:v>
                </c:pt>
                <c:pt idx="235">
                  <c:v>3.8619325000069775</c:v>
                </c:pt>
                <c:pt idx="236">
                  <c:v>4.5934965905887051</c:v>
                </c:pt>
                <c:pt idx="237">
                  <c:v>2.1938829771148365</c:v>
                </c:pt>
                <c:pt idx="238">
                  <c:v>3.0431987671418179</c:v>
                </c:pt>
                <c:pt idx="239">
                  <c:v>3.9093064813366603</c:v>
                </c:pt>
                <c:pt idx="240">
                  <c:v>4.6459020621258738</c:v>
                </c:pt>
                <c:pt idx="241">
                  <c:v>2.1426373589694423</c:v>
                </c:pt>
                <c:pt idx="242">
                  <c:v>2.9332129055008482</c:v>
                </c:pt>
                <c:pt idx="243">
                  <c:v>3.6667331634913873</c:v>
                </c:pt>
                <c:pt idx="244">
                  <c:v>4.336553987082203</c:v>
                </c:pt>
                <c:pt idx="245">
                  <c:v>2.3824357741942412</c:v>
                </c:pt>
                <c:pt idx="246">
                  <c:v>3.2489332849079773</c:v>
                </c:pt>
                <c:pt idx="247">
                  <c:v>4.1465841653563889</c:v>
                </c:pt>
                <c:pt idx="248">
                  <c:v>4.9370853762184552</c:v>
                </c:pt>
                <c:pt idx="249">
                  <c:v>2.1530921395214682</c:v>
                </c:pt>
                <c:pt idx="250">
                  <c:v>2.8867744873807744</c:v>
                </c:pt>
                <c:pt idx="251">
                  <c:v>3.5958448244180401</c:v>
                </c:pt>
                <c:pt idx="252">
                  <c:v>4.3902645994601492</c:v>
                </c:pt>
                <c:pt idx="253">
                  <c:v>2.3408437920473593</c:v>
                </c:pt>
                <c:pt idx="254">
                  <c:v>3.1638641135154715</c:v>
                </c:pt>
                <c:pt idx="255">
                  <c:v>3.8282635204392479</c:v>
                </c:pt>
                <c:pt idx="256">
                  <c:v>4.6819027758677052</c:v>
                </c:pt>
                <c:pt idx="257">
                  <c:v>2.2831268580757649</c:v>
                </c:pt>
                <c:pt idx="258">
                  <c:v>3.0619891084151121</c:v>
                </c:pt>
                <c:pt idx="259">
                  <c:v>3.7539996721108659</c:v>
                </c:pt>
                <c:pt idx="260">
                  <c:v>4.5200245721043064</c:v>
                </c:pt>
                <c:pt idx="261">
                  <c:v>2.3670110548570036</c:v>
                </c:pt>
                <c:pt idx="262">
                  <c:v>3.1708108806787663</c:v>
                </c:pt>
                <c:pt idx="263">
                  <c:v>3.8540701154053068</c:v>
                </c:pt>
                <c:pt idx="264">
                  <c:v>4.6300579537557773</c:v>
                </c:pt>
              </c:numCache>
            </c:numRef>
          </c:xVal>
          <c:yVal>
            <c:numRef>
              <c:f>Sheet1!$J$2:$J$266</c:f>
              <c:numCache>
                <c:formatCode>General</c:formatCode>
                <c:ptCount val="265"/>
                <c:pt idx="0">
                  <c:v>2.5913785457611085</c:v>
                </c:pt>
                <c:pt idx="1">
                  <c:v>2.1252904415130613</c:v>
                </c:pt>
                <c:pt idx="2">
                  <c:v>3.5808201789855958</c:v>
                </c:pt>
                <c:pt idx="3">
                  <c:v>2.7858469009399416</c:v>
                </c:pt>
                <c:pt idx="4">
                  <c:v>2.9773459911346434</c:v>
                </c:pt>
                <c:pt idx="5">
                  <c:v>2.1441623687744142</c:v>
                </c:pt>
                <c:pt idx="6">
                  <c:v>3.0226319789886475</c:v>
                </c:pt>
                <c:pt idx="7">
                  <c:v>2.9337910652160644</c:v>
                </c:pt>
                <c:pt idx="8">
                  <c:v>3.4190434932708742</c:v>
                </c:pt>
                <c:pt idx="9">
                  <c:v>2.8347904205322267</c:v>
                </c:pt>
                <c:pt idx="10">
                  <c:v>2.9734162807464601</c:v>
                </c:pt>
                <c:pt idx="11">
                  <c:v>2.9413706779479982</c:v>
                </c:pt>
                <c:pt idx="12">
                  <c:v>2.1344493865966796</c:v>
                </c:pt>
                <c:pt idx="13">
                  <c:v>2.1256771087646484</c:v>
                </c:pt>
                <c:pt idx="14">
                  <c:v>2.884149122238159</c:v>
                </c:pt>
                <c:pt idx="15">
                  <c:v>2.8688703536987306</c:v>
                </c:pt>
                <c:pt idx="16">
                  <c:v>2.8397230148315429</c:v>
                </c:pt>
                <c:pt idx="17">
                  <c:v>2.8726354598999024</c:v>
                </c:pt>
                <c:pt idx="18">
                  <c:v>2.8140325546264648</c:v>
                </c:pt>
                <c:pt idx="19">
                  <c:v>2.0596281051635743</c:v>
                </c:pt>
                <c:pt idx="20">
                  <c:v>2.8408537387847899</c:v>
                </c:pt>
                <c:pt idx="21">
                  <c:v>2.65986909866333</c:v>
                </c:pt>
                <c:pt idx="22">
                  <c:v>2.9625053882598875</c:v>
                </c:pt>
                <c:pt idx="23">
                  <c:v>3.2294826984405516</c:v>
                </c:pt>
                <c:pt idx="24">
                  <c:v>2.1407245635986327</c:v>
                </c:pt>
                <c:pt idx="25">
                  <c:v>2.1604744911193849</c:v>
                </c:pt>
                <c:pt idx="26">
                  <c:v>2.1566189765930175</c:v>
                </c:pt>
                <c:pt idx="27">
                  <c:v>2.904101085662842</c:v>
                </c:pt>
                <c:pt idx="28">
                  <c:v>3.3724327087402344</c:v>
                </c:pt>
                <c:pt idx="29">
                  <c:v>2.1751390695571899</c:v>
                </c:pt>
                <c:pt idx="30">
                  <c:v>2.9140415191650391</c:v>
                </c:pt>
                <c:pt idx="31">
                  <c:v>3.5192438364028931</c:v>
                </c:pt>
                <c:pt idx="32">
                  <c:v>4.4416968822479248</c:v>
                </c:pt>
                <c:pt idx="33">
                  <c:v>2.1467655897140503</c:v>
                </c:pt>
                <c:pt idx="34">
                  <c:v>2.8669702053070067</c:v>
                </c:pt>
                <c:pt idx="35">
                  <c:v>3.4636785984039307</c:v>
                </c:pt>
                <c:pt idx="36">
                  <c:v>4.3599550724029541</c:v>
                </c:pt>
                <c:pt idx="37">
                  <c:v>2.1369642019271851</c:v>
                </c:pt>
                <c:pt idx="38">
                  <c:v>2.8719284534454346</c:v>
                </c:pt>
                <c:pt idx="39">
                  <c:v>3.4944664239883423</c:v>
                </c:pt>
                <c:pt idx="40">
                  <c:v>4.4076154232025146</c:v>
                </c:pt>
                <c:pt idx="41">
                  <c:v>2.2383745908737183</c:v>
                </c:pt>
                <c:pt idx="42">
                  <c:v>2.9127669811248778</c:v>
                </c:pt>
                <c:pt idx="43">
                  <c:v>3.6247448921203613</c:v>
                </c:pt>
                <c:pt idx="44">
                  <c:v>4.5312511920928955</c:v>
                </c:pt>
                <c:pt idx="45">
                  <c:v>2.2036142349243164</c:v>
                </c:pt>
                <c:pt idx="46">
                  <c:v>2.8643621921539308</c:v>
                </c:pt>
                <c:pt idx="47">
                  <c:v>3.5771281719207764</c:v>
                </c:pt>
                <c:pt idx="48">
                  <c:v>4.3877522945404053</c:v>
                </c:pt>
                <c:pt idx="49">
                  <c:v>2.1287988424301147</c:v>
                </c:pt>
                <c:pt idx="50">
                  <c:v>2.7231867790222166</c:v>
                </c:pt>
                <c:pt idx="51">
                  <c:v>3.3582942485809326</c:v>
                </c:pt>
                <c:pt idx="52">
                  <c:v>4.1873314380645752</c:v>
                </c:pt>
                <c:pt idx="53">
                  <c:v>2.0915622711181641</c:v>
                </c:pt>
                <c:pt idx="54">
                  <c:v>2.7322105407714843</c:v>
                </c:pt>
                <c:pt idx="55">
                  <c:v>4.1917736530303955</c:v>
                </c:pt>
                <c:pt idx="56">
                  <c:v>2.1355161666870117</c:v>
                </c:pt>
                <c:pt idx="57">
                  <c:v>2.8218484401702879</c:v>
                </c:pt>
                <c:pt idx="58">
                  <c:v>3.4497016668319702</c:v>
                </c:pt>
                <c:pt idx="59">
                  <c:v>4.2262332439422607</c:v>
                </c:pt>
                <c:pt idx="60">
                  <c:v>2.7085598707199097</c:v>
                </c:pt>
                <c:pt idx="61">
                  <c:v>3.5716433048248293</c:v>
                </c:pt>
                <c:pt idx="62">
                  <c:v>4.5236475467681885</c:v>
                </c:pt>
                <c:pt idx="63">
                  <c:v>5.4083082675933838</c:v>
                </c:pt>
                <c:pt idx="64">
                  <c:v>2.079041600227356</c:v>
                </c:pt>
                <c:pt idx="65">
                  <c:v>2.7989269256591798</c:v>
                </c:pt>
                <c:pt idx="66">
                  <c:v>3.4839224815368652</c:v>
                </c:pt>
                <c:pt idx="67">
                  <c:v>4.3034927845001221</c:v>
                </c:pt>
                <c:pt idx="68">
                  <c:v>2.2277336120605469</c:v>
                </c:pt>
                <c:pt idx="69">
                  <c:v>3.0086126327514648</c:v>
                </c:pt>
                <c:pt idx="70">
                  <c:v>4.5606203079223633</c:v>
                </c:pt>
                <c:pt idx="71">
                  <c:v>2.2097678184509277</c:v>
                </c:pt>
                <c:pt idx="72">
                  <c:v>2.9451853752136232</c:v>
                </c:pt>
                <c:pt idx="73">
                  <c:v>3.4890851974487305</c:v>
                </c:pt>
                <c:pt idx="74">
                  <c:v>4.3884899616241455</c:v>
                </c:pt>
                <c:pt idx="75">
                  <c:v>2.3111244440078735</c:v>
                </c:pt>
                <c:pt idx="76">
                  <c:v>3.0533477306365966</c:v>
                </c:pt>
                <c:pt idx="77">
                  <c:v>4.7372102737426758</c:v>
                </c:pt>
                <c:pt idx="78">
                  <c:v>2.306104302406311</c:v>
                </c:pt>
                <c:pt idx="79">
                  <c:v>3.0779057979583739</c:v>
                </c:pt>
                <c:pt idx="80">
                  <c:v>4.6628711223602295</c:v>
                </c:pt>
                <c:pt idx="81">
                  <c:v>2.548443078994751</c:v>
                </c:pt>
                <c:pt idx="82">
                  <c:v>3.4112179756164549</c:v>
                </c:pt>
                <c:pt idx="83">
                  <c:v>5.4348034858703613</c:v>
                </c:pt>
                <c:pt idx="84">
                  <c:v>2.3065353631973267</c:v>
                </c:pt>
                <c:pt idx="85">
                  <c:v>2.9949194908142092</c:v>
                </c:pt>
                <c:pt idx="86">
                  <c:v>4.6350443363189697</c:v>
                </c:pt>
                <c:pt idx="87">
                  <c:v>2.2218725681304932</c:v>
                </c:pt>
                <c:pt idx="88">
                  <c:v>3.0115257263183595</c:v>
                </c:pt>
                <c:pt idx="89">
                  <c:v>3.655771017074585</c:v>
                </c:pt>
                <c:pt idx="90">
                  <c:v>4.5709960460662842</c:v>
                </c:pt>
                <c:pt idx="91">
                  <c:v>2.2838505506515503</c:v>
                </c:pt>
                <c:pt idx="92">
                  <c:v>2.9773233890533448</c:v>
                </c:pt>
                <c:pt idx="93">
                  <c:v>3.8358397483825684</c:v>
                </c:pt>
                <c:pt idx="94">
                  <c:v>4.7917740345001221</c:v>
                </c:pt>
                <c:pt idx="95">
                  <c:v>1.5816470980644226</c:v>
                </c:pt>
                <c:pt idx="96">
                  <c:v>3.0609444618225097</c:v>
                </c:pt>
                <c:pt idx="97">
                  <c:v>4.8380844593048096</c:v>
                </c:pt>
                <c:pt idx="98">
                  <c:v>2.2707401514053345</c:v>
                </c:pt>
                <c:pt idx="99">
                  <c:v>3.0340288162231444</c:v>
                </c:pt>
                <c:pt idx="100">
                  <c:v>3.7281882762908936</c:v>
                </c:pt>
                <c:pt idx="101">
                  <c:v>4.6172885894775391</c:v>
                </c:pt>
                <c:pt idx="102">
                  <c:v>2.2498130798339844</c:v>
                </c:pt>
                <c:pt idx="103">
                  <c:v>3.0477388858795167</c:v>
                </c:pt>
                <c:pt idx="104">
                  <c:v>3.6970283985137939</c:v>
                </c:pt>
                <c:pt idx="105">
                  <c:v>4.5851173400878906</c:v>
                </c:pt>
                <c:pt idx="106">
                  <c:v>2.358566665649414</c:v>
                </c:pt>
                <c:pt idx="107">
                  <c:v>2.2539304494857788</c:v>
                </c:pt>
                <c:pt idx="108">
                  <c:v>2.8759670734405516</c:v>
                </c:pt>
                <c:pt idx="109">
                  <c:v>3.2197525501251221</c:v>
                </c:pt>
                <c:pt idx="110">
                  <c:v>2.2508829832077026</c:v>
                </c:pt>
                <c:pt idx="111">
                  <c:v>2.8793385028839111</c:v>
                </c:pt>
                <c:pt idx="112">
                  <c:v>4.4396607875823975</c:v>
                </c:pt>
                <c:pt idx="113">
                  <c:v>2.1318315267562866</c:v>
                </c:pt>
                <c:pt idx="114">
                  <c:v>2.7738032817840574</c:v>
                </c:pt>
                <c:pt idx="115">
                  <c:v>4.0334041118621826</c:v>
                </c:pt>
                <c:pt idx="116">
                  <c:v>2.3525157451629637</c:v>
                </c:pt>
                <c:pt idx="117">
                  <c:v>2.1522573232650757</c:v>
                </c:pt>
                <c:pt idx="118">
                  <c:v>2.8619531631469726</c:v>
                </c:pt>
                <c:pt idx="119">
                  <c:v>4.4123492240905762</c:v>
                </c:pt>
                <c:pt idx="120">
                  <c:v>2.3089542388916016</c:v>
                </c:pt>
                <c:pt idx="121">
                  <c:v>2.3186135768890379</c:v>
                </c:pt>
                <c:pt idx="122">
                  <c:v>2.2948297262191772</c:v>
                </c:pt>
                <c:pt idx="123">
                  <c:v>3.1150175094604493</c:v>
                </c:pt>
                <c:pt idx="124">
                  <c:v>4.7216498851776123</c:v>
                </c:pt>
                <c:pt idx="125">
                  <c:v>2.2855580806732179</c:v>
                </c:pt>
                <c:pt idx="126">
                  <c:v>2.3686817646026612</c:v>
                </c:pt>
                <c:pt idx="127">
                  <c:v>2.4031667709350586</c:v>
                </c:pt>
                <c:pt idx="128">
                  <c:v>2.2837849855422974</c:v>
                </c:pt>
                <c:pt idx="129">
                  <c:v>3.0747517108917237</c:v>
                </c:pt>
                <c:pt idx="130">
                  <c:v>3.6839070320129395</c:v>
                </c:pt>
                <c:pt idx="131">
                  <c:v>4.6105122566223145</c:v>
                </c:pt>
                <c:pt idx="132">
                  <c:v>2.215491771697998</c:v>
                </c:pt>
                <c:pt idx="133">
                  <c:v>2.9643129825592043</c:v>
                </c:pt>
                <c:pt idx="134">
                  <c:v>3.5263756513595581</c:v>
                </c:pt>
                <c:pt idx="135">
                  <c:v>4.4372057914733887</c:v>
                </c:pt>
                <c:pt idx="136">
                  <c:v>3.1336918354034422</c:v>
                </c:pt>
                <c:pt idx="137">
                  <c:v>2.987576150894165</c:v>
                </c:pt>
                <c:pt idx="138">
                  <c:v>2.1513596057891844</c:v>
                </c:pt>
                <c:pt idx="139">
                  <c:v>2.2655259370803833</c:v>
                </c:pt>
                <c:pt idx="140">
                  <c:v>3.0942124843597414</c:v>
                </c:pt>
                <c:pt idx="141">
                  <c:v>3.7061136960983276</c:v>
                </c:pt>
                <c:pt idx="142">
                  <c:v>4.6171438694000244</c:v>
                </c:pt>
                <c:pt idx="143">
                  <c:v>2.1671860218048096</c:v>
                </c:pt>
                <c:pt idx="144">
                  <c:v>2.8730222225189208</c:v>
                </c:pt>
                <c:pt idx="145">
                  <c:v>3.5050307512283325</c:v>
                </c:pt>
                <c:pt idx="146">
                  <c:v>4.3779785633087158</c:v>
                </c:pt>
                <c:pt idx="147">
                  <c:v>2.5629650354385376</c:v>
                </c:pt>
                <c:pt idx="148">
                  <c:v>3.375512647628784</c:v>
                </c:pt>
                <c:pt idx="149">
                  <c:v>4.24886155128479</c:v>
                </c:pt>
                <c:pt idx="150">
                  <c:v>5.2103831768035889</c:v>
                </c:pt>
                <c:pt idx="151">
                  <c:v>2.1497691869735718</c:v>
                </c:pt>
                <c:pt idx="152">
                  <c:v>2.8829001903533937</c:v>
                </c:pt>
                <c:pt idx="153">
                  <c:v>3.5259798765182495</c:v>
                </c:pt>
                <c:pt idx="154">
                  <c:v>4.4003088474273682</c:v>
                </c:pt>
                <c:pt idx="155">
                  <c:v>2.0934809446334839</c:v>
                </c:pt>
                <c:pt idx="156">
                  <c:v>2.8380087852478026</c:v>
                </c:pt>
                <c:pt idx="157">
                  <c:v>3.5218465328216553</c:v>
                </c:pt>
                <c:pt idx="158">
                  <c:v>4.3031089305877686</c:v>
                </c:pt>
                <c:pt idx="159">
                  <c:v>2.0743300914764404</c:v>
                </c:pt>
                <c:pt idx="160">
                  <c:v>2.8096425533294678</c:v>
                </c:pt>
                <c:pt idx="161">
                  <c:v>3.4006032943725586</c:v>
                </c:pt>
                <c:pt idx="162">
                  <c:v>4.2691619999999997</c:v>
                </c:pt>
                <c:pt idx="163">
                  <c:v>2.2131149768829346</c:v>
                </c:pt>
                <c:pt idx="164">
                  <c:v>2.8775116920471193</c:v>
                </c:pt>
                <c:pt idx="165">
                  <c:v>3.6091538667678833</c:v>
                </c:pt>
                <c:pt idx="166">
                  <c:v>4.4528787136077881</c:v>
                </c:pt>
                <c:pt idx="167">
                  <c:v>2.1528307199478149</c:v>
                </c:pt>
                <c:pt idx="168">
                  <c:v>2.7994412422180175</c:v>
                </c:pt>
                <c:pt idx="169">
                  <c:v>3.5161405801773071</c:v>
                </c:pt>
                <c:pt idx="170">
                  <c:v>4.350703239440918</c:v>
                </c:pt>
                <c:pt idx="171">
                  <c:v>2.099773645401001</c:v>
                </c:pt>
                <c:pt idx="172">
                  <c:v>2.6807247638702392</c:v>
                </c:pt>
                <c:pt idx="173">
                  <c:v>3.3121151924133301</c:v>
                </c:pt>
                <c:pt idx="174">
                  <c:v>4.1446864604949951</c:v>
                </c:pt>
                <c:pt idx="175">
                  <c:v>2.13</c:v>
                </c:pt>
                <c:pt idx="176">
                  <c:v>2.8180000000000001</c:v>
                </c:pt>
                <c:pt idx="177">
                  <c:v>3.5049999999999999</c:v>
                </c:pt>
                <c:pt idx="178">
                  <c:v>4.29</c:v>
                </c:pt>
                <c:pt idx="179">
                  <c:v>2.1071181297302246</c:v>
                </c:pt>
                <c:pt idx="180">
                  <c:v>2.8431449413299559</c:v>
                </c:pt>
                <c:pt idx="181">
                  <c:v>3.5449094772338867</c:v>
                </c:pt>
                <c:pt idx="182">
                  <c:v>4.3665893077850342</c:v>
                </c:pt>
                <c:pt idx="183">
                  <c:v>2.1150000000000002</c:v>
                </c:pt>
                <c:pt idx="184">
                  <c:v>2.8619999999999997</c:v>
                </c:pt>
                <c:pt idx="185">
                  <c:v>3.5</c:v>
                </c:pt>
                <c:pt idx="186">
                  <c:v>4.3899999999999997</c:v>
                </c:pt>
                <c:pt idx="187">
                  <c:v>2.2690167427062988</c:v>
                </c:pt>
                <c:pt idx="188">
                  <c:v>3.0179774284362795</c:v>
                </c:pt>
                <c:pt idx="189">
                  <c:v>3.7765127420425415</c:v>
                </c:pt>
                <c:pt idx="190">
                  <c:v>4.6734979152679443</c:v>
                </c:pt>
                <c:pt idx="191">
                  <c:v>2.2401262521743774</c:v>
                </c:pt>
                <c:pt idx="192">
                  <c:v>3.0515628337860106</c:v>
                </c:pt>
                <c:pt idx="193">
                  <c:v>3.720963716506958</c:v>
                </c:pt>
                <c:pt idx="194">
                  <c:v>4.6257009506225586</c:v>
                </c:pt>
                <c:pt idx="195">
                  <c:v>2.1922404766082764</c:v>
                </c:pt>
                <c:pt idx="196">
                  <c:v>2.9546618461608887</c:v>
                </c:pt>
                <c:pt idx="197">
                  <c:v>3.6766741275787354</c:v>
                </c:pt>
                <c:pt idx="198">
                  <c:v>4.5678658485412598</c:v>
                </c:pt>
                <c:pt idx="199">
                  <c:v>2.1600549221038818</c:v>
                </c:pt>
                <c:pt idx="200">
                  <c:v>2.9521697044372557</c:v>
                </c:pt>
                <c:pt idx="201">
                  <c:v>3.796833872795105</c:v>
                </c:pt>
                <c:pt idx="202">
                  <c:v>4.75852370262146</c:v>
                </c:pt>
                <c:pt idx="203">
                  <c:v>2.4529578685760498</c:v>
                </c:pt>
                <c:pt idx="204">
                  <c:v>3.1858919620513917</c:v>
                </c:pt>
                <c:pt idx="205">
                  <c:v>3.8596638441085815</c:v>
                </c:pt>
                <c:pt idx="206">
                  <c:v>4.7669498920440674</c:v>
                </c:pt>
                <c:pt idx="207">
                  <c:v>2.2578725814819336</c:v>
                </c:pt>
                <c:pt idx="208">
                  <c:v>2.8832410812377929</c:v>
                </c:pt>
                <c:pt idx="209">
                  <c:v>3.4476935863494873</c:v>
                </c:pt>
                <c:pt idx="210">
                  <c:v>2.2810304164886475</c:v>
                </c:pt>
                <c:pt idx="211">
                  <c:v>2.9302947998046873</c:v>
                </c:pt>
                <c:pt idx="212">
                  <c:v>3.4695532321929932</c:v>
                </c:pt>
                <c:pt idx="213">
                  <c:v>2.4850000000000003</c:v>
                </c:pt>
                <c:pt idx="214">
                  <c:v>3.2519999999999998</c:v>
                </c:pt>
                <c:pt idx="215">
                  <c:v>4.04</c:v>
                </c:pt>
                <c:pt idx="216">
                  <c:v>4.9800000000000004</c:v>
                </c:pt>
                <c:pt idx="217">
                  <c:v>2.5300000000000002</c:v>
                </c:pt>
                <c:pt idx="218">
                  <c:v>3.2879999999999994</c:v>
                </c:pt>
                <c:pt idx="219">
                  <c:v>4.16</c:v>
                </c:pt>
                <c:pt idx="220">
                  <c:v>5.085</c:v>
                </c:pt>
                <c:pt idx="221">
                  <c:v>2.1330472230911255</c:v>
                </c:pt>
                <c:pt idx="222">
                  <c:v>2.7946761131286619</c:v>
                </c:pt>
                <c:pt idx="223">
                  <c:v>3.4614745378494263</c:v>
                </c:pt>
                <c:pt idx="224">
                  <c:v>4.3584878444671631</c:v>
                </c:pt>
                <c:pt idx="225">
                  <c:v>2.2560126781463623</c:v>
                </c:pt>
                <c:pt idx="226">
                  <c:v>2.9280217647552491</c:v>
                </c:pt>
                <c:pt idx="227">
                  <c:v>3.5381853580474854</c:v>
                </c:pt>
                <c:pt idx="228">
                  <c:v>4.536921501159668</c:v>
                </c:pt>
                <c:pt idx="229">
                  <c:v>2.2017340660095215</c:v>
                </c:pt>
                <c:pt idx="230">
                  <c:v>2.9174293518066405</c:v>
                </c:pt>
                <c:pt idx="231">
                  <c:v>3.522417426109314</c:v>
                </c:pt>
                <c:pt idx="232">
                  <c:v>4.4311821460723877</c:v>
                </c:pt>
                <c:pt idx="233">
                  <c:v>2.3113671541213989</c:v>
                </c:pt>
                <c:pt idx="234">
                  <c:v>3.0642406940460205</c:v>
                </c:pt>
                <c:pt idx="235">
                  <c:v>3.6978954076766968</c:v>
                </c:pt>
                <c:pt idx="236">
                  <c:v>4.5559670925140381</c:v>
                </c:pt>
                <c:pt idx="237">
                  <c:v>2.2620495557785034</c:v>
                </c:pt>
                <c:pt idx="238">
                  <c:v>3.0499052047729491</c:v>
                </c:pt>
                <c:pt idx="239">
                  <c:v>3.8012896776199341</c:v>
                </c:pt>
                <c:pt idx="240">
                  <c:v>4.6912171840667725</c:v>
                </c:pt>
                <c:pt idx="241">
                  <c:v>2.1772587299346924</c:v>
                </c:pt>
                <c:pt idx="242">
                  <c:v>2.9524035930633543</c:v>
                </c:pt>
                <c:pt idx="243">
                  <c:v>3.6736725568771362</c:v>
                </c:pt>
                <c:pt idx="244">
                  <c:v>4.4233231544494629</c:v>
                </c:pt>
                <c:pt idx="245">
                  <c:v>2.417736291885376</c:v>
                </c:pt>
                <c:pt idx="246">
                  <c:v>3.3000754356384276</c:v>
                </c:pt>
                <c:pt idx="247">
                  <c:v>4.0631752014160156</c:v>
                </c:pt>
                <c:pt idx="248">
                  <c:v>4.9983530044555664</c:v>
                </c:pt>
                <c:pt idx="249">
                  <c:v>2.1156820058822632</c:v>
                </c:pt>
                <c:pt idx="250">
                  <c:v>2.8111122608184815</c:v>
                </c:pt>
                <c:pt idx="251">
                  <c:v>3.4320545196533203</c:v>
                </c:pt>
                <c:pt idx="252">
                  <c:v>4.3441781997680664</c:v>
                </c:pt>
                <c:pt idx="253">
                  <c:v>2.2592347860336304</c:v>
                </c:pt>
                <c:pt idx="254">
                  <c:v>3.0829389572143553</c:v>
                </c:pt>
                <c:pt idx="255">
                  <c:v>3.77995765209198</c:v>
                </c:pt>
                <c:pt idx="256">
                  <c:v>4.7075095176696777</c:v>
                </c:pt>
                <c:pt idx="257">
                  <c:v>2.1642729043960571</c:v>
                </c:pt>
                <c:pt idx="258">
                  <c:v>2.9162168502807617</c:v>
                </c:pt>
                <c:pt idx="259">
                  <c:v>3.5990535020828247</c:v>
                </c:pt>
                <c:pt idx="260">
                  <c:v>4.4979362487792969</c:v>
                </c:pt>
                <c:pt idx="261">
                  <c:v>2.3149999999999999</c:v>
                </c:pt>
                <c:pt idx="262">
                  <c:v>3.0680000000000001</c:v>
                </c:pt>
                <c:pt idx="263">
                  <c:v>3.7850000000000001</c:v>
                </c:pt>
                <c:pt idx="264">
                  <c:v>4.6850000000000005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771592"/>
        <c:axId val="347770024"/>
      </c:scatterChart>
      <c:valAx>
        <c:axId val="347771592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770024"/>
        <c:crosses val="autoZero"/>
        <c:crossBetween val="midCat"/>
      </c:valAx>
      <c:valAx>
        <c:axId val="347770024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771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HVL Measured vs Meter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Sheet1!$L$2:$L$266</c:f>
              <c:numCache>
                <c:formatCode>General</c:formatCode>
                <c:ptCount val="265"/>
                <c:pt idx="0">
                  <c:v>1.0882840983008362</c:v>
                </c:pt>
                <c:pt idx="1">
                  <c:v>1.3902897186962848</c:v>
                </c:pt>
                <c:pt idx="2">
                  <c:v>1.0048956961247555</c:v>
                </c:pt>
                <c:pt idx="3">
                  <c:v>1.0777866801832803</c:v>
                </c:pt>
                <c:pt idx="4">
                  <c:v>1.0389053772272498</c:v>
                </c:pt>
                <c:pt idx="5">
                  <c:v>1.4447983112843863</c:v>
                </c:pt>
                <c:pt idx="6">
                  <c:v>1.0387898962376381</c:v>
                </c:pt>
                <c:pt idx="7">
                  <c:v>1.0700453799679563</c:v>
                </c:pt>
                <c:pt idx="8">
                  <c:v>1.0168468926152494</c:v>
                </c:pt>
                <c:pt idx="9">
                  <c:v>1.1052160524752459</c:v>
                </c:pt>
                <c:pt idx="10">
                  <c:v>1.0242038563563565</c:v>
                </c:pt>
                <c:pt idx="11">
                  <c:v>1.0489789127722797</c:v>
                </c:pt>
                <c:pt idx="12">
                  <c:v>1.4599786817991036</c:v>
                </c:pt>
                <c:pt idx="13">
                  <c:v>1.5492070555354871</c:v>
                </c:pt>
                <c:pt idx="14">
                  <c:v>1.0195752884255609</c:v>
                </c:pt>
                <c:pt idx="15">
                  <c:v>0.99557173170367785</c:v>
                </c:pt>
                <c:pt idx="16">
                  <c:v>1.0296690102174835</c:v>
                </c:pt>
                <c:pt idx="17">
                  <c:v>1.0232316639338406</c:v>
                </c:pt>
                <c:pt idx="18">
                  <c:v>1.0859067841901366</c:v>
                </c:pt>
                <c:pt idx="19">
                  <c:v>1.3710027158631006</c:v>
                </c:pt>
                <c:pt idx="20">
                  <c:v>1.0723221308244024</c:v>
                </c:pt>
                <c:pt idx="21">
                  <c:v>1.0899087904725417</c:v>
                </c:pt>
                <c:pt idx="22">
                  <c:v>0.95412211378974121</c:v>
                </c:pt>
                <c:pt idx="23">
                  <c:v>0.96495956887032364</c:v>
                </c:pt>
                <c:pt idx="24">
                  <c:v>1.464541405926715</c:v>
                </c:pt>
                <c:pt idx="25">
                  <c:v>1.4255875100333197</c:v>
                </c:pt>
                <c:pt idx="26">
                  <c:v>1.4685445461173698</c:v>
                </c:pt>
                <c:pt idx="27">
                  <c:v>0.98995692272705249</c:v>
                </c:pt>
                <c:pt idx="28">
                  <c:v>1.0349173172614539</c:v>
                </c:pt>
                <c:pt idx="29">
                  <c:v>1.0222767522523737</c:v>
                </c:pt>
                <c:pt idx="30">
                  <c:v>1.0282587954070814</c:v>
                </c:pt>
                <c:pt idx="31">
                  <c:v>1.0459234238136768</c:v>
                </c:pt>
                <c:pt idx="32">
                  <c:v>1.0016916919440322</c:v>
                </c:pt>
                <c:pt idx="33">
                  <c:v>1.0220168456326866</c:v>
                </c:pt>
                <c:pt idx="34">
                  <c:v>1.0352975119567713</c:v>
                </c:pt>
                <c:pt idx="35">
                  <c:v>1.0488795169123193</c:v>
                </c:pt>
                <c:pt idx="36">
                  <c:v>1.0108307322951111</c:v>
                </c:pt>
                <c:pt idx="37">
                  <c:v>1.0334784171271219</c:v>
                </c:pt>
                <c:pt idx="38">
                  <c:v>1.0295859848770139</c:v>
                </c:pt>
                <c:pt idx="39">
                  <c:v>1.0446957896533564</c:v>
                </c:pt>
                <c:pt idx="40">
                  <c:v>0.99807843228107307</c:v>
                </c:pt>
                <c:pt idx="41">
                  <c:v>1.0277770528926964</c:v>
                </c:pt>
                <c:pt idx="42">
                  <c:v>1.0263644198507627</c:v>
                </c:pt>
                <c:pt idx="43">
                  <c:v>1.0266373037511152</c:v>
                </c:pt>
                <c:pt idx="44">
                  <c:v>0.99620065067262498</c:v>
                </c:pt>
                <c:pt idx="45">
                  <c:v>1.0169593209965313</c:v>
                </c:pt>
                <c:pt idx="46">
                  <c:v>1.0291834825159296</c:v>
                </c:pt>
                <c:pt idx="47">
                  <c:v>1.0262214370672422</c:v>
                </c:pt>
                <c:pt idx="48">
                  <c:v>1.0062721494647058</c:v>
                </c:pt>
                <c:pt idx="49">
                  <c:v>1.0270299262005471</c:v>
                </c:pt>
                <c:pt idx="50">
                  <c:v>1.0397676111696965</c:v>
                </c:pt>
                <c:pt idx="51">
                  <c:v>1.0525432310983771</c:v>
                </c:pt>
                <c:pt idx="52">
                  <c:v>1.012012311825254</c:v>
                </c:pt>
                <c:pt idx="53">
                  <c:v>1.0175427540149111</c:v>
                </c:pt>
                <c:pt idx="54">
                  <c:v>1.0265034804729205</c:v>
                </c:pt>
                <c:pt idx="55">
                  <c:v>0.99977472475273343</c:v>
                </c:pt>
                <c:pt idx="56">
                  <c:v>0.98978989603953271</c:v>
                </c:pt>
                <c:pt idx="57">
                  <c:v>1.0042139410908446</c:v>
                </c:pt>
                <c:pt idx="58">
                  <c:v>1.0497874544949211</c:v>
                </c:pt>
                <c:pt idx="59">
                  <c:v>1.0228302714386568</c:v>
                </c:pt>
                <c:pt idx="60">
                  <c:v>0.9949697946903997</c:v>
                </c:pt>
                <c:pt idx="61">
                  <c:v>1.0123638425029098</c:v>
                </c:pt>
                <c:pt idx="62">
                  <c:v>0.99804567999548333</c:v>
                </c:pt>
                <c:pt idx="63">
                  <c:v>0.99785905652964191</c:v>
                </c:pt>
                <c:pt idx="64">
                  <c:v>1.023835850660159</c:v>
                </c:pt>
                <c:pt idx="65">
                  <c:v>1.0251304757754318</c:v>
                </c:pt>
                <c:pt idx="66">
                  <c:v>1.0494715580202774</c:v>
                </c:pt>
                <c:pt idx="67">
                  <c:v>1.0054768192546266</c:v>
                </c:pt>
                <c:pt idx="68">
                  <c:v>1.0078173227014762</c:v>
                </c:pt>
                <c:pt idx="69">
                  <c:v>1.0022991043698584</c:v>
                </c:pt>
                <c:pt idx="70">
                  <c:v>0.97748254169683058</c:v>
                </c:pt>
                <c:pt idx="71">
                  <c:v>0.99287598840537761</c:v>
                </c:pt>
                <c:pt idx="72">
                  <c:v>1.0234393013250993</c:v>
                </c:pt>
                <c:pt idx="73">
                  <c:v>1.0470296017993346</c:v>
                </c:pt>
                <c:pt idx="74">
                  <c:v>1.0214430725467238</c:v>
                </c:pt>
                <c:pt idx="75">
                  <c:v>1.013290007577506</c:v>
                </c:pt>
                <c:pt idx="76">
                  <c:v>1.0321499815920303</c:v>
                </c:pt>
                <c:pt idx="77">
                  <c:v>1.0028804632252211</c:v>
                </c:pt>
                <c:pt idx="78">
                  <c:v>1.0210330544280417</c:v>
                </c:pt>
                <c:pt idx="79">
                  <c:v>1.0338830017282294</c:v>
                </c:pt>
                <c:pt idx="80">
                  <c:v>1.0030463524021818</c:v>
                </c:pt>
                <c:pt idx="81">
                  <c:v>1.0212077810100209</c:v>
                </c:pt>
                <c:pt idx="82">
                  <c:v>1.0134668523656978</c:v>
                </c:pt>
                <c:pt idx="83">
                  <c:v>0.99735483417547233</c:v>
                </c:pt>
                <c:pt idx="84">
                  <c:v>1.0099976705414613</c:v>
                </c:pt>
                <c:pt idx="85">
                  <c:v>1.0377790382858563</c:v>
                </c:pt>
                <c:pt idx="86">
                  <c:v>1.0000596063238834</c:v>
                </c:pt>
                <c:pt idx="87">
                  <c:v>1.0248058917682086</c:v>
                </c:pt>
                <c:pt idx="88">
                  <c:v>1.0130121313964802</c:v>
                </c:pt>
                <c:pt idx="89">
                  <c:v>1.0207762515793168</c:v>
                </c:pt>
                <c:pt idx="90">
                  <c:v>0.98283349895451722</c:v>
                </c:pt>
                <c:pt idx="91">
                  <c:v>1.018385462918578</c:v>
                </c:pt>
                <c:pt idx="92">
                  <c:v>1.0430025511243182</c:v>
                </c:pt>
                <c:pt idx="93">
                  <c:v>1.029354388138142</c:v>
                </c:pt>
                <c:pt idx="94">
                  <c:v>0.99055380757056033</c:v>
                </c:pt>
                <c:pt idx="95">
                  <c:v>1.5408525434310016</c:v>
                </c:pt>
                <c:pt idx="96">
                  <c:v>1.0556176651230076</c:v>
                </c:pt>
                <c:pt idx="97">
                  <c:v>0.94488934912799105</c:v>
                </c:pt>
                <c:pt idx="98">
                  <c:v>1.0226793773498246</c:v>
                </c:pt>
                <c:pt idx="99">
                  <c:v>1.0310783928321596</c:v>
                </c:pt>
                <c:pt idx="100">
                  <c:v>1.0639996202032673</c:v>
                </c:pt>
                <c:pt idx="101">
                  <c:v>1.0444154293697991</c:v>
                </c:pt>
                <c:pt idx="102">
                  <c:v>0.99745092323938633</c:v>
                </c:pt>
                <c:pt idx="103">
                  <c:v>1.0037516419728836</c:v>
                </c:pt>
                <c:pt idx="104">
                  <c:v>1.0542907339894616</c:v>
                </c:pt>
                <c:pt idx="105">
                  <c:v>1.038411176182733</c:v>
                </c:pt>
                <c:pt idx="106">
                  <c:v>1.346866811147698</c:v>
                </c:pt>
                <c:pt idx="107">
                  <c:v>1.0201566059615987</c:v>
                </c:pt>
                <c:pt idx="108">
                  <c:v>1.042891255960896</c:v>
                </c:pt>
                <c:pt idx="109">
                  <c:v>0.9486530790343608</c:v>
                </c:pt>
                <c:pt idx="110">
                  <c:v>1.0197601182009715</c:v>
                </c:pt>
                <c:pt idx="111">
                  <c:v>1.0359366764713704</c:v>
                </c:pt>
                <c:pt idx="112">
                  <c:v>0.99176622356758271</c:v>
                </c:pt>
                <c:pt idx="113">
                  <c:v>1.0144067150342866</c:v>
                </c:pt>
                <c:pt idx="114">
                  <c:v>1.0245820783230761</c:v>
                </c:pt>
                <c:pt idx="115">
                  <c:v>1.0147525931197567</c:v>
                </c:pt>
                <c:pt idx="116">
                  <c:v>1.2890483215929378</c:v>
                </c:pt>
                <c:pt idx="117">
                  <c:v>1.003673619719571</c:v>
                </c:pt>
                <c:pt idx="118">
                  <c:v>0.96218953110309691</c:v>
                </c:pt>
                <c:pt idx="119">
                  <c:v>0.87276109841250704</c:v>
                </c:pt>
                <c:pt idx="120">
                  <c:v>1.2636481962274275</c:v>
                </c:pt>
                <c:pt idx="121">
                  <c:v>1.3023331396486291</c:v>
                </c:pt>
                <c:pt idx="122">
                  <c:v>0.96768340785314277</c:v>
                </c:pt>
                <c:pt idx="123">
                  <c:v>0.95182332011493542</c:v>
                </c:pt>
                <c:pt idx="124">
                  <c:v>0.93932671463828954</c:v>
                </c:pt>
                <c:pt idx="125">
                  <c:v>1.2268137729597033</c:v>
                </c:pt>
                <c:pt idx="126">
                  <c:v>1.375828824263692</c:v>
                </c:pt>
                <c:pt idx="127">
                  <c:v>1.2505126957060024</c:v>
                </c:pt>
                <c:pt idx="128">
                  <c:v>0.99265976945136758</c:v>
                </c:pt>
                <c:pt idx="129">
                  <c:v>1.0077648544031785</c:v>
                </c:pt>
                <c:pt idx="130">
                  <c:v>1.0480814534799225</c:v>
                </c:pt>
                <c:pt idx="131">
                  <c:v>1.030942755446469</c:v>
                </c:pt>
                <c:pt idx="132">
                  <c:v>0.97729658726759694</c:v>
                </c:pt>
                <c:pt idx="133">
                  <c:v>1.0213330353009087</c:v>
                </c:pt>
                <c:pt idx="134">
                  <c:v>1.0405662562820883</c:v>
                </c:pt>
                <c:pt idx="135">
                  <c:v>1.0247394405530501</c:v>
                </c:pt>
                <c:pt idx="136">
                  <c:v>1.0172178077863787</c:v>
                </c:pt>
                <c:pt idx="137">
                  <c:v>1.0478304758415118</c:v>
                </c:pt>
                <c:pt idx="138">
                  <c:v>1.6182322131772706</c:v>
                </c:pt>
                <c:pt idx="139">
                  <c:v>0.98765436488906677</c:v>
                </c:pt>
                <c:pt idx="140">
                  <c:v>0.99769707277482433</c:v>
                </c:pt>
                <c:pt idx="141">
                  <c:v>1.0318313797681606</c:v>
                </c:pt>
                <c:pt idx="142">
                  <c:v>1.0150294129901984</c:v>
                </c:pt>
                <c:pt idx="143">
                  <c:v>1.0259365040802355</c:v>
                </c:pt>
                <c:pt idx="144">
                  <c:v>1.0182552673699685</c:v>
                </c:pt>
                <c:pt idx="145">
                  <c:v>1.0327031474998216</c:v>
                </c:pt>
                <c:pt idx="146">
                  <c:v>0.99405595618136655</c:v>
                </c:pt>
                <c:pt idx="147">
                  <c:v>1.0218615662237578</c:v>
                </c:pt>
                <c:pt idx="148">
                  <c:v>1.0263588822988075</c:v>
                </c:pt>
                <c:pt idx="149">
                  <c:v>1.0206528660699739</c:v>
                </c:pt>
                <c:pt idx="150">
                  <c:v>1.0049536399957104</c:v>
                </c:pt>
                <c:pt idx="151">
                  <c:v>1.0354431761618614</c:v>
                </c:pt>
                <c:pt idx="152">
                  <c:v>1.0247831155451705</c:v>
                </c:pt>
                <c:pt idx="153">
                  <c:v>1.0289525764380194</c:v>
                </c:pt>
                <c:pt idx="154">
                  <c:v>1.0043811915662826</c:v>
                </c:pt>
                <c:pt idx="155">
                  <c:v>1.0414263375130535</c:v>
                </c:pt>
                <c:pt idx="156">
                  <c:v>1.0247115495424814</c:v>
                </c:pt>
                <c:pt idx="157">
                  <c:v>1.0195261076031006</c:v>
                </c:pt>
                <c:pt idx="158">
                  <c:v>1.0109925963270554</c:v>
                </c:pt>
                <c:pt idx="159">
                  <c:v>1.0707537205004998</c:v>
                </c:pt>
                <c:pt idx="160">
                  <c:v>1.0634070789264183</c:v>
                </c:pt>
                <c:pt idx="161">
                  <c:v>1.0836362348622888</c:v>
                </c:pt>
                <c:pt idx="162">
                  <c:v>1.0443929168814485</c:v>
                </c:pt>
                <c:pt idx="163">
                  <c:v>1.0304035276861494</c:v>
                </c:pt>
                <c:pt idx="164">
                  <c:v>1.0508376260560559</c:v>
                </c:pt>
                <c:pt idx="165">
                  <c:v>1.0316765435222921</c:v>
                </c:pt>
                <c:pt idx="166">
                  <c:v>0.9951474131271062</c:v>
                </c:pt>
                <c:pt idx="167">
                  <c:v>1.0542615286451513</c:v>
                </c:pt>
                <c:pt idx="168">
                  <c:v>1.0635136904045421</c:v>
                </c:pt>
                <c:pt idx="169">
                  <c:v>1.0485771565715212</c:v>
                </c:pt>
                <c:pt idx="170">
                  <c:v>1.004047801289166</c:v>
                </c:pt>
                <c:pt idx="171">
                  <c:v>1.0422291000792387</c:v>
                </c:pt>
                <c:pt idx="172">
                  <c:v>1.0653965694799947</c:v>
                </c:pt>
                <c:pt idx="173">
                  <c:v>1.0762000258409821</c:v>
                </c:pt>
                <c:pt idx="174">
                  <c:v>1.0352397937376838</c:v>
                </c:pt>
                <c:pt idx="175">
                  <c:v>1.0280790725592559</c:v>
                </c:pt>
                <c:pt idx="176">
                  <c:v>1.0404378781864669</c:v>
                </c:pt>
                <c:pt idx="177">
                  <c:v>1.0572844264207939</c:v>
                </c:pt>
                <c:pt idx="178">
                  <c:v>1.0241870828519062</c:v>
                </c:pt>
                <c:pt idx="179">
                  <c:v>1.0267282666977555</c:v>
                </c:pt>
                <c:pt idx="180">
                  <c:v>1.0299868358120985</c:v>
                </c:pt>
                <c:pt idx="181">
                  <c:v>1.0318444553096731</c:v>
                </c:pt>
                <c:pt idx="182">
                  <c:v>0.98359527807584535</c:v>
                </c:pt>
                <c:pt idx="183">
                  <c:v>1.050160933409664</c:v>
                </c:pt>
                <c:pt idx="184">
                  <c:v>1.0387289595402867</c:v>
                </c:pt>
                <c:pt idx="185">
                  <c:v>1.0504111977576478</c:v>
                </c:pt>
                <c:pt idx="186">
                  <c:v>1.013368841197595</c:v>
                </c:pt>
                <c:pt idx="187">
                  <c:v>1.0446661685667815</c:v>
                </c:pt>
                <c:pt idx="188">
                  <c:v>1.0414544787494644</c:v>
                </c:pt>
                <c:pt idx="189">
                  <c:v>1.0418997205700793</c:v>
                </c:pt>
                <c:pt idx="190">
                  <c:v>1.0017062092748905</c:v>
                </c:pt>
                <c:pt idx="191">
                  <c:v>1.0469154985915663</c:v>
                </c:pt>
                <c:pt idx="192">
                  <c:v>1.0241775514589349</c:v>
                </c:pt>
                <c:pt idx="193">
                  <c:v>1.0322791383474585</c:v>
                </c:pt>
                <c:pt idx="194">
                  <c:v>0.99766228381164912</c:v>
                </c:pt>
                <c:pt idx="195">
                  <c:v>1.0585866035928932</c:v>
                </c:pt>
                <c:pt idx="196">
                  <c:v>1.0513206929513508</c:v>
                </c:pt>
                <c:pt idx="197">
                  <c:v>1.0578033690108333</c:v>
                </c:pt>
                <c:pt idx="198">
                  <c:v>1.0201365322007738</c:v>
                </c:pt>
                <c:pt idx="199">
                  <c:v>1.0722693171423223</c:v>
                </c:pt>
                <c:pt idx="200">
                  <c:v>1.062895075582168</c:v>
                </c:pt>
                <c:pt idx="201">
                  <c:v>1.0435703948479256</c:v>
                </c:pt>
                <c:pt idx="202">
                  <c:v>0.99502211580243716</c:v>
                </c:pt>
                <c:pt idx="203">
                  <c:v>0.9781864404031605</c:v>
                </c:pt>
                <c:pt idx="204">
                  <c:v>0.9926745338961851</c:v>
                </c:pt>
                <c:pt idx="205">
                  <c:v>1.0326533557478825</c:v>
                </c:pt>
                <c:pt idx="206">
                  <c:v>1.0231699806062198</c:v>
                </c:pt>
                <c:pt idx="207">
                  <c:v>1.0046479239195427</c:v>
                </c:pt>
                <c:pt idx="208">
                  <c:v>1.0401055463784334</c:v>
                </c:pt>
                <c:pt idx="209">
                  <c:v>1.0748632318387588</c:v>
                </c:pt>
                <c:pt idx="210">
                  <c:v>0.99735815716935983</c:v>
                </c:pt>
                <c:pt idx="211">
                  <c:v>1.0334298550274836</c:v>
                </c:pt>
                <c:pt idx="212">
                  <c:v>1.0787040796050866</c:v>
                </c:pt>
                <c:pt idx="213">
                  <c:v>1.0239050397157519</c:v>
                </c:pt>
                <c:pt idx="214">
                  <c:v>1.0386574536109978</c:v>
                </c:pt>
                <c:pt idx="215">
                  <c:v>1.0190397742971333</c:v>
                </c:pt>
                <c:pt idx="216">
                  <c:v>0.99877106711888475</c:v>
                </c:pt>
                <c:pt idx="217">
                  <c:v>1.0038975296494956</c:v>
                </c:pt>
                <c:pt idx="218">
                  <c:v>1.0249756608338583</c:v>
                </c:pt>
                <c:pt idx="219">
                  <c:v>0.95440772611513391</c:v>
                </c:pt>
                <c:pt idx="220">
                  <c:v>0.97809738982194727</c:v>
                </c:pt>
                <c:pt idx="221">
                  <c:v>1.025030830987163</c:v>
                </c:pt>
                <c:pt idx="222">
                  <c:v>1.0376015893652535</c:v>
                </c:pt>
                <c:pt idx="223">
                  <c:v>1.0561834347991754</c:v>
                </c:pt>
                <c:pt idx="224">
                  <c:v>1.0405483239383175</c:v>
                </c:pt>
                <c:pt idx="225">
                  <c:v>0.98551485131269445</c:v>
                </c:pt>
                <c:pt idx="226">
                  <c:v>1.0167392405703861</c:v>
                </c:pt>
                <c:pt idx="227">
                  <c:v>1.0670215482650327</c:v>
                </c:pt>
                <c:pt idx="228">
                  <c:v>1.0142941073363247</c:v>
                </c:pt>
                <c:pt idx="229">
                  <c:v>0.99138771768059519</c:v>
                </c:pt>
                <c:pt idx="230">
                  <c:v>1.0003991403994017</c:v>
                </c:pt>
                <c:pt idx="231">
                  <c:v>1.0435602354253055</c:v>
                </c:pt>
                <c:pt idx="232">
                  <c:v>1.0086123529707427</c:v>
                </c:pt>
                <c:pt idx="233">
                  <c:v>0.99148026224399366</c:v>
                </c:pt>
                <c:pt idx="234">
                  <c:v>0.99483978651840499</c:v>
                </c:pt>
                <c:pt idx="235">
                  <c:v>1.0443595813958788</c:v>
                </c:pt>
                <c:pt idx="236">
                  <c:v>1.008237438355587</c:v>
                </c:pt>
                <c:pt idx="237">
                  <c:v>0.96986512585918705</c:v>
                </c:pt>
                <c:pt idx="238">
                  <c:v>0.99780109964708541</c:v>
                </c:pt>
                <c:pt idx="239">
                  <c:v>1.0284158306462867</c:v>
                </c:pt>
                <c:pt idx="240">
                  <c:v>0.99034043401469307</c:v>
                </c:pt>
                <c:pt idx="241">
                  <c:v>0.98409864179702311</c:v>
                </c:pt>
                <c:pt idx="242">
                  <c:v>0.99349997825243319</c:v>
                </c:pt>
                <c:pt idx="243">
                  <c:v>0.99811104738424272</c:v>
                </c:pt>
                <c:pt idx="244">
                  <c:v>0.98038371506274014</c:v>
                </c:pt>
                <c:pt idx="245">
                  <c:v>0.98539935152993585</c:v>
                </c:pt>
                <c:pt idx="246">
                  <c:v>0.98450273282296763</c:v>
                </c:pt>
                <c:pt idx="247">
                  <c:v>1.0205280254494822</c:v>
                </c:pt>
                <c:pt idx="248">
                  <c:v>0.98774243672215689</c:v>
                </c:pt>
                <c:pt idx="249">
                  <c:v>1.0176823045879262</c:v>
                </c:pt>
                <c:pt idx="250">
                  <c:v>1.0269154055556156</c:v>
                </c:pt>
                <c:pt idx="251">
                  <c:v>1.0477236896520119</c:v>
                </c:pt>
                <c:pt idx="252">
                  <c:v>1.0106087728386794</c:v>
                </c:pt>
                <c:pt idx="253">
                  <c:v>1.0361224103480646</c:v>
                </c:pt>
                <c:pt idx="254">
                  <c:v>1.0262493540820015</c:v>
                </c:pt>
                <c:pt idx="255">
                  <c:v>1.012779473420961</c:v>
                </c:pt>
                <c:pt idx="256">
                  <c:v>0.99456044821452672</c:v>
                </c:pt>
                <c:pt idx="257">
                  <c:v>1.0549163432385502</c:v>
                </c:pt>
                <c:pt idx="258">
                  <c:v>1.0499867690293045</c:v>
                </c:pt>
                <c:pt idx="259">
                  <c:v>1.0430519218284395</c:v>
                </c:pt>
                <c:pt idx="260">
                  <c:v>1.0049107684287442</c:v>
                </c:pt>
                <c:pt idx="261">
                  <c:v>1.0224669783399585</c:v>
                </c:pt>
                <c:pt idx="262">
                  <c:v>1.0335107173007712</c:v>
                </c:pt>
                <c:pt idx="263">
                  <c:v>1.0182483792352197</c:v>
                </c:pt>
                <c:pt idx="264">
                  <c:v>0.98827277561489368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771984"/>
        <c:axId val="347768848"/>
      </c:radarChart>
      <c:catAx>
        <c:axId val="34777198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347768848"/>
        <c:crosses val="autoZero"/>
        <c:auto val="1"/>
        <c:lblAlgn val="ctr"/>
        <c:lblOffset val="100"/>
        <c:noMultiLvlLbl val="0"/>
      </c:catAx>
      <c:valAx>
        <c:axId val="34776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771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HVL Ratios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Sheet1!$R$2:$R$11</c:f>
              <c:numCache>
                <c:formatCode>General</c:formatCode>
                <c:ptCount val="10"/>
                <c:pt idx="0">
                  <c:v>0.85</c:v>
                </c:pt>
                <c:pt idx="1">
                  <c:v>0.9</c:v>
                </c:pt>
                <c:pt idx="2">
                  <c:v>0.95</c:v>
                </c:pt>
                <c:pt idx="3">
                  <c:v>1</c:v>
                </c:pt>
                <c:pt idx="4">
                  <c:v>1.05</c:v>
                </c:pt>
                <c:pt idx="5">
                  <c:v>1.1000000000000001</c:v>
                </c:pt>
                <c:pt idx="6">
                  <c:v>1.1499999999999999</c:v>
                </c:pt>
                <c:pt idx="7">
                  <c:v>1.2</c:v>
                </c:pt>
                <c:pt idx="8">
                  <c:v>1.25</c:v>
                </c:pt>
                <c:pt idx="9">
                  <c:v>1.3</c:v>
                </c:pt>
              </c:numCache>
            </c:numRef>
          </c:cat>
          <c:val>
            <c:numRef>
              <c:f>Sheet1!$S$2:$S$11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52</c:v>
                </c:pt>
                <c:pt idx="4">
                  <c:v>160</c:v>
                </c:pt>
                <c:pt idx="5">
                  <c:v>31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13425912"/>
        <c:axId val="413426304"/>
      </c:barChart>
      <c:catAx>
        <c:axId val="413425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HVL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26304"/>
        <c:crosses val="autoZero"/>
        <c:auto val="1"/>
        <c:lblAlgn val="ctr"/>
        <c:lblOffset val="100"/>
        <c:noMultiLvlLbl val="0"/>
      </c:catAx>
      <c:valAx>
        <c:axId val="41342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25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679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"/>
  <sheetViews>
    <sheetView tabSelected="1" workbookViewId="0">
      <selection sqref="A1:H1048576"/>
    </sheetView>
  </sheetViews>
  <sheetFormatPr defaultRowHeight="15" x14ac:dyDescent="0.25"/>
  <cols>
    <col min="1" max="2" width="9.140625" style="3"/>
    <col min="3" max="3" width="11.28515625" style="3" customWidth="1"/>
    <col min="4" max="4" width="10.7109375" style="3" customWidth="1"/>
    <col min="5" max="8" width="9.140625" style="1"/>
  </cols>
  <sheetData>
    <row r="1" spans="1:8" x14ac:dyDescent="0.25">
      <c r="A1" s="3" t="s">
        <v>0</v>
      </c>
      <c r="B1" s="3" t="s">
        <v>1</v>
      </c>
      <c r="C1" s="3" t="s">
        <v>2</v>
      </c>
      <c r="D1" s="5" t="s">
        <v>3</v>
      </c>
      <c r="E1" s="5"/>
      <c r="F1" s="5"/>
      <c r="G1" s="5"/>
      <c r="H1" s="5"/>
    </row>
    <row r="2" spans="1:8" x14ac:dyDescent="0.25">
      <c r="A2" s="3">
        <v>1330</v>
      </c>
      <c r="B2" s="3">
        <v>80</v>
      </c>
      <c r="C2" s="3">
        <v>2.82015606402976</v>
      </c>
      <c r="D2" s="3">
        <v>2.5896317958831787</v>
      </c>
      <c r="E2" s="1">
        <v>2.58868408203125</v>
      </c>
      <c r="F2" s="1">
        <v>2.5871880054473877</v>
      </c>
      <c r="G2" s="1">
        <v>2.5993196964263916</v>
      </c>
      <c r="H2" s="1">
        <v>2.592069149017334</v>
      </c>
    </row>
    <row r="3" spans="1:8" x14ac:dyDescent="0.25">
      <c r="A3" s="3">
        <v>1455</v>
      </c>
      <c r="B3" s="3">
        <v>80</v>
      </c>
      <c r="C3" s="3">
        <v>2.9547694500790969</v>
      </c>
      <c r="D3" s="3">
        <v>2.1314547061920166</v>
      </c>
      <c r="E3" s="1">
        <v>2.1228845119476318</v>
      </c>
      <c r="F3" s="1">
        <v>2.1240365505218506</v>
      </c>
      <c r="G3" s="1">
        <v>2.1227314472198486</v>
      </c>
      <c r="H3" s="1">
        <v>2.12534499168396</v>
      </c>
    </row>
    <row r="4" spans="1:8" x14ac:dyDescent="0.25">
      <c r="A4" s="3">
        <v>1432</v>
      </c>
      <c r="B4" s="3">
        <v>80</v>
      </c>
      <c r="C4" s="3">
        <v>3.5983507864593021</v>
      </c>
      <c r="D4" s="3">
        <v>3.5872793197631836</v>
      </c>
      <c r="E4" s="1">
        <v>3.5787191390991211</v>
      </c>
      <c r="F4" s="1">
        <v>3.5762262344360352</v>
      </c>
      <c r="G4" s="1">
        <v>3.5796351432800293</v>
      </c>
      <c r="H4" s="1">
        <v>3.5822410583496094</v>
      </c>
    </row>
    <row r="5" spans="1:8" x14ac:dyDescent="0.25">
      <c r="A5" s="3">
        <v>1398</v>
      </c>
      <c r="B5" s="3">
        <v>80</v>
      </c>
      <c r="C5" s="3">
        <v>3.0025486828629391</v>
      </c>
      <c r="D5" s="3">
        <v>2.7816033363342285</v>
      </c>
      <c r="E5" s="1">
        <v>2.7886857986450195</v>
      </c>
      <c r="F5" s="1">
        <v>2.7798645496368408</v>
      </c>
      <c r="G5" s="1">
        <v>2.7836265563964844</v>
      </c>
      <c r="H5" s="1">
        <v>2.7954542636871338</v>
      </c>
    </row>
    <row r="6" spans="1:8" x14ac:dyDescent="0.25">
      <c r="A6" s="3">
        <v>1339</v>
      </c>
      <c r="B6" s="3">
        <v>80</v>
      </c>
      <c r="C6" s="3">
        <v>3.0931807600557768</v>
      </c>
      <c r="D6" s="3">
        <v>2.9767591953277588</v>
      </c>
      <c r="E6" s="1">
        <v>2.970362663269043</v>
      </c>
      <c r="F6" s="1">
        <v>2.9807403087615967</v>
      </c>
      <c r="G6" s="1">
        <v>2.9785628318786621</v>
      </c>
      <c r="H6" s="1">
        <v>2.9803049564361572</v>
      </c>
    </row>
    <row r="7" spans="1:8" x14ac:dyDescent="0.25">
      <c r="A7" s="3">
        <v>1446</v>
      </c>
      <c r="B7" s="3">
        <v>80</v>
      </c>
      <c r="C7" s="3">
        <v>3.0978821695248033</v>
      </c>
      <c r="D7" s="3">
        <v>2.1434988975524902</v>
      </c>
      <c r="E7" s="1">
        <v>2.1459627151489258</v>
      </c>
      <c r="F7" s="1">
        <v>2.1432511806488037</v>
      </c>
      <c r="G7" s="1">
        <v>2.1436789035797119</v>
      </c>
      <c r="H7" s="1">
        <v>2.1444201469421387</v>
      </c>
    </row>
    <row r="8" spans="1:8" x14ac:dyDescent="0.25">
      <c r="A8" s="3">
        <v>1344</v>
      </c>
      <c r="B8" s="3">
        <v>80</v>
      </c>
      <c r="C8" s="3">
        <v>3.1398795598181839</v>
      </c>
      <c r="D8" s="3">
        <v>3.0297644138336182</v>
      </c>
      <c r="E8" s="1">
        <v>3.0285093784332275</v>
      </c>
      <c r="F8" s="1">
        <v>3.0174801349639893</v>
      </c>
      <c r="G8" s="1">
        <v>3.0146756172180176</v>
      </c>
      <c r="H8" s="1">
        <v>3.0227303504943848</v>
      </c>
    </row>
    <row r="9" spans="1:8" x14ac:dyDescent="0.25">
      <c r="A9" s="3">
        <v>1345</v>
      </c>
      <c r="B9" s="3">
        <v>80</v>
      </c>
      <c r="C9" s="3">
        <v>3.1392895751257193</v>
      </c>
      <c r="D9" s="3">
        <v>2.9300692081451416</v>
      </c>
      <c r="E9" s="1">
        <v>2.9280691146850586</v>
      </c>
      <c r="F9" s="1">
        <v>2.9388391971588135</v>
      </c>
      <c r="G9" s="1">
        <v>2.9421193599700928</v>
      </c>
      <c r="H9" s="1">
        <v>2.9298584461212158</v>
      </c>
    </row>
    <row r="10" spans="1:8" x14ac:dyDescent="0.25">
      <c r="A10" s="3">
        <v>1340</v>
      </c>
      <c r="B10" s="3">
        <v>80</v>
      </c>
      <c r="C10" s="3">
        <v>3.4766437518488758</v>
      </c>
      <c r="D10" s="3">
        <v>3.4178733825683594</v>
      </c>
      <c r="E10" s="1">
        <v>3.431107759475708</v>
      </c>
      <c r="F10" s="1">
        <v>3.4157543182373047</v>
      </c>
      <c r="G10" s="1">
        <v>3.4233171939849854</v>
      </c>
      <c r="H10" s="1">
        <v>3.4071648120880127</v>
      </c>
    </row>
    <row r="11" spans="1:8" x14ac:dyDescent="0.25">
      <c r="A11" s="3">
        <v>1342</v>
      </c>
      <c r="B11" s="3">
        <v>80</v>
      </c>
      <c r="C11" s="3">
        <v>3.13305587817527</v>
      </c>
      <c r="D11" s="3">
        <v>2.8398025035858154</v>
      </c>
      <c r="E11" s="1">
        <v>2.8278372287750244</v>
      </c>
      <c r="F11" s="1">
        <v>2.8299031257629395</v>
      </c>
      <c r="G11" s="1">
        <v>2.8395645618438721</v>
      </c>
      <c r="H11" s="1">
        <v>2.8368446826934814</v>
      </c>
    </row>
    <row r="12" spans="1:8" x14ac:dyDescent="0.25">
      <c r="A12" s="3">
        <v>1343</v>
      </c>
      <c r="B12" s="3">
        <v>80</v>
      </c>
      <c r="C12" s="3">
        <v>3.0453844212932992</v>
      </c>
      <c r="D12" s="3">
        <v>2.9690780639648438</v>
      </c>
      <c r="E12" s="1">
        <v>2.973517894744873</v>
      </c>
      <c r="F12" s="1">
        <v>2.9676401615142822</v>
      </c>
      <c r="G12" s="1">
        <v>2.9758877754211426</v>
      </c>
      <c r="H12" s="1">
        <v>2.9809575080871582</v>
      </c>
    </row>
    <row r="13" spans="1:8" x14ac:dyDescent="0.25">
      <c r="A13" s="3">
        <v>1335</v>
      </c>
      <c r="B13" s="3">
        <v>80</v>
      </c>
      <c r="C13" s="3">
        <v>3.0854358158141544</v>
      </c>
      <c r="D13" s="3">
        <v>2.944756031036377</v>
      </c>
      <c r="E13" s="1">
        <v>2.9427592754364014</v>
      </c>
      <c r="F13" s="1">
        <v>2.9349946975708008</v>
      </c>
      <c r="G13" s="1">
        <v>2.9465806484222412</v>
      </c>
      <c r="H13" s="1">
        <v>2.9377627372741699</v>
      </c>
    </row>
    <row r="14" spans="1:8" x14ac:dyDescent="0.25">
      <c r="A14" s="3">
        <v>1428</v>
      </c>
      <c r="B14" s="3">
        <v>80</v>
      </c>
      <c r="C14" s="3">
        <v>3.1162506018103255</v>
      </c>
      <c r="D14" s="3">
        <v>2.1336255073547363</v>
      </c>
      <c r="E14" s="1">
        <v>2.1340136528015137</v>
      </c>
      <c r="F14" s="1">
        <v>2.1351194381713867</v>
      </c>
      <c r="G14" s="1">
        <v>2.1342759132385254</v>
      </c>
      <c r="H14" s="1">
        <v>2.1352124214172363</v>
      </c>
    </row>
    <row r="15" spans="1:8" x14ac:dyDescent="0.25">
      <c r="A15" s="3">
        <v>1429</v>
      </c>
      <c r="B15" s="3">
        <v>80</v>
      </c>
      <c r="C15" s="3">
        <v>3.2931139746884686</v>
      </c>
      <c r="D15" s="3">
        <v>2.1253352165222168</v>
      </c>
      <c r="E15" s="1">
        <v>2.1259078979492187</v>
      </c>
      <c r="F15" s="1">
        <v>2.125929594039917</v>
      </c>
      <c r="G15" s="1">
        <v>2.1260015964508057</v>
      </c>
      <c r="H15" s="1">
        <v>2.125211238861084</v>
      </c>
    </row>
    <row r="16" spans="1:8" x14ac:dyDescent="0.25">
      <c r="A16" s="3">
        <v>1361</v>
      </c>
      <c r="B16" s="3">
        <v>80</v>
      </c>
      <c r="C16" s="3">
        <v>2.9406071731682992</v>
      </c>
      <c r="D16" s="3">
        <v>2.8885576725006104</v>
      </c>
      <c r="E16" s="1">
        <v>2.8657882213592529</v>
      </c>
      <c r="F16" s="1">
        <v>2.8884296417236328</v>
      </c>
      <c r="G16" s="1">
        <v>2.8888378143310547</v>
      </c>
      <c r="H16" s="1">
        <v>2.8891322612762451</v>
      </c>
    </row>
    <row r="17" spans="1:8" x14ac:dyDescent="0.25">
      <c r="A17" s="3">
        <v>1362</v>
      </c>
      <c r="B17" s="3">
        <v>80</v>
      </c>
      <c r="C17" s="3">
        <v>2.8561662260651879</v>
      </c>
      <c r="D17" s="3">
        <v>2.8631510734558105</v>
      </c>
      <c r="E17" s="1">
        <v>2.8723523616790771</v>
      </c>
      <c r="F17" s="1">
        <v>2.8732039928436279</v>
      </c>
      <c r="G17" s="1">
        <v>2.86617112159729</v>
      </c>
      <c r="H17" s="1">
        <v>2.8694732189178467</v>
      </c>
    </row>
    <row r="18" spans="1:8" x14ac:dyDescent="0.25">
      <c r="A18" s="3">
        <v>1360</v>
      </c>
      <c r="B18" s="3">
        <v>80</v>
      </c>
      <c r="C18" s="3">
        <v>2.9239747859734031</v>
      </c>
      <c r="D18" s="3">
        <v>2.8326766490936279</v>
      </c>
      <c r="E18" s="1">
        <v>2.8368232250213623</v>
      </c>
      <c r="F18" s="1">
        <v>2.8484408855438232</v>
      </c>
      <c r="G18" s="1">
        <v>2.8390421867370605</v>
      </c>
      <c r="H18" s="1">
        <v>2.8416321277618408</v>
      </c>
    </row>
    <row r="19" spans="1:8" x14ac:dyDescent="0.25">
      <c r="A19" s="3">
        <v>1404</v>
      </c>
      <c r="B19" s="3">
        <v>80</v>
      </c>
      <c r="C19" s="3">
        <v>2.9393715615087306</v>
      </c>
      <c r="D19" s="3">
        <v>2.8685803413391113</v>
      </c>
      <c r="E19" s="1">
        <v>2.8819513320922852</v>
      </c>
      <c r="F19" s="1">
        <v>2.8739089965820312</v>
      </c>
      <c r="G19" s="1">
        <v>2.8724772930145264</v>
      </c>
      <c r="H19" s="1">
        <v>2.8662593364715576</v>
      </c>
    </row>
    <row r="20" spans="1:8" x14ac:dyDescent="0.25">
      <c r="A20" s="3">
        <v>1403</v>
      </c>
      <c r="B20" s="3">
        <v>80</v>
      </c>
      <c r="C20" s="3">
        <v>3.0557770420007793</v>
      </c>
      <c r="D20" s="3">
        <v>2.8171224594116211</v>
      </c>
      <c r="E20" s="1">
        <v>2.8125553131103516</v>
      </c>
      <c r="F20" s="1">
        <v>2.8185482025146484</v>
      </c>
      <c r="G20" s="1">
        <v>2.8113307952880859</v>
      </c>
      <c r="H20" s="1">
        <v>2.8106060028076172</v>
      </c>
    </row>
    <row r="21" spans="1:8" x14ac:dyDescent="0.25">
      <c r="A21" s="3">
        <v>1402</v>
      </c>
      <c r="B21" s="3">
        <v>80</v>
      </c>
      <c r="C21" s="3">
        <v>2.8237557258472323</v>
      </c>
      <c r="D21" s="3">
        <v>2.0584983825683594</v>
      </c>
      <c r="E21" s="1">
        <v>2.0579562187194824</v>
      </c>
      <c r="F21" s="1">
        <v>2.0611457824707031</v>
      </c>
      <c r="G21" s="1">
        <v>2.0606415271759033</v>
      </c>
      <c r="H21" s="1">
        <v>2.0598986148834229</v>
      </c>
    </row>
    <row r="22" spans="1:8" x14ac:dyDescent="0.25">
      <c r="A22" s="3">
        <v>1332</v>
      </c>
      <c r="B22" s="3">
        <v>80</v>
      </c>
      <c r="C22" s="3">
        <v>3.0463103345341764</v>
      </c>
      <c r="D22" s="3">
        <v>2.8386754989624023</v>
      </c>
      <c r="E22" s="1">
        <v>2.841217041015625</v>
      </c>
      <c r="F22" s="1">
        <v>2.8460078239440918</v>
      </c>
      <c r="G22" s="1">
        <v>2.844721794128418</v>
      </c>
      <c r="H22" s="1">
        <v>2.8336465358734131</v>
      </c>
    </row>
    <row r="23" spans="1:8" x14ac:dyDescent="0.25">
      <c r="A23" s="3">
        <v>1331</v>
      </c>
      <c r="B23" s="3">
        <v>80</v>
      </c>
      <c r="C23" s="3">
        <v>2.8990147121394401</v>
      </c>
      <c r="D23" s="3">
        <v>2.663442850112915</v>
      </c>
      <c r="E23" s="1">
        <v>2.6672730445861816</v>
      </c>
      <c r="F23" s="1">
        <v>2.6529242992401123</v>
      </c>
      <c r="G23" s="1">
        <v>2.6586399078369141</v>
      </c>
      <c r="H23" s="1">
        <v>2.6570653915405273</v>
      </c>
    </row>
    <row r="24" spans="1:8" x14ac:dyDescent="0.25">
      <c r="A24" s="3">
        <v>1304</v>
      </c>
      <c r="B24" s="3">
        <v>80</v>
      </c>
      <c r="C24" s="3">
        <v>2.826591903160022</v>
      </c>
      <c r="D24" s="3">
        <v>2.9621977806091309</v>
      </c>
      <c r="E24" s="3">
        <v>2.9614787101745605</v>
      </c>
      <c r="F24" s="1">
        <v>2.9553289413452148</v>
      </c>
      <c r="G24" s="1">
        <v>2.9692111015319824</v>
      </c>
      <c r="H24" s="1">
        <v>2.9643104076385498</v>
      </c>
    </row>
    <row r="25" spans="1:8" x14ac:dyDescent="0.25">
      <c r="A25" s="3">
        <v>1305</v>
      </c>
      <c r="B25" s="3">
        <v>80</v>
      </c>
      <c r="C25" s="3">
        <v>3.1163202323613639</v>
      </c>
      <c r="D25" s="3">
        <v>3.2302732467651367</v>
      </c>
      <c r="E25" s="1">
        <v>3.2241826057434082</v>
      </c>
      <c r="F25" s="1">
        <v>3.222811222076416</v>
      </c>
      <c r="G25" s="1">
        <v>3.2429182529449463</v>
      </c>
      <c r="H25" s="1">
        <v>3.2272281646728516</v>
      </c>
    </row>
    <row r="26" spans="1:8" x14ac:dyDescent="0.25">
      <c r="A26" s="3">
        <v>1460</v>
      </c>
      <c r="B26" s="3">
        <v>80</v>
      </c>
      <c r="C26" s="3">
        <v>3.1351797620745949</v>
      </c>
      <c r="D26" s="3">
        <v>2.1426303386688232</v>
      </c>
      <c r="E26" s="1">
        <v>2.1414902210235596</v>
      </c>
      <c r="F26" s="1">
        <v>2.1413915157318115</v>
      </c>
      <c r="G26" s="1">
        <v>2.1373984813690186</v>
      </c>
      <c r="H26" s="1">
        <v>2.1407122611999512</v>
      </c>
    </row>
    <row r="27" spans="1:8" x14ac:dyDescent="0.25">
      <c r="A27" s="3">
        <v>1461</v>
      </c>
      <c r="B27" s="3">
        <v>80</v>
      </c>
      <c r="C27" s="3">
        <v>3.0799454502853876</v>
      </c>
      <c r="D27" s="3">
        <v>2.1597568988800049</v>
      </c>
      <c r="E27" s="1">
        <v>2.1599998474121094</v>
      </c>
      <c r="F27" s="1">
        <v>2.1620774269104004</v>
      </c>
      <c r="G27" s="1">
        <v>2.1616408824920654</v>
      </c>
      <c r="H27" s="1">
        <v>2.1588973999023437</v>
      </c>
    </row>
    <row r="28" spans="1:8" x14ac:dyDescent="0.25">
      <c r="A28" s="3">
        <v>1447</v>
      </c>
      <c r="B28" s="3">
        <v>80</v>
      </c>
      <c r="C28" s="3">
        <v>3.1670910361288995</v>
      </c>
      <c r="D28" s="3">
        <v>2.1570711135864258</v>
      </c>
      <c r="E28" s="1">
        <v>2.155613899230957</v>
      </c>
      <c r="F28" s="1">
        <v>2.153634786605835</v>
      </c>
      <c r="G28" s="1">
        <v>2.1607024669647217</v>
      </c>
      <c r="H28" s="1">
        <v>2.1560726165771484</v>
      </c>
    </row>
    <row r="29" spans="1:8" x14ac:dyDescent="0.25">
      <c r="A29" s="3">
        <v>1393</v>
      </c>
      <c r="B29" s="3">
        <v>80</v>
      </c>
      <c r="C29" s="3">
        <v>2.8749349740510795</v>
      </c>
      <c r="D29" s="3">
        <v>2.9083273410797119</v>
      </c>
      <c r="E29" s="1">
        <v>2.9044973850250244</v>
      </c>
      <c r="F29" s="1">
        <v>2.8996844291687012</v>
      </c>
      <c r="G29" s="1">
        <v>2.8989918231964111</v>
      </c>
      <c r="H29" s="1">
        <v>2.9090044498443604</v>
      </c>
    </row>
    <row r="30" spans="1:8" x14ac:dyDescent="0.25">
      <c r="A30" s="3">
        <v>1389</v>
      </c>
      <c r="B30" s="3">
        <v>80</v>
      </c>
      <c r="C30" s="3">
        <v>3.4901890115742216</v>
      </c>
      <c r="D30" s="3">
        <v>3.3650875091552734</v>
      </c>
      <c r="E30" s="1">
        <v>3.3794207572937012</v>
      </c>
      <c r="F30" s="1">
        <v>3.3832459449768066</v>
      </c>
      <c r="G30" s="1">
        <v>3.3718535900115967</v>
      </c>
      <c r="H30" s="1">
        <v>3.3625557422637939</v>
      </c>
    </row>
    <row r="31" spans="1:8" x14ac:dyDescent="0.25">
      <c r="A31" s="3">
        <v>1531</v>
      </c>
      <c r="B31" s="3">
        <v>60</v>
      </c>
      <c r="C31" s="3">
        <v>2.223594103724174</v>
      </c>
      <c r="D31" s="3">
        <v>2.1754136085510254</v>
      </c>
      <c r="E31" s="1">
        <v>2.1748645305633545</v>
      </c>
    </row>
    <row r="32" spans="1:8" x14ac:dyDescent="0.25">
      <c r="A32" s="3">
        <v>1531</v>
      </c>
      <c r="B32" s="3">
        <v>80</v>
      </c>
      <c r="C32" s="3">
        <v>2.996388822262865</v>
      </c>
      <c r="D32" s="3">
        <v>2.9242477416992187</v>
      </c>
      <c r="E32" s="1">
        <v>2.9110550880432129</v>
      </c>
      <c r="F32" s="1">
        <v>2.9176149368286133</v>
      </c>
      <c r="G32" s="1">
        <v>2.9039106369018555</v>
      </c>
      <c r="H32" s="1">
        <v>2.9133791923522949</v>
      </c>
    </row>
    <row r="33" spans="1:8" x14ac:dyDescent="0.25">
      <c r="A33" s="3">
        <v>1531</v>
      </c>
      <c r="B33" s="3">
        <v>100</v>
      </c>
      <c r="C33" s="3">
        <v>3.6808595626056926</v>
      </c>
      <c r="D33" s="3">
        <v>3.5125865936279297</v>
      </c>
      <c r="E33" s="1">
        <v>3.5259010791778564</v>
      </c>
    </row>
    <row r="34" spans="1:8" x14ac:dyDescent="0.25">
      <c r="A34" s="3">
        <v>1531</v>
      </c>
      <c r="B34" s="3">
        <v>120</v>
      </c>
      <c r="C34" s="3">
        <v>4.4492108650814561</v>
      </c>
      <c r="D34" s="3">
        <v>4.4412689208984375</v>
      </c>
      <c r="E34" s="1">
        <v>4.4421248435974121</v>
      </c>
    </row>
    <row r="35" spans="1:8" x14ac:dyDescent="0.25">
      <c r="A35" s="3">
        <v>1530</v>
      </c>
      <c r="B35" s="3">
        <v>60</v>
      </c>
      <c r="C35" s="3">
        <v>2.1940305963123481</v>
      </c>
      <c r="D35" s="3">
        <v>2.1449551582336426</v>
      </c>
      <c r="E35" s="1">
        <v>2.148576021194458</v>
      </c>
    </row>
    <row r="36" spans="1:8" x14ac:dyDescent="0.25">
      <c r="A36" s="3">
        <v>1530</v>
      </c>
      <c r="B36" s="3">
        <v>80</v>
      </c>
      <c r="C36" s="3">
        <v>2.968167120408538</v>
      </c>
      <c r="D36" s="3">
        <v>2.8635070323944092</v>
      </c>
      <c r="E36" s="1">
        <v>2.8688161373138428</v>
      </c>
      <c r="F36" s="1">
        <v>2.8783650398254395</v>
      </c>
      <c r="G36" s="1">
        <v>2.8578770160675049</v>
      </c>
      <c r="H36" s="1">
        <v>2.8662858009338379</v>
      </c>
    </row>
    <row r="37" spans="1:8" x14ac:dyDescent="0.25">
      <c r="A37" s="3">
        <v>1530</v>
      </c>
      <c r="B37" s="3">
        <v>100</v>
      </c>
      <c r="C37" s="3">
        <v>3.632981535033454</v>
      </c>
      <c r="D37" s="3">
        <v>3.4550132751464844</v>
      </c>
      <c r="E37" s="1">
        <v>3.472343921661377</v>
      </c>
    </row>
    <row r="38" spans="1:8" x14ac:dyDescent="0.25">
      <c r="A38" s="3">
        <v>1530</v>
      </c>
      <c r="B38" s="3">
        <v>120</v>
      </c>
      <c r="C38" s="3">
        <v>4.4071765786108621</v>
      </c>
      <c r="D38" s="3">
        <v>4.3646125793457031</v>
      </c>
      <c r="E38" s="1">
        <v>4.3552975654602051</v>
      </c>
    </row>
    <row r="39" spans="1:8" x14ac:dyDescent="0.25">
      <c r="A39" s="3">
        <v>1532</v>
      </c>
      <c r="B39" s="3">
        <v>60</v>
      </c>
      <c r="C39" s="3">
        <v>2.2085063808650305</v>
      </c>
      <c r="D39" s="3">
        <v>2.1292860507965088</v>
      </c>
      <c r="E39" s="1">
        <v>2.1446423530578613</v>
      </c>
    </row>
    <row r="40" spans="1:8" x14ac:dyDescent="0.25">
      <c r="A40" s="3">
        <v>1532</v>
      </c>
      <c r="B40" s="3">
        <v>80</v>
      </c>
      <c r="C40" s="3">
        <v>2.9568972852369368</v>
      </c>
      <c r="D40" s="3">
        <v>2.8684005737304687</v>
      </c>
      <c r="E40" s="1">
        <v>2.8767995834350586</v>
      </c>
      <c r="F40" s="1">
        <v>2.8722493648529053</v>
      </c>
      <c r="G40" s="1">
        <v>2.8737668991088867</v>
      </c>
      <c r="H40" s="1">
        <v>2.8684258460998535</v>
      </c>
    </row>
    <row r="41" spans="1:8" x14ac:dyDescent="0.25">
      <c r="A41" s="3">
        <v>1532</v>
      </c>
      <c r="B41" s="3">
        <v>100</v>
      </c>
      <c r="C41" s="3">
        <v>3.6506543602256416</v>
      </c>
      <c r="D41" s="3">
        <v>3.4984910488128662</v>
      </c>
      <c r="E41" s="1">
        <v>3.4904417991638184</v>
      </c>
    </row>
    <row r="42" spans="1:8" x14ac:dyDescent="0.25">
      <c r="A42" s="3">
        <v>1532</v>
      </c>
      <c r="B42" s="3">
        <v>120</v>
      </c>
      <c r="C42" s="3">
        <v>4.3991458916878443</v>
      </c>
      <c r="D42" s="3">
        <v>4.4087605476379395</v>
      </c>
      <c r="E42" s="1">
        <v>4.4064702987670898</v>
      </c>
    </row>
    <row r="43" spans="1:8" x14ac:dyDescent="0.25">
      <c r="A43" s="3">
        <v>1548</v>
      </c>
      <c r="B43" s="3">
        <v>60</v>
      </c>
      <c r="C43" s="3">
        <v>2.3005500402780852</v>
      </c>
      <c r="D43" s="3">
        <v>2.2400596141815186</v>
      </c>
      <c r="E43" s="1">
        <v>2.236689567565918</v>
      </c>
    </row>
    <row r="44" spans="1:8" x14ac:dyDescent="0.25">
      <c r="A44" s="3">
        <v>1548</v>
      </c>
      <c r="B44" s="3">
        <v>80</v>
      </c>
      <c r="C44" s="3">
        <v>2.9895603927426926</v>
      </c>
      <c r="D44" s="3">
        <v>2.8987483978271484</v>
      </c>
      <c r="E44" s="1">
        <v>2.9092395305633545</v>
      </c>
      <c r="F44" s="1">
        <v>2.9210920333862305</v>
      </c>
      <c r="G44" s="1">
        <v>2.9023871421813965</v>
      </c>
      <c r="H44" s="1">
        <v>2.9323678016662598</v>
      </c>
    </row>
    <row r="45" spans="1:8" x14ac:dyDescent="0.25">
      <c r="A45" s="3">
        <v>1548</v>
      </c>
      <c r="B45" s="3">
        <v>100</v>
      </c>
      <c r="C45" s="3">
        <v>3.7212983228320748</v>
      </c>
      <c r="D45" s="3">
        <v>3.6194946765899658</v>
      </c>
      <c r="E45" s="1">
        <v>3.6299951076507568</v>
      </c>
    </row>
    <row r="46" spans="1:8" x14ac:dyDescent="0.25">
      <c r="A46" s="3">
        <v>1548</v>
      </c>
      <c r="B46" s="3">
        <v>120</v>
      </c>
      <c r="C46" s="3">
        <v>4.5140353859240498</v>
      </c>
      <c r="D46" s="3">
        <v>4.5295238494873047</v>
      </c>
      <c r="E46" s="1">
        <v>4.5329785346984863</v>
      </c>
    </row>
    <row r="47" spans="1:8" x14ac:dyDescent="0.25">
      <c r="A47" s="3">
        <v>1547</v>
      </c>
      <c r="B47" s="3">
        <v>60</v>
      </c>
      <c r="C47" s="3">
        <v>2.2409860360869236</v>
      </c>
      <c r="D47" s="3">
        <v>2.2035064697265625</v>
      </c>
      <c r="E47" s="1">
        <v>2.2037220001220703</v>
      </c>
    </row>
    <row r="48" spans="1:8" x14ac:dyDescent="0.25">
      <c r="A48" s="3">
        <v>1547</v>
      </c>
      <c r="B48" s="3">
        <v>80</v>
      </c>
      <c r="C48" s="3">
        <v>2.9479542561079448</v>
      </c>
      <c r="D48" s="3">
        <v>2.861081600189209</v>
      </c>
      <c r="E48" s="1">
        <v>2.8690361976623535</v>
      </c>
      <c r="F48" s="1">
        <v>2.85955810546875</v>
      </c>
      <c r="G48" s="1">
        <v>2.864459753036499</v>
      </c>
      <c r="H48" s="1">
        <v>2.8676753044128418</v>
      </c>
    </row>
    <row r="49" spans="1:8" x14ac:dyDescent="0.25">
      <c r="A49" s="3">
        <v>1547</v>
      </c>
      <c r="B49" s="3">
        <v>100</v>
      </c>
      <c r="C49" s="3">
        <v>3.6709256131622565</v>
      </c>
      <c r="D49" s="3">
        <v>3.6695597171783447</v>
      </c>
      <c r="E49" s="1">
        <v>3.484696626663208</v>
      </c>
    </row>
    <row r="50" spans="1:8" x14ac:dyDescent="0.25">
      <c r="A50" s="3">
        <v>1547</v>
      </c>
      <c r="B50" s="3">
        <v>120</v>
      </c>
      <c r="C50" s="3">
        <v>4.415272932745868</v>
      </c>
      <c r="D50" s="3">
        <v>4.3886842727661133</v>
      </c>
      <c r="E50" s="1">
        <v>4.3868203163146973</v>
      </c>
    </row>
    <row r="51" spans="1:8" x14ac:dyDescent="0.25">
      <c r="A51" s="3">
        <v>1546</v>
      </c>
      <c r="B51" s="3">
        <v>60</v>
      </c>
      <c r="C51" s="3">
        <v>2.1863401180368109</v>
      </c>
      <c r="D51" s="3">
        <v>2.1103818416595459</v>
      </c>
      <c r="E51" s="1">
        <v>2.1472158432006836</v>
      </c>
    </row>
    <row r="52" spans="1:8" x14ac:dyDescent="0.25">
      <c r="A52" s="3">
        <v>1546</v>
      </c>
      <c r="B52" s="3">
        <v>80</v>
      </c>
      <c r="C52" s="3">
        <v>2.8314814119928307</v>
      </c>
      <c r="D52" s="3">
        <v>2.7215442657470703</v>
      </c>
      <c r="E52" s="1">
        <v>2.7228209972381592</v>
      </c>
      <c r="F52" s="1">
        <v>2.7265870571136475</v>
      </c>
      <c r="G52" s="1">
        <v>2.7278814315795898</v>
      </c>
      <c r="H52" s="1">
        <v>2.7171001434326172</v>
      </c>
    </row>
    <row r="53" spans="1:8" x14ac:dyDescent="0.25">
      <c r="A53" s="3">
        <v>1546</v>
      </c>
      <c r="B53" s="3">
        <v>100</v>
      </c>
      <c r="C53" s="3">
        <v>3.5347498793804712</v>
      </c>
      <c r="D53" s="3">
        <v>3.3516802787780762</v>
      </c>
      <c r="E53" s="1">
        <v>3.3649082183837891</v>
      </c>
    </row>
    <row r="54" spans="1:8" x14ac:dyDescent="0.25">
      <c r="A54" s="3">
        <v>1546</v>
      </c>
      <c r="B54" s="3">
        <v>120</v>
      </c>
      <c r="C54" s="3">
        <v>4.2376309690142957</v>
      </c>
      <c r="D54" s="3">
        <v>4.1912117004394531</v>
      </c>
      <c r="E54" s="1">
        <v>4.1834511756896973</v>
      </c>
    </row>
    <row r="55" spans="1:8" x14ac:dyDescent="0.25">
      <c r="A55" s="3">
        <v>1491</v>
      </c>
      <c r="B55" s="3">
        <v>60</v>
      </c>
      <c r="C55" s="3">
        <v>2.1282540335472588</v>
      </c>
      <c r="D55" s="3">
        <v>2.1029989719390869</v>
      </c>
      <c r="E55" s="1">
        <v>2.0801255702972412</v>
      </c>
    </row>
    <row r="56" spans="1:8" x14ac:dyDescent="0.25">
      <c r="A56" s="3">
        <v>1491</v>
      </c>
      <c r="B56" s="3">
        <v>80</v>
      </c>
      <c r="C56" s="3">
        <v>2.8046236294867288</v>
      </c>
      <c r="D56" s="3">
        <v>2.7273650169372559</v>
      </c>
      <c r="E56" s="1">
        <v>2.7388665676116943</v>
      </c>
      <c r="F56" s="1">
        <v>2.7215259075164795</v>
      </c>
      <c r="G56" s="1">
        <v>2.7370352745056152</v>
      </c>
      <c r="H56" s="1">
        <v>2.736259937286377</v>
      </c>
    </row>
    <row r="57" spans="1:8" x14ac:dyDescent="0.25">
      <c r="A57" s="3">
        <v>1491</v>
      </c>
      <c r="B57" s="3">
        <v>120</v>
      </c>
      <c r="C57" s="3">
        <v>4.1908293501842238</v>
      </c>
      <c r="D57" s="3">
        <v>4.1920361518859863</v>
      </c>
      <c r="E57" s="1">
        <v>4.1915111541748047</v>
      </c>
    </row>
    <row r="58" spans="1:8" x14ac:dyDescent="0.25">
      <c r="A58" s="3">
        <v>1634</v>
      </c>
      <c r="B58" s="3">
        <v>60</v>
      </c>
      <c r="C58" s="3">
        <v>2.1137123246158787</v>
      </c>
      <c r="D58" s="3">
        <v>2.1253926753997803</v>
      </c>
      <c r="E58" s="1">
        <v>2.1456396579742432</v>
      </c>
    </row>
    <row r="59" spans="1:8" x14ac:dyDescent="0.25">
      <c r="A59" s="3">
        <v>1634</v>
      </c>
      <c r="B59" s="3">
        <v>80</v>
      </c>
      <c r="C59" s="3">
        <v>2.8337395432644574</v>
      </c>
      <c r="D59" s="3">
        <v>2.8190762996673584</v>
      </c>
      <c r="E59" s="1">
        <v>2.8102152347564697</v>
      </c>
      <c r="F59" s="1">
        <v>2.8336994647979736</v>
      </c>
      <c r="G59" s="1">
        <v>2.8224084377288818</v>
      </c>
      <c r="H59" s="1">
        <v>2.8238427639007568</v>
      </c>
    </row>
    <row r="60" spans="1:8" x14ac:dyDescent="0.25">
      <c r="A60" s="3">
        <v>1634</v>
      </c>
      <c r="B60" s="3">
        <v>100</v>
      </c>
      <c r="C60" s="3">
        <v>3.6214535315904204</v>
      </c>
      <c r="D60" s="3">
        <v>3.4434814453125</v>
      </c>
      <c r="E60" s="1">
        <v>3.4559218883514404</v>
      </c>
    </row>
    <row r="61" spans="1:8" x14ac:dyDescent="0.25">
      <c r="A61" s="3">
        <v>1634</v>
      </c>
      <c r="B61" s="3">
        <v>120</v>
      </c>
      <c r="C61" s="3">
        <v>4.3227192960645375</v>
      </c>
      <c r="D61" s="3">
        <v>4.2268943786621094</v>
      </c>
      <c r="E61" s="1">
        <v>4.2255721092224121</v>
      </c>
    </row>
    <row r="62" spans="1:8" x14ac:dyDescent="0.25">
      <c r="A62" s="3">
        <v>1604</v>
      </c>
      <c r="B62" s="3">
        <v>60</v>
      </c>
      <c r="C62" s="3">
        <v>2.694935258476844</v>
      </c>
      <c r="D62" s="3">
        <v>2.6997575759887695</v>
      </c>
      <c r="E62" s="1">
        <v>2.7173621654510498</v>
      </c>
    </row>
    <row r="63" spans="1:8" x14ac:dyDescent="0.25">
      <c r="A63" s="3">
        <v>1604</v>
      </c>
      <c r="B63" s="3">
        <v>80</v>
      </c>
      <c r="C63" s="3">
        <v>3.6158025401222558</v>
      </c>
      <c r="D63" s="3">
        <v>3.5635700225830078</v>
      </c>
      <c r="E63" s="1">
        <v>3.5638737678527832</v>
      </c>
      <c r="F63" s="1">
        <v>3.5744943618774414</v>
      </c>
      <c r="G63" s="1">
        <v>3.5798606872558594</v>
      </c>
      <c r="H63" s="1">
        <v>3.5764176845550537</v>
      </c>
    </row>
    <row r="64" spans="1:8" x14ac:dyDescent="0.25">
      <c r="A64" s="3">
        <v>1604</v>
      </c>
      <c r="B64" s="3">
        <v>100</v>
      </c>
      <c r="C64" s="3">
        <v>4.5148068918741568</v>
      </c>
      <c r="D64" s="3">
        <v>4.5199317932128906</v>
      </c>
      <c r="E64" s="1">
        <v>4.5273633003234863</v>
      </c>
    </row>
    <row r="65" spans="1:8" x14ac:dyDescent="0.25">
      <c r="A65" s="3">
        <v>1604</v>
      </c>
      <c r="B65" s="3">
        <v>120</v>
      </c>
      <c r="C65" s="3">
        <v>5.396729385322196</v>
      </c>
      <c r="D65" s="3">
        <v>5.4128150939941406</v>
      </c>
      <c r="E65" s="1">
        <v>5.403801441192627</v>
      </c>
    </row>
    <row r="66" spans="1:8" x14ac:dyDescent="0.25">
      <c r="A66" s="3">
        <v>1573</v>
      </c>
      <c r="B66" s="3">
        <v>60</v>
      </c>
      <c r="C66" s="3">
        <v>2.1285973253266333</v>
      </c>
      <c r="D66" s="3">
        <v>2.0678877830505371</v>
      </c>
      <c r="E66" s="1">
        <v>2.0901954174041748</v>
      </c>
    </row>
    <row r="67" spans="1:8" x14ac:dyDescent="0.25">
      <c r="A67" s="3">
        <v>1573</v>
      </c>
      <c r="B67" s="3">
        <v>80</v>
      </c>
      <c r="C67" s="3">
        <v>2.8692652909616614</v>
      </c>
      <c r="D67" s="3">
        <v>2.8020870685577393</v>
      </c>
      <c r="E67" s="1">
        <v>2.8016636371612549</v>
      </c>
      <c r="F67" s="1">
        <v>2.8000550270080566</v>
      </c>
      <c r="G67" s="1">
        <v>2.7909972667694092</v>
      </c>
      <c r="H67" s="1">
        <v>2.7998316287994385</v>
      </c>
    </row>
    <row r="68" spans="1:8" x14ac:dyDescent="0.25">
      <c r="A68" s="3">
        <v>1573</v>
      </c>
      <c r="B68" s="3">
        <v>100</v>
      </c>
      <c r="C68" s="3">
        <v>3.656277554720365</v>
      </c>
      <c r="D68" s="3">
        <v>3.4941399097442627</v>
      </c>
      <c r="E68" s="1">
        <v>3.4737050533294678</v>
      </c>
    </row>
    <row r="69" spans="1:8" x14ac:dyDescent="0.25">
      <c r="A69" s="3">
        <v>1573</v>
      </c>
      <c r="B69" s="3">
        <v>120</v>
      </c>
      <c r="C69" s="3">
        <v>4.3270622366444194</v>
      </c>
      <c r="D69" s="3">
        <v>4.3002352714538574</v>
      </c>
      <c r="E69" s="1">
        <v>4.3067502975463867</v>
      </c>
    </row>
    <row r="70" spans="1:8" x14ac:dyDescent="0.25">
      <c r="A70" s="3">
        <v>1494</v>
      </c>
      <c r="B70" s="3">
        <v>60</v>
      </c>
      <c r="C70" s="3">
        <v>2.2451485245989495</v>
      </c>
      <c r="D70" s="3">
        <v>2.2302165031433105</v>
      </c>
      <c r="E70" s="1">
        <v>2.2252507209777832</v>
      </c>
    </row>
    <row r="71" spans="1:8" x14ac:dyDescent="0.25">
      <c r="A71" s="3">
        <v>1494</v>
      </c>
      <c r="B71" s="3">
        <v>80</v>
      </c>
      <c r="C71" s="3">
        <v>3.0155297472026348</v>
      </c>
      <c r="D71" s="3">
        <v>3.0090174674987793</v>
      </c>
      <c r="E71" s="1">
        <v>3.0154080390930176</v>
      </c>
      <c r="F71" s="1">
        <v>3.0051965713500977</v>
      </c>
      <c r="G71" s="1">
        <v>3.0078182220458984</v>
      </c>
      <c r="H71" s="1">
        <v>3.0056228637695313</v>
      </c>
    </row>
    <row r="72" spans="1:8" x14ac:dyDescent="0.25">
      <c r="A72" s="3">
        <v>1494</v>
      </c>
      <c r="B72" s="3">
        <v>120</v>
      </c>
      <c r="C72" s="3">
        <v>4.4579267303021339</v>
      </c>
      <c r="D72" s="3">
        <v>4.5645318031311035</v>
      </c>
      <c r="E72" s="1">
        <v>4.556708812713623</v>
      </c>
    </row>
    <row r="73" spans="1:8" x14ac:dyDescent="0.25">
      <c r="A73" s="3">
        <v>1620</v>
      </c>
      <c r="B73" s="3">
        <v>60</v>
      </c>
      <c r="C73" s="3">
        <v>2.19402540689086</v>
      </c>
      <c r="D73" s="3">
        <v>2.2125685214996338</v>
      </c>
      <c r="E73" s="1">
        <v>2.2069671154022217</v>
      </c>
    </row>
    <row r="74" spans="1:8" x14ac:dyDescent="0.25">
      <c r="A74" s="3">
        <v>1620</v>
      </c>
      <c r="B74" s="3">
        <v>80</v>
      </c>
      <c r="C74" s="3">
        <v>3.0142184626815309</v>
      </c>
      <c r="D74" s="3">
        <v>2.9534413814544678</v>
      </c>
      <c r="E74" s="1">
        <v>2.944155216217041</v>
      </c>
      <c r="F74" s="1">
        <v>2.9382467269897461</v>
      </c>
      <c r="G74" s="1">
        <v>2.9478590488433838</v>
      </c>
      <c r="H74" s="1">
        <v>2.9422245025634766</v>
      </c>
    </row>
    <row r="75" spans="1:8" x14ac:dyDescent="0.25">
      <c r="A75" s="3">
        <v>1620</v>
      </c>
      <c r="B75" s="3">
        <v>100</v>
      </c>
      <c r="C75" s="3">
        <v>3.6531754849286973</v>
      </c>
      <c r="D75" s="3">
        <v>3.4861884117126465</v>
      </c>
      <c r="E75" s="1">
        <v>3.4919819831848145</v>
      </c>
    </row>
    <row r="76" spans="1:8" x14ac:dyDescent="0.25">
      <c r="A76" s="3">
        <v>1620</v>
      </c>
      <c r="B76" s="3">
        <v>120</v>
      </c>
      <c r="C76" s="3">
        <v>4.4825926702418215</v>
      </c>
      <c r="D76" s="3">
        <v>4.3817877769470215</v>
      </c>
      <c r="E76" s="1">
        <v>4.3951921463012695</v>
      </c>
    </row>
    <row r="77" spans="1:8" x14ac:dyDescent="0.25">
      <c r="A77" s="3">
        <v>1555</v>
      </c>
      <c r="B77" s="3">
        <v>60</v>
      </c>
      <c r="C77" s="3">
        <v>2.3418393053812974</v>
      </c>
      <c r="D77" s="3">
        <v>2.3114426136016846</v>
      </c>
      <c r="E77" s="1">
        <v>2.3108062744140625</v>
      </c>
    </row>
    <row r="78" spans="1:8" x14ac:dyDescent="0.25">
      <c r="A78" s="3">
        <v>1555</v>
      </c>
      <c r="B78" s="3">
        <v>80</v>
      </c>
      <c r="C78" s="3">
        <v>3.1515128039706304</v>
      </c>
      <c r="D78" s="3">
        <v>3.0500147342681885</v>
      </c>
      <c r="E78" s="1">
        <v>3.0544629096984863</v>
      </c>
      <c r="F78" s="1">
        <v>3.0509192943572998</v>
      </c>
      <c r="G78" s="1">
        <v>3.0512824058532715</v>
      </c>
      <c r="H78" s="1">
        <v>3.0600593090057373</v>
      </c>
    </row>
    <row r="79" spans="1:8" x14ac:dyDescent="0.25">
      <c r="A79" s="3">
        <v>1555</v>
      </c>
      <c r="B79" s="3">
        <v>120</v>
      </c>
      <c r="C79" s="3">
        <v>4.7508556337263315</v>
      </c>
      <c r="D79" s="3">
        <v>4.7361745834350586</v>
      </c>
      <c r="E79" s="1">
        <v>4.738245964050293</v>
      </c>
    </row>
    <row r="80" spans="1:8" x14ac:dyDescent="0.25">
      <c r="A80" s="3">
        <v>1520</v>
      </c>
      <c r="B80" s="3">
        <v>60</v>
      </c>
      <c r="C80" s="3">
        <v>2.3546087197155643</v>
      </c>
      <c r="D80" s="3">
        <v>2.3172667026519775</v>
      </c>
      <c r="E80" s="1">
        <v>2.2949419021606445</v>
      </c>
    </row>
    <row r="81" spans="1:8" x14ac:dyDescent="0.25">
      <c r="A81" s="3">
        <v>1520</v>
      </c>
      <c r="B81" s="3">
        <v>80</v>
      </c>
      <c r="C81" s="3">
        <v>3.1821944854299247</v>
      </c>
      <c r="D81" s="3">
        <v>3.0773220062255859</v>
      </c>
      <c r="E81" s="1">
        <v>3.0750844478607178</v>
      </c>
      <c r="F81" s="1">
        <v>3.0785562992095947</v>
      </c>
      <c r="G81" s="1">
        <v>3.0783600807189941</v>
      </c>
      <c r="H81" s="1">
        <v>3.0802061557769775</v>
      </c>
    </row>
    <row r="82" spans="1:8" x14ac:dyDescent="0.25">
      <c r="A82" s="3">
        <v>1520</v>
      </c>
      <c r="B82" s="3">
        <v>120</v>
      </c>
      <c r="C82" s="3">
        <v>4.6770758710048952</v>
      </c>
      <c r="D82" s="3">
        <v>4.6610698699951172</v>
      </c>
      <c r="E82" s="1">
        <v>4.6646723747253418</v>
      </c>
    </row>
    <row r="83" spans="1:8" x14ac:dyDescent="0.25">
      <c r="A83" s="3">
        <v>1504</v>
      </c>
      <c r="B83" s="3">
        <v>60</v>
      </c>
      <c r="C83" s="3">
        <v>2.6024899017305749</v>
      </c>
      <c r="D83" s="3">
        <v>2.5526895523071289</v>
      </c>
      <c r="E83" s="1">
        <v>2.544196605682373</v>
      </c>
    </row>
    <row r="84" spans="1:8" x14ac:dyDescent="0.25">
      <c r="A84" s="3">
        <v>1504</v>
      </c>
      <c r="B84" s="3">
        <v>80</v>
      </c>
      <c r="C84" s="3">
        <v>3.4571563444812963</v>
      </c>
      <c r="D84" s="3">
        <v>3.4019105434417725</v>
      </c>
      <c r="E84" s="1">
        <v>3.4178791046142578</v>
      </c>
      <c r="F84" s="1">
        <v>3.4347190856933594</v>
      </c>
      <c r="G84" s="1">
        <v>3.4019687175750732</v>
      </c>
      <c r="H84" s="1">
        <v>3.3996124267578125</v>
      </c>
    </row>
    <row r="85" spans="1:8" x14ac:dyDescent="0.25">
      <c r="A85" s="3">
        <v>1504</v>
      </c>
      <c r="B85" s="3">
        <v>120</v>
      </c>
      <c r="C85" s="3">
        <v>5.4204275294265134</v>
      </c>
      <c r="D85" s="3">
        <v>5.4318151473999023</v>
      </c>
      <c r="E85" s="1">
        <v>5.4377918243408203</v>
      </c>
    </row>
    <row r="86" spans="1:8" x14ac:dyDescent="0.25">
      <c r="A86" s="3">
        <v>1519</v>
      </c>
      <c r="B86" s="3">
        <v>60</v>
      </c>
      <c r="C86" s="3">
        <v>2.3295953438508032</v>
      </c>
      <c r="D86" s="3">
        <v>2.3558218479156494</v>
      </c>
      <c r="E86" s="1">
        <v>2.2572488784790039</v>
      </c>
    </row>
    <row r="87" spans="1:8" x14ac:dyDescent="0.25">
      <c r="A87" s="3">
        <v>1519</v>
      </c>
      <c r="B87" s="3">
        <v>80</v>
      </c>
      <c r="C87" s="3">
        <v>3.1080646689207363</v>
      </c>
      <c r="D87" s="3">
        <v>2.9824502468109131</v>
      </c>
      <c r="E87" s="1">
        <v>2.99163818359375</v>
      </c>
      <c r="F87" s="1">
        <v>3.0034666061401367</v>
      </c>
      <c r="G87" s="1">
        <v>2.9982266426086426</v>
      </c>
      <c r="H87" s="1">
        <v>2.9988157749176025</v>
      </c>
    </row>
    <row r="88" spans="1:8" x14ac:dyDescent="0.25">
      <c r="A88" s="3">
        <v>1519</v>
      </c>
      <c r="B88" s="3">
        <v>120</v>
      </c>
      <c r="C88" s="3">
        <v>4.635320614272894</v>
      </c>
      <c r="D88" s="3">
        <v>4.6383600234985352</v>
      </c>
      <c r="E88" s="1">
        <v>4.6317286491394043</v>
      </c>
    </row>
    <row r="89" spans="1:8" x14ac:dyDescent="0.25">
      <c r="A89" s="3">
        <v>1536</v>
      </c>
      <c r="B89" s="3">
        <v>60</v>
      </c>
      <c r="C89" s="3">
        <v>2.2769880985782898</v>
      </c>
      <c r="D89" s="3">
        <v>2.2217726707458496</v>
      </c>
      <c r="E89" s="1">
        <v>2.2219724655151367</v>
      </c>
    </row>
    <row r="90" spans="1:8" x14ac:dyDescent="0.25">
      <c r="A90" s="3">
        <v>1536</v>
      </c>
      <c r="B90" s="3">
        <v>80</v>
      </c>
      <c r="C90" s="3">
        <v>3.0507120947730941</v>
      </c>
      <c r="D90" s="3">
        <v>3.0103843212127686</v>
      </c>
      <c r="E90" s="1">
        <v>3.0146405696868896</v>
      </c>
      <c r="F90" s="1">
        <v>3.0129768848419189</v>
      </c>
      <c r="G90" s="1">
        <v>3.0054726600646973</v>
      </c>
      <c r="H90" s="1">
        <v>3.0141541957855225</v>
      </c>
    </row>
    <row r="91" spans="1:8" x14ac:dyDescent="0.25">
      <c r="A91" s="3">
        <v>1536</v>
      </c>
      <c r="B91" s="3">
        <v>100</v>
      </c>
      <c r="C91" s="3">
        <v>3.7317242354417015</v>
      </c>
      <c r="D91" s="3">
        <v>3.6619648933410645</v>
      </c>
      <c r="E91" s="1">
        <v>3.6495771408081055</v>
      </c>
    </row>
    <row r="92" spans="1:8" x14ac:dyDescent="0.25">
      <c r="A92" s="3">
        <v>1536</v>
      </c>
      <c r="B92" s="3">
        <v>120</v>
      </c>
      <c r="C92" s="3">
        <v>4.4925280376625896</v>
      </c>
      <c r="D92" s="3">
        <v>4.5669875144958496</v>
      </c>
      <c r="E92" s="1">
        <v>4.5750045776367188</v>
      </c>
    </row>
    <row r="93" spans="1:8" x14ac:dyDescent="0.25">
      <c r="A93" s="3">
        <v>1527</v>
      </c>
      <c r="B93" s="3">
        <v>60</v>
      </c>
      <c r="C93" s="3">
        <v>2.3258402002621281</v>
      </c>
      <c r="D93" s="3">
        <v>2.289259672164917</v>
      </c>
      <c r="E93" s="1">
        <v>2.2784414291381836</v>
      </c>
    </row>
    <row r="94" spans="1:8" x14ac:dyDescent="0.25">
      <c r="A94" s="3">
        <v>1527</v>
      </c>
      <c r="B94" s="3">
        <v>80</v>
      </c>
      <c r="C94" s="3">
        <v>3.1053558903047396</v>
      </c>
      <c r="D94" s="3">
        <v>2.9800770282745361</v>
      </c>
      <c r="E94" s="1">
        <v>2.9801990985870361</v>
      </c>
      <c r="F94" s="1">
        <v>2.9772176742553711</v>
      </c>
      <c r="G94" s="1">
        <v>2.9801626205444336</v>
      </c>
      <c r="H94" s="1">
        <v>2.9689605236053467</v>
      </c>
    </row>
    <row r="95" spans="1:8" x14ac:dyDescent="0.25">
      <c r="A95" s="3">
        <v>1527</v>
      </c>
      <c r="B95" s="3">
        <v>100</v>
      </c>
      <c r="C95" s="3">
        <v>3.9484384771923029</v>
      </c>
      <c r="D95" s="3">
        <v>3.8384745121002197</v>
      </c>
      <c r="E95" s="1">
        <v>3.833204984664917</v>
      </c>
    </row>
    <row r="96" spans="1:8" x14ac:dyDescent="0.25">
      <c r="A96" s="3">
        <v>1527</v>
      </c>
      <c r="B96" s="3">
        <v>120</v>
      </c>
      <c r="C96" s="3">
        <v>4.7465100148918413</v>
      </c>
      <c r="D96" s="3">
        <v>4.7982115745544434</v>
      </c>
      <c r="E96" s="1">
        <v>4.7853364944458008</v>
      </c>
    </row>
    <row r="97" spans="1:8" x14ac:dyDescent="0.25">
      <c r="A97" s="3">
        <v>1506</v>
      </c>
      <c r="B97" s="3">
        <v>60</v>
      </c>
      <c r="C97" s="3">
        <v>2.4370849538628283</v>
      </c>
      <c r="D97" s="3">
        <v>1.5805044174194336</v>
      </c>
      <c r="E97" s="1">
        <v>1.5827897787094116</v>
      </c>
    </row>
    <row r="98" spans="1:8" x14ac:dyDescent="0.25">
      <c r="A98" s="3">
        <v>1506</v>
      </c>
      <c r="B98" s="3">
        <v>80</v>
      </c>
      <c r="C98" s="3">
        <v>3.2311870458602785</v>
      </c>
      <c r="D98" s="3">
        <v>3.0635097026824951</v>
      </c>
      <c r="E98" s="1">
        <v>3.0592021942138672</v>
      </c>
      <c r="F98" s="1">
        <v>3.0597968101501465</v>
      </c>
      <c r="G98" s="1">
        <v>3.0604031085968018</v>
      </c>
      <c r="H98" s="1">
        <v>3.0618104934692383</v>
      </c>
    </row>
    <row r="99" spans="1:8" x14ac:dyDescent="0.25">
      <c r="A99" s="3">
        <v>1506</v>
      </c>
      <c r="B99" s="3">
        <v>120</v>
      </c>
      <c r="C99" s="3">
        <v>4.5714544757787703</v>
      </c>
      <c r="D99" s="3">
        <v>4.8409972190856934</v>
      </c>
      <c r="E99" s="1">
        <v>4.8351716995239258</v>
      </c>
    </row>
    <row r="100" spans="1:8" x14ac:dyDescent="0.25">
      <c r="A100" s="3">
        <v>1607</v>
      </c>
      <c r="B100" s="3">
        <v>60</v>
      </c>
      <c r="C100" s="3">
        <v>2.3222391241624538</v>
      </c>
      <c r="D100" s="3">
        <v>2.2769491672515869</v>
      </c>
      <c r="E100" s="1">
        <v>2.264531135559082</v>
      </c>
    </row>
    <row r="101" spans="1:8" x14ac:dyDescent="0.25">
      <c r="A101" s="3">
        <v>1607</v>
      </c>
      <c r="B101" s="3">
        <v>80</v>
      </c>
      <c r="C101" s="3">
        <v>3.1283215556378194</v>
      </c>
      <c r="D101" s="3">
        <v>3.0332691669464111</v>
      </c>
      <c r="E101" s="1">
        <v>3.0302586555480957</v>
      </c>
      <c r="F101" s="1">
        <v>3.0371246337890625</v>
      </c>
      <c r="G101" s="1">
        <v>3.0330429077148437</v>
      </c>
      <c r="H101" s="1">
        <v>3.0364487171173096</v>
      </c>
    </row>
    <row r="102" spans="1:8" x14ac:dyDescent="0.25">
      <c r="A102" s="3">
        <v>1607</v>
      </c>
      <c r="B102" s="3">
        <v>100</v>
      </c>
      <c r="C102" s="3">
        <v>3.9667909100197845</v>
      </c>
      <c r="D102" s="3">
        <v>3.7296397686004639</v>
      </c>
      <c r="E102" s="1">
        <v>3.7267367839813232</v>
      </c>
    </row>
    <row r="103" spans="1:8" x14ac:dyDescent="0.25">
      <c r="A103" s="3">
        <v>1607</v>
      </c>
      <c r="B103" s="3">
        <v>120</v>
      </c>
      <c r="C103" s="3">
        <v>4.8223674447034579</v>
      </c>
      <c r="D103" s="3">
        <v>4.6231842041015625</v>
      </c>
      <c r="E103" s="1">
        <v>4.6113929748535156</v>
      </c>
    </row>
    <row r="104" spans="1:8" x14ac:dyDescent="0.25">
      <c r="A104" s="3">
        <v>1606</v>
      </c>
      <c r="B104" s="3">
        <v>60</v>
      </c>
      <c r="C104" s="3">
        <v>2.2440781335964548</v>
      </c>
      <c r="D104" s="3">
        <v>2.2585756778717041</v>
      </c>
      <c r="E104" s="1">
        <v>2.2410504817962646</v>
      </c>
    </row>
    <row r="105" spans="1:8" x14ac:dyDescent="0.25">
      <c r="A105" s="3">
        <v>1606</v>
      </c>
      <c r="B105" s="3">
        <v>80</v>
      </c>
      <c r="C105" s="3">
        <v>3.0591729110061721</v>
      </c>
      <c r="D105" s="3">
        <v>3.0508320331573486</v>
      </c>
      <c r="E105" s="1">
        <v>3.0631275177001953</v>
      </c>
      <c r="F105" s="1">
        <v>3.0424597263336182</v>
      </c>
      <c r="G105" s="1">
        <v>3.0343363285064697</v>
      </c>
      <c r="H105" s="1">
        <v>3.0479388236999512</v>
      </c>
    </row>
    <row r="106" spans="1:8" x14ac:dyDescent="0.25">
      <c r="A106" s="3">
        <v>1606</v>
      </c>
      <c r="B106" s="3">
        <v>100</v>
      </c>
      <c r="C106" s="3">
        <v>3.897742783848992</v>
      </c>
      <c r="D106" s="3">
        <v>3.702951192855835</v>
      </c>
      <c r="E106" s="1">
        <v>3.6911056041717529</v>
      </c>
    </row>
    <row r="107" spans="1:8" x14ac:dyDescent="0.25">
      <c r="A107" s="3">
        <v>1606</v>
      </c>
      <c r="B107" s="3">
        <v>120</v>
      </c>
      <c r="C107" s="3">
        <v>4.7612370900565111</v>
      </c>
      <c r="D107" s="3">
        <v>4.5870141983032227</v>
      </c>
      <c r="E107" s="1">
        <v>4.5832204818725586</v>
      </c>
    </row>
    <row r="108" spans="1:8" x14ac:dyDescent="0.25">
      <c r="A108" s="3">
        <v>1479</v>
      </c>
      <c r="B108" s="3">
        <v>80</v>
      </c>
      <c r="C108" s="3">
        <v>3.1766751638424848</v>
      </c>
      <c r="D108" s="3">
        <v>2.3582310676574707</v>
      </c>
      <c r="E108" s="1">
        <v>2.3592514991760254</v>
      </c>
      <c r="F108" s="1">
        <v>2.3581852912902832</v>
      </c>
      <c r="G108" s="1">
        <v>2.3591623306274414</v>
      </c>
      <c r="H108" s="1">
        <v>2.3580031394958496</v>
      </c>
    </row>
    <row r="109" spans="1:8" x14ac:dyDescent="0.25">
      <c r="A109" s="3">
        <v>1490</v>
      </c>
      <c r="B109" s="3">
        <v>60</v>
      </c>
      <c r="C109" s="3">
        <v>2.2993620374209129</v>
      </c>
      <c r="D109" s="3">
        <v>2.2636318206787109</v>
      </c>
      <c r="E109" s="1">
        <v>2.2442290782928467</v>
      </c>
    </row>
    <row r="110" spans="1:8" x14ac:dyDescent="0.25">
      <c r="A110" s="3">
        <v>1490</v>
      </c>
      <c r="B110" s="3">
        <v>80</v>
      </c>
      <c r="C110" s="3">
        <v>2.9993209133225993</v>
      </c>
      <c r="D110" s="3">
        <v>2.8631384372711182</v>
      </c>
      <c r="E110" s="1">
        <v>2.8667504787445068</v>
      </c>
      <c r="F110" s="1">
        <v>2.8861074447631836</v>
      </c>
      <c r="G110" s="1">
        <v>2.882732629776001</v>
      </c>
      <c r="H110" s="1">
        <v>2.8811063766479492</v>
      </c>
    </row>
    <row r="111" spans="1:8" x14ac:dyDescent="0.25">
      <c r="A111" s="3">
        <v>1484</v>
      </c>
      <c r="B111" s="3">
        <v>80</v>
      </c>
      <c r="C111" s="3">
        <v>3.0544281704049321</v>
      </c>
      <c r="D111" s="3">
        <v>3.2164134979248047</v>
      </c>
      <c r="E111" s="1">
        <v>3.2216410636901855</v>
      </c>
      <c r="F111" s="1">
        <v>3.2198431491851807</v>
      </c>
      <c r="G111" s="1">
        <v>3.2221121788024902</v>
      </c>
      <c r="H111" s="1">
        <v>3.2187528610229492</v>
      </c>
    </row>
    <row r="112" spans="1:8" x14ac:dyDescent="0.25">
      <c r="A112" s="3">
        <v>1505</v>
      </c>
      <c r="B112" s="3">
        <v>60</v>
      </c>
      <c r="C112" s="3">
        <v>2.2953606970124421</v>
      </c>
      <c r="D112" s="3">
        <v>2.2761874198913574</v>
      </c>
      <c r="E112" s="1">
        <v>2.2255785465240479</v>
      </c>
    </row>
    <row r="113" spans="1:8" x14ac:dyDescent="0.25">
      <c r="A113" s="3">
        <v>1505</v>
      </c>
      <c r="B113" s="3">
        <v>80</v>
      </c>
      <c r="C113" s="3">
        <v>2.9828123591136104</v>
      </c>
      <c r="D113" s="3">
        <v>2.8788700103759766</v>
      </c>
      <c r="E113" s="1">
        <v>2.8703262805938721</v>
      </c>
      <c r="F113" s="1">
        <v>2.8765184879302979</v>
      </c>
      <c r="G113" s="1">
        <v>2.8861606121063232</v>
      </c>
      <c r="H113" s="1">
        <v>2.8848171234130859</v>
      </c>
    </row>
    <row r="114" spans="1:8" x14ac:dyDescent="0.25">
      <c r="A114" s="3">
        <v>1505</v>
      </c>
      <c r="B114" s="3">
        <v>120</v>
      </c>
      <c r="C114" s="3">
        <v>4.4031056132216744</v>
      </c>
      <c r="D114" s="3">
        <v>4.4366183280944824</v>
      </c>
      <c r="E114" s="1">
        <v>4.4427032470703125</v>
      </c>
    </row>
    <row r="115" spans="1:8" x14ac:dyDescent="0.25">
      <c r="A115" s="3">
        <v>1495</v>
      </c>
      <c r="B115" s="3">
        <v>60</v>
      </c>
      <c r="C115" s="3">
        <v>2.1625442160633725</v>
      </c>
      <c r="D115" s="3">
        <v>2.134084939956665</v>
      </c>
      <c r="E115" s="1">
        <v>2.1295781135559082</v>
      </c>
    </row>
    <row r="116" spans="1:8" x14ac:dyDescent="0.25">
      <c r="A116" s="3">
        <v>1495</v>
      </c>
      <c r="B116" s="3">
        <v>80</v>
      </c>
      <c r="C116" s="3">
        <v>2.8419891313096786</v>
      </c>
      <c r="D116" s="3">
        <v>2.7739667892456055</v>
      </c>
      <c r="E116" s="1">
        <v>2.7683939933776855</v>
      </c>
      <c r="F116" s="1">
        <v>2.7732536792755127</v>
      </c>
      <c r="G116" s="1">
        <v>2.7811107635498047</v>
      </c>
      <c r="H116" s="1">
        <v>2.7722911834716797</v>
      </c>
    </row>
    <row r="117" spans="1:8" x14ac:dyDescent="0.25">
      <c r="A117" s="3">
        <v>1495</v>
      </c>
      <c r="B117" s="3">
        <v>120</v>
      </c>
      <c r="C117" s="3">
        <v>4.0929072816120389</v>
      </c>
      <c r="D117" s="3">
        <v>4.0332069396972656</v>
      </c>
      <c r="E117" s="1">
        <v>4.0336012840270996</v>
      </c>
    </row>
    <row r="118" spans="1:8" x14ac:dyDescent="0.25">
      <c r="A118" s="3">
        <v>1475</v>
      </c>
      <c r="B118" s="3">
        <v>80</v>
      </c>
      <c r="C118" s="3">
        <v>3.0325064728232776</v>
      </c>
      <c r="D118" s="3">
        <v>2.3538150787353516</v>
      </c>
      <c r="E118" s="1">
        <v>2.3495693206787109</v>
      </c>
      <c r="F118" s="1">
        <v>2.350595235824585</v>
      </c>
      <c r="G118" s="1">
        <v>2.355018138885498</v>
      </c>
      <c r="H118" s="1">
        <v>2.3535809516906738</v>
      </c>
    </row>
    <row r="119" spans="1:8" x14ac:dyDescent="0.25">
      <c r="A119" s="3">
        <v>1489</v>
      </c>
      <c r="B119" s="3">
        <v>60</v>
      </c>
      <c r="C119" s="3">
        <v>2.1601638982094133</v>
      </c>
      <c r="D119" s="3">
        <v>2.1519608497619629</v>
      </c>
      <c r="E119" s="1">
        <v>2.1525537967681885</v>
      </c>
    </row>
    <row r="120" spans="1:8" x14ac:dyDescent="0.25">
      <c r="A120" s="3">
        <v>1489</v>
      </c>
      <c r="B120" s="3">
        <v>80</v>
      </c>
      <c r="C120" s="3">
        <v>2.7537413720874104</v>
      </c>
      <c r="D120" s="3">
        <v>2.870976448059082</v>
      </c>
      <c r="E120" s="1">
        <v>2.8593680858612061</v>
      </c>
      <c r="F120" s="1">
        <v>2.8582026958465576</v>
      </c>
      <c r="G120" s="1">
        <v>2.860797643661499</v>
      </c>
      <c r="H120" s="1">
        <v>2.8604209423065186</v>
      </c>
    </row>
    <row r="121" spans="1:8" x14ac:dyDescent="0.25">
      <c r="A121" s="3">
        <v>1489</v>
      </c>
      <c r="B121" s="3">
        <v>120</v>
      </c>
      <c r="C121" s="3">
        <v>3.8509267553968645</v>
      </c>
      <c r="D121" s="3">
        <v>4.414921760559082</v>
      </c>
      <c r="E121" s="1">
        <v>4.4097766876220703</v>
      </c>
    </row>
    <row r="122" spans="1:8" x14ac:dyDescent="0.25">
      <c r="A122" s="3">
        <v>1478</v>
      </c>
      <c r="B122" s="3">
        <v>80</v>
      </c>
      <c r="C122" s="3">
        <v>2.9177058591470453</v>
      </c>
      <c r="D122" s="3">
        <v>2.3092153072357178</v>
      </c>
      <c r="E122" s="1">
        <v>2.3107261657714844</v>
      </c>
      <c r="F122" s="1">
        <v>2.3077347278594971</v>
      </c>
      <c r="G122" s="1">
        <v>2.3074698448181152</v>
      </c>
      <c r="H122" s="1">
        <v>2.3096251487731934</v>
      </c>
    </row>
    <row r="123" spans="1:8" x14ac:dyDescent="0.25">
      <c r="A123" s="3">
        <v>1483</v>
      </c>
      <c r="B123" s="3">
        <v>80</v>
      </c>
      <c r="C123" s="3">
        <v>3.019607299221839</v>
      </c>
      <c r="D123" s="3">
        <v>2.3193778991699219</v>
      </c>
      <c r="E123" s="1">
        <v>2.3198692798614502</v>
      </c>
      <c r="F123" s="1">
        <v>2.3161551952362061</v>
      </c>
      <c r="G123" s="1">
        <v>2.3181972503662109</v>
      </c>
      <c r="H123" s="1">
        <v>2.3194682598114014</v>
      </c>
    </row>
    <row r="124" spans="1:8" x14ac:dyDescent="0.25">
      <c r="A124" s="3">
        <v>1488</v>
      </c>
      <c r="B124" s="3">
        <v>60</v>
      </c>
      <c r="C124" s="3">
        <v>2.220668649910468</v>
      </c>
      <c r="D124" s="3">
        <v>2.2422516345977783</v>
      </c>
      <c r="E124" s="1">
        <v>2.3474078178405762</v>
      </c>
    </row>
    <row r="125" spans="1:8" x14ac:dyDescent="0.25">
      <c r="A125" s="3">
        <v>1488</v>
      </c>
      <c r="B125" s="3">
        <v>80</v>
      </c>
      <c r="C125" s="3">
        <v>2.9649463080708021</v>
      </c>
      <c r="D125" s="3">
        <v>3.1113240718841553</v>
      </c>
      <c r="E125" s="1">
        <v>3.1152703762054443</v>
      </c>
      <c r="F125" s="1">
        <v>3.1267008781433105</v>
      </c>
      <c r="G125" s="1">
        <v>3.1125566959381104</v>
      </c>
      <c r="H125" s="1">
        <v>3.1092355251312256</v>
      </c>
    </row>
    <row r="126" spans="1:8" x14ac:dyDescent="0.25">
      <c r="A126" s="3">
        <v>1488</v>
      </c>
      <c r="B126" s="3">
        <v>120</v>
      </c>
      <c r="C126" s="3">
        <v>4.4351718743161435</v>
      </c>
      <c r="D126" s="3">
        <v>4.7174496650695801</v>
      </c>
      <c r="E126" s="1">
        <v>4.7258501052856445</v>
      </c>
    </row>
    <row r="127" spans="1:8" x14ac:dyDescent="0.25">
      <c r="A127" s="3">
        <v>1476</v>
      </c>
      <c r="B127" s="3">
        <v>80</v>
      </c>
      <c r="C127" s="3">
        <v>2.8039541322692485</v>
      </c>
      <c r="D127" s="3">
        <v>2.2852256298065186</v>
      </c>
      <c r="E127" s="1">
        <v>2.2849209308624268</v>
      </c>
      <c r="F127" s="1">
        <v>2.2855172157287598</v>
      </c>
      <c r="G127" s="1">
        <v>2.2859227657318115</v>
      </c>
      <c r="H127" s="1">
        <v>2.2862038612365723</v>
      </c>
    </row>
    <row r="128" spans="1:8" x14ac:dyDescent="0.25">
      <c r="A128" s="3">
        <v>1480</v>
      </c>
      <c r="B128" s="3">
        <v>80</v>
      </c>
      <c r="C128" s="3">
        <v>3.2589006472481268</v>
      </c>
      <c r="D128" s="3">
        <v>2.364349365234375</v>
      </c>
      <c r="E128" s="1">
        <v>2.3678209781646729</v>
      </c>
      <c r="F128" s="1">
        <v>2.3749628067016602</v>
      </c>
      <c r="G128" s="1">
        <v>2.3643198013305664</v>
      </c>
      <c r="H128" s="1">
        <v>2.3719558715820312</v>
      </c>
    </row>
    <row r="129" spans="1:8" x14ac:dyDescent="0.25">
      <c r="A129" s="3">
        <v>1481</v>
      </c>
      <c r="B129" s="3">
        <v>80</v>
      </c>
      <c r="C129" s="3">
        <v>3.0051905569530892</v>
      </c>
      <c r="D129" s="3">
        <v>2.4044065475463867</v>
      </c>
      <c r="E129" s="1">
        <v>2.4029314517974854</v>
      </c>
      <c r="F129" s="1">
        <v>2.4008972644805908</v>
      </c>
      <c r="G129" s="1">
        <v>2.4018502235412598</v>
      </c>
      <c r="H129" s="1">
        <v>2.4057483673095703</v>
      </c>
    </row>
    <row r="130" spans="1:8" x14ac:dyDescent="0.25">
      <c r="A130" s="3">
        <v>1637</v>
      </c>
      <c r="B130" s="3">
        <v>60</v>
      </c>
      <c r="C130" s="3">
        <v>2.2670214772249118</v>
      </c>
      <c r="D130" s="3">
        <v>2.2683544158935547</v>
      </c>
      <c r="E130" s="1">
        <v>2.29921555519104</v>
      </c>
    </row>
    <row r="131" spans="1:8" x14ac:dyDescent="0.25">
      <c r="A131" s="3">
        <v>1637</v>
      </c>
      <c r="B131" s="3">
        <v>80</v>
      </c>
      <c r="C131" s="3">
        <v>3.0986267102527223</v>
      </c>
      <c r="D131" s="3">
        <v>3.0767998695373535</v>
      </c>
      <c r="E131" s="1">
        <v>3.0635640621185303</v>
      </c>
      <c r="F131" s="1">
        <v>3.0860929489135742</v>
      </c>
      <c r="G131" s="1">
        <v>3.0706663131713867</v>
      </c>
      <c r="H131" s="1">
        <v>3.0766353607177734</v>
      </c>
    </row>
    <row r="132" spans="1:8" x14ac:dyDescent="0.25">
      <c r="A132" s="3">
        <v>1637</v>
      </c>
      <c r="B132" s="3">
        <v>100</v>
      </c>
      <c r="C132" s="3">
        <v>3.8610346365970294</v>
      </c>
      <c r="D132" s="3">
        <v>3.7000598907470703</v>
      </c>
      <c r="E132" s="1">
        <v>3.6677541732788086</v>
      </c>
    </row>
    <row r="133" spans="1:8" x14ac:dyDescent="0.25">
      <c r="A133" s="3">
        <v>1637</v>
      </c>
      <c r="B133" s="3">
        <v>120</v>
      </c>
      <c r="C133" s="3">
        <v>4.7531742098619265</v>
      </c>
      <c r="D133" s="3">
        <v>4.6137404441833496</v>
      </c>
      <c r="E133" s="1">
        <v>4.6072840690612793</v>
      </c>
    </row>
    <row r="134" spans="1:8" x14ac:dyDescent="0.25">
      <c r="A134" s="3">
        <v>1638</v>
      </c>
      <c r="B134" s="3">
        <v>60</v>
      </c>
      <c r="C134" s="3">
        <v>2.1651925475998954</v>
      </c>
      <c r="D134" s="3">
        <v>2.209639310836792</v>
      </c>
      <c r="E134" s="1">
        <v>2.2213442325592041</v>
      </c>
    </row>
    <row r="135" spans="1:8" x14ac:dyDescent="0.25">
      <c r="A135" s="3">
        <v>1638</v>
      </c>
      <c r="B135" s="3">
        <v>80</v>
      </c>
      <c r="C135" s="3">
        <v>3.0275507760590816</v>
      </c>
      <c r="D135" s="3">
        <v>2.9649882316589355</v>
      </c>
      <c r="E135" s="1">
        <v>2.9694561958312988</v>
      </c>
      <c r="F135" s="1">
        <v>2.958625316619873</v>
      </c>
      <c r="G135" s="1">
        <v>2.9687912464141846</v>
      </c>
      <c r="H135" s="1">
        <v>2.9597039222717285</v>
      </c>
    </row>
    <row r="136" spans="1:8" x14ac:dyDescent="0.25">
      <c r="A136" s="3">
        <v>1638</v>
      </c>
      <c r="B136" s="3">
        <v>100</v>
      </c>
      <c r="C136" s="3">
        <v>3.6694275097795259</v>
      </c>
      <c r="D136" s="3">
        <v>3.5279061794281006</v>
      </c>
      <c r="E136" s="1">
        <v>3.5248451232910156</v>
      </c>
    </row>
    <row r="137" spans="1:8" x14ac:dyDescent="0.25">
      <c r="A137" s="3">
        <v>1638</v>
      </c>
      <c r="B137" s="3">
        <v>120</v>
      </c>
      <c r="C137" s="3">
        <v>4.5469797803731939</v>
      </c>
      <c r="D137" s="1">
        <v>4.4363813400268555</v>
      </c>
      <c r="E137" s="1">
        <v>4.4380302429199219</v>
      </c>
    </row>
    <row r="138" spans="1:8" x14ac:dyDescent="0.25">
      <c r="A138" s="3">
        <v>1487</v>
      </c>
      <c r="B138" s="3">
        <v>80</v>
      </c>
      <c r="C138" s="3">
        <v>3.1876471390871632</v>
      </c>
      <c r="D138" s="3">
        <v>3.1351685523986816</v>
      </c>
      <c r="E138" s="1">
        <v>3.1278436183929443</v>
      </c>
      <c r="F138" s="1">
        <v>3.1428453922271729</v>
      </c>
      <c r="G138" s="1">
        <v>3.1299338340759277</v>
      </c>
      <c r="H138" s="1">
        <v>3.1326677799224854</v>
      </c>
    </row>
    <row r="139" spans="1:8" x14ac:dyDescent="0.25">
      <c r="A139" s="3">
        <v>1486</v>
      </c>
      <c r="B139" s="3">
        <v>80</v>
      </c>
      <c r="C139" s="3">
        <v>3.1304733398041851</v>
      </c>
      <c r="D139" s="3">
        <v>2.9920146465301514</v>
      </c>
      <c r="E139" s="1">
        <v>2.9911468029022217</v>
      </c>
      <c r="F139" s="1">
        <v>2.9840958118438721</v>
      </c>
      <c r="G139" s="1">
        <v>2.9929494857788086</v>
      </c>
      <c r="H139" s="1">
        <v>2.9776740074157715</v>
      </c>
    </row>
    <row r="140" spans="1:8" x14ac:dyDescent="0.25">
      <c r="A140" s="3">
        <v>1485</v>
      </c>
      <c r="B140" s="3">
        <v>80</v>
      </c>
      <c r="C140" s="3">
        <v>3.4813994162164121</v>
      </c>
      <c r="D140" s="3">
        <v>2.1508843898773193</v>
      </c>
      <c r="E140" s="1">
        <v>2.1514554023742676</v>
      </c>
      <c r="F140" s="1">
        <v>2.1521885395050049</v>
      </c>
      <c r="G140" s="1">
        <v>2.1528501510620117</v>
      </c>
      <c r="H140" s="1">
        <v>2.1494195461273193</v>
      </c>
    </row>
    <row r="141" spans="1:8" x14ac:dyDescent="0.25">
      <c r="A141" s="3">
        <v>1621</v>
      </c>
      <c r="B141" s="3">
        <v>60</v>
      </c>
      <c r="C141" s="3">
        <v>2.2375565805268338</v>
      </c>
      <c r="D141" s="3">
        <v>2.2712063789367676</v>
      </c>
      <c r="E141" s="1">
        <v>2.259845495223999</v>
      </c>
    </row>
    <row r="142" spans="1:8" x14ac:dyDescent="0.25">
      <c r="A142" s="3">
        <v>1621</v>
      </c>
      <c r="B142" s="3">
        <v>80</v>
      </c>
      <c r="C142" s="3">
        <v>3.087086738189031</v>
      </c>
      <c r="D142" s="3">
        <v>3.0966053009033203</v>
      </c>
      <c r="E142" s="1">
        <v>3.0908739566802979</v>
      </c>
      <c r="F142" s="1">
        <v>3.0916578769683838</v>
      </c>
      <c r="G142" s="1">
        <v>3.1048822402954102</v>
      </c>
      <c r="H142" s="1">
        <v>3.0870430469512939</v>
      </c>
    </row>
    <row r="143" spans="1:8" x14ac:dyDescent="0.25">
      <c r="A143" s="3">
        <v>1621</v>
      </c>
      <c r="B143" s="3">
        <v>100</v>
      </c>
      <c r="C143" s="3">
        <v>3.8240844086228147</v>
      </c>
      <c r="D143" s="3">
        <v>3.7142162322998047</v>
      </c>
      <c r="E143" s="1">
        <v>3.6980111598968506</v>
      </c>
    </row>
    <row r="144" spans="1:8" x14ac:dyDescent="0.25">
      <c r="A144" s="3">
        <v>1621</v>
      </c>
      <c r="B144" s="3">
        <v>120</v>
      </c>
      <c r="C144" s="3">
        <v>4.6865368314484002</v>
      </c>
      <c r="D144" s="3">
        <v>4.6171703338623047</v>
      </c>
      <c r="E144" s="1">
        <v>4.6171174049377441</v>
      </c>
    </row>
    <row r="145" spans="1:8" x14ac:dyDescent="0.25">
      <c r="A145" s="3">
        <v>1560</v>
      </c>
      <c r="B145" s="3">
        <v>60</v>
      </c>
      <c r="C145" s="3">
        <v>2.2233952509019792</v>
      </c>
      <c r="D145" s="3">
        <v>2.1660361289978027</v>
      </c>
      <c r="E145" s="1">
        <v>2.1683359146118164</v>
      </c>
    </row>
    <row r="146" spans="1:8" x14ac:dyDescent="0.25">
      <c r="A146" s="3">
        <v>1560</v>
      </c>
      <c r="B146" s="3">
        <v>80</v>
      </c>
      <c r="C146" s="3">
        <v>2.9254700113508649</v>
      </c>
      <c r="D146" s="3">
        <v>2.8681960105895996</v>
      </c>
      <c r="E146" s="1">
        <v>2.8695321083068848</v>
      </c>
      <c r="F146" s="1">
        <v>2.8772823810577393</v>
      </c>
      <c r="G146" s="1">
        <v>2.8689305782318115</v>
      </c>
      <c r="H146" s="1">
        <v>2.8811700344085693</v>
      </c>
    </row>
    <row r="147" spans="1:8" x14ac:dyDescent="0.25">
      <c r="A147" s="3">
        <v>1560</v>
      </c>
      <c r="B147" s="3">
        <v>100</v>
      </c>
      <c r="C147" s="3">
        <v>3.6196562888771631</v>
      </c>
      <c r="D147" s="3">
        <v>3.4972333908081055</v>
      </c>
      <c r="E147" s="1">
        <v>3.5128281116485596</v>
      </c>
    </row>
    <row r="148" spans="1:8" x14ac:dyDescent="0.25">
      <c r="A148" s="3">
        <v>1560</v>
      </c>
      <c r="B148" s="3">
        <v>120</v>
      </c>
      <c r="C148" s="3">
        <v>4.3519556668913708</v>
      </c>
      <c r="D148" s="3">
        <v>4.3682432174682617</v>
      </c>
      <c r="E148" s="1">
        <v>4.3877139091491699</v>
      </c>
    </row>
    <row r="149" spans="1:8" x14ac:dyDescent="0.25">
      <c r="A149" s="3">
        <v>1564</v>
      </c>
      <c r="B149" s="3">
        <v>60</v>
      </c>
      <c r="C149" s="3">
        <v>2.6189954652899528</v>
      </c>
      <c r="D149" s="3">
        <v>2.555168628692627</v>
      </c>
      <c r="E149" s="1">
        <v>2.5707614421844482</v>
      </c>
    </row>
    <row r="150" spans="1:8" x14ac:dyDescent="0.25">
      <c r="A150" s="3">
        <v>1564</v>
      </c>
      <c r="B150" s="3">
        <v>80</v>
      </c>
      <c r="C150" s="3">
        <v>3.4644873882057672</v>
      </c>
      <c r="D150" s="3">
        <v>3.3797075748443604</v>
      </c>
      <c r="E150" s="1">
        <v>3.3811237812042236</v>
      </c>
      <c r="F150" s="1">
        <v>3.3750793933868408</v>
      </c>
      <c r="G150" s="1">
        <v>3.3744645118713379</v>
      </c>
      <c r="H150" s="1">
        <v>3.3671879768371582</v>
      </c>
    </row>
    <row r="151" spans="1:8" x14ac:dyDescent="0.25">
      <c r="A151" s="3">
        <v>1564</v>
      </c>
      <c r="B151" s="3">
        <v>100</v>
      </c>
      <c r="C151" s="3">
        <v>4.3366127198533357</v>
      </c>
      <c r="D151" s="3">
        <v>4.2573723793029785</v>
      </c>
      <c r="E151" s="1">
        <v>4.2403507232666016</v>
      </c>
    </row>
    <row r="152" spans="1:8" x14ac:dyDescent="0.25">
      <c r="A152" s="3">
        <v>1564</v>
      </c>
      <c r="B152" s="3">
        <v>120</v>
      </c>
      <c r="C152" s="3">
        <v>5.2361935393011798</v>
      </c>
      <c r="D152" s="3">
        <v>5.2125530242919922</v>
      </c>
      <c r="E152" s="1">
        <v>5.2082133293151855</v>
      </c>
    </row>
    <row r="153" spans="1:8" x14ac:dyDescent="0.25">
      <c r="A153" s="3">
        <v>1695</v>
      </c>
      <c r="B153" s="3">
        <v>60</v>
      </c>
      <c r="C153" s="3">
        <v>2.2259638349748179</v>
      </c>
      <c r="D153" s="3">
        <v>2.1446075439453125</v>
      </c>
      <c r="E153" s="1">
        <v>2.1549308300018311</v>
      </c>
    </row>
    <row r="154" spans="1:8" x14ac:dyDescent="0.25">
      <c r="A154" s="3">
        <v>1695</v>
      </c>
      <c r="B154" s="3">
        <v>80</v>
      </c>
      <c r="C154" s="3">
        <v>2.9543474388761162</v>
      </c>
      <c r="D154" s="3">
        <v>2.8841297626495361</v>
      </c>
      <c r="E154" s="1">
        <v>2.8814716339111328</v>
      </c>
      <c r="F154" s="1">
        <v>2.8827993869781494</v>
      </c>
      <c r="G154" s="1">
        <v>2.8782005310058594</v>
      </c>
      <c r="H154" s="1">
        <v>2.88789963722229</v>
      </c>
    </row>
    <row r="155" spans="1:8" x14ac:dyDescent="0.25">
      <c r="A155" s="3">
        <v>1695</v>
      </c>
      <c r="B155" s="3">
        <v>100</v>
      </c>
      <c r="C155" s="3">
        <v>3.6280660784120622</v>
      </c>
      <c r="D155" s="3">
        <v>3.5257368087768555</v>
      </c>
      <c r="E155" s="1">
        <v>3.5262229442596436</v>
      </c>
    </row>
    <row r="156" spans="1:8" x14ac:dyDescent="0.25">
      <c r="A156" s="3">
        <v>1695</v>
      </c>
      <c r="B156" s="3">
        <v>120</v>
      </c>
      <c r="C156" s="3">
        <v>4.4195874434387559</v>
      </c>
      <c r="D156" s="3">
        <v>4.3938751220703125</v>
      </c>
      <c r="E156" s="1">
        <v>4.4067425727844238</v>
      </c>
    </row>
    <row r="157" spans="1:8" x14ac:dyDescent="0.25">
      <c r="A157" s="3">
        <v>1696</v>
      </c>
      <c r="B157" s="3">
        <v>60</v>
      </c>
      <c r="C157" s="3">
        <v>2.1802061928230168</v>
      </c>
      <c r="D157" s="3">
        <v>2.0938022136688232</v>
      </c>
      <c r="E157" s="1">
        <v>2.0931596755981445</v>
      </c>
    </row>
    <row r="158" spans="1:8" x14ac:dyDescent="0.25">
      <c r="A158" s="3">
        <v>1696</v>
      </c>
      <c r="B158" s="3">
        <v>80</v>
      </c>
      <c r="C158" s="3">
        <v>2.9081403799464511</v>
      </c>
      <c r="D158" s="3">
        <v>2.8401720523834229</v>
      </c>
      <c r="E158" s="1">
        <v>2.8383548259735107</v>
      </c>
      <c r="F158" s="1">
        <v>2.8342182636260986</v>
      </c>
      <c r="G158" s="1">
        <v>2.8344612121582031</v>
      </c>
      <c r="H158" s="1">
        <v>2.8428375720977783</v>
      </c>
    </row>
    <row r="159" spans="1:8" x14ac:dyDescent="0.25">
      <c r="A159" s="3">
        <v>1696</v>
      </c>
      <c r="B159" s="3">
        <v>100</v>
      </c>
      <c r="C159" s="3">
        <v>3.5906144871831378</v>
      </c>
      <c r="D159" s="3">
        <v>3.5827779769897461</v>
      </c>
      <c r="E159" s="1">
        <v>3.4609150886535645</v>
      </c>
    </row>
    <row r="160" spans="1:8" x14ac:dyDescent="0.25">
      <c r="A160" s="3">
        <v>1696</v>
      </c>
      <c r="B160" s="3">
        <v>120</v>
      </c>
      <c r="C160" s="3">
        <v>4.3504112700130673</v>
      </c>
      <c r="D160" s="3">
        <v>4.3034915924072266</v>
      </c>
      <c r="E160" s="1">
        <v>4.3027262687683105</v>
      </c>
    </row>
    <row r="161" spans="1:8" x14ac:dyDescent="0.25">
      <c r="A161" s="3">
        <v>1697</v>
      </c>
      <c r="B161" s="3">
        <v>60</v>
      </c>
      <c r="C161" s="3">
        <v>2.2210966629945408</v>
      </c>
      <c r="D161" s="3">
        <v>2.0788969993591309</v>
      </c>
      <c r="E161" s="1">
        <v>2.06976318359375</v>
      </c>
    </row>
    <row r="162" spans="1:8" x14ac:dyDescent="0.25">
      <c r="A162" s="3">
        <v>1697</v>
      </c>
      <c r="B162" s="3">
        <v>80</v>
      </c>
      <c r="C162" s="3">
        <v>2.9877937804634529</v>
      </c>
      <c r="D162" s="3">
        <v>2.8006458282470703</v>
      </c>
      <c r="E162" s="1">
        <v>2.8124442100524902</v>
      </c>
      <c r="F162" s="1">
        <v>2.8113358020782471</v>
      </c>
      <c r="G162" s="1">
        <v>2.8104856014251709</v>
      </c>
      <c r="H162" s="1">
        <v>2.8133013248443604</v>
      </c>
    </row>
    <row r="163" spans="1:8" x14ac:dyDescent="0.25">
      <c r="A163" s="3">
        <v>1697</v>
      </c>
      <c r="B163" s="3">
        <v>100</v>
      </c>
      <c r="C163" s="3">
        <v>3.685016950174175</v>
      </c>
      <c r="D163" s="3">
        <v>3.4031946659088135</v>
      </c>
      <c r="E163" s="1">
        <v>3.3980119228363037</v>
      </c>
    </row>
    <row r="164" spans="1:8" x14ac:dyDescent="0.25">
      <c r="A164" s="3">
        <v>1697</v>
      </c>
      <c r="B164" s="3">
        <v>120</v>
      </c>
      <c r="C164" s="3">
        <v>4.4586825538194379</v>
      </c>
      <c r="D164" s="3">
        <v>4.2685199999999996</v>
      </c>
      <c r="E164" s="1">
        <v>4.2698039999999997</v>
      </c>
    </row>
    <row r="165" spans="1:8" x14ac:dyDescent="0.25">
      <c r="A165" s="3">
        <v>1720</v>
      </c>
      <c r="B165" s="3">
        <v>60</v>
      </c>
      <c r="C165" s="3">
        <v>2.280401479355227</v>
      </c>
      <c r="D165" s="3">
        <v>2.2138817310333252</v>
      </c>
      <c r="E165" s="1">
        <v>2.2123482227325439</v>
      </c>
    </row>
    <row r="166" spans="1:8" x14ac:dyDescent="0.25">
      <c r="A166" s="3">
        <v>1720</v>
      </c>
      <c r="B166" s="3">
        <v>80</v>
      </c>
      <c r="C166" s="3">
        <v>3.0237975554193395</v>
      </c>
      <c r="D166" s="3">
        <v>2.8752114772796631</v>
      </c>
      <c r="E166" s="1">
        <v>2.8857448101043701</v>
      </c>
      <c r="F166" s="1">
        <v>2.8770856857299805</v>
      </c>
      <c r="G166" s="1">
        <v>2.8727660179138184</v>
      </c>
      <c r="H166" s="1">
        <v>2.8767504692077637</v>
      </c>
    </row>
    <row r="167" spans="1:8" x14ac:dyDescent="0.25">
      <c r="A167" s="3">
        <v>1720</v>
      </c>
      <c r="B167" s="3">
        <v>100</v>
      </c>
      <c r="C167" s="3">
        <v>3.7234793863072051</v>
      </c>
      <c r="D167" s="3">
        <v>3.614490270614624</v>
      </c>
      <c r="E167" s="1">
        <v>3.6038174629211426</v>
      </c>
    </row>
    <row r="168" spans="1:8" x14ac:dyDescent="0.25">
      <c r="A168" s="3">
        <v>1720</v>
      </c>
      <c r="B168" s="3">
        <v>120</v>
      </c>
      <c r="C168" s="3">
        <v>4.4312707328155465</v>
      </c>
      <c r="D168" s="3">
        <v>4.4461202621459961</v>
      </c>
      <c r="E168" s="1">
        <v>4.4596371650695801</v>
      </c>
    </row>
    <row r="169" spans="1:8" x14ac:dyDescent="0.25">
      <c r="A169" s="3">
        <v>1721</v>
      </c>
      <c r="B169" s="3">
        <v>60</v>
      </c>
      <c r="C169" s="3">
        <v>2.2696466057264248</v>
      </c>
      <c r="D169" s="3">
        <v>2.1602864265441895</v>
      </c>
      <c r="E169" s="1">
        <v>2.1453750133514404</v>
      </c>
    </row>
    <row r="170" spans="1:8" x14ac:dyDescent="0.25">
      <c r="A170" s="3">
        <v>1721</v>
      </c>
      <c r="B170" s="3">
        <v>80</v>
      </c>
      <c r="C170" s="3">
        <v>2.9772440865819596</v>
      </c>
      <c r="D170" s="3">
        <v>2.7984051704406738</v>
      </c>
      <c r="E170" s="1">
        <v>2.8059062957763672</v>
      </c>
      <c r="F170" s="1">
        <v>2.8023972511291504</v>
      </c>
      <c r="G170" s="1">
        <v>2.7890381813049316</v>
      </c>
      <c r="H170" s="1">
        <v>2.8014593124389648</v>
      </c>
    </row>
    <row r="171" spans="1:8" x14ac:dyDescent="0.25">
      <c r="A171" s="3">
        <v>1721</v>
      </c>
      <c r="B171" s="3">
        <v>100</v>
      </c>
      <c r="C171" s="3">
        <v>3.6869446916680593</v>
      </c>
      <c r="D171" s="3">
        <v>3.5183606147766113</v>
      </c>
      <c r="E171" s="1">
        <v>3.5139205455780029</v>
      </c>
    </row>
    <row r="172" spans="1:8" x14ac:dyDescent="0.25">
      <c r="A172" s="3">
        <v>1721</v>
      </c>
      <c r="B172" s="3">
        <v>120</v>
      </c>
      <c r="C172" s="3">
        <v>4.3683140216223055</v>
      </c>
      <c r="D172" s="3">
        <v>4.3484897613525391</v>
      </c>
      <c r="E172" s="1">
        <v>4.3529167175292969</v>
      </c>
    </row>
    <row r="173" spans="1:8" x14ac:dyDescent="0.25">
      <c r="A173" s="3">
        <v>1722</v>
      </c>
      <c r="B173" s="3">
        <v>60</v>
      </c>
      <c r="C173" s="3">
        <v>2.1884451968163878</v>
      </c>
      <c r="D173" s="3">
        <v>2.093407154083252</v>
      </c>
      <c r="E173" s="1">
        <v>2.10614013671875</v>
      </c>
    </row>
    <row r="174" spans="1:8" x14ac:dyDescent="0.25">
      <c r="A174" s="3">
        <v>1722</v>
      </c>
      <c r="B174" s="3">
        <v>80</v>
      </c>
      <c r="C174" s="3">
        <v>2.8560349671474219</v>
      </c>
      <c r="D174" s="3">
        <v>2.7041058540344238</v>
      </c>
      <c r="E174" s="1">
        <v>2.6737475395202637</v>
      </c>
      <c r="F174" s="1">
        <v>2.6669089794158936</v>
      </c>
      <c r="G174" s="1">
        <v>2.6820781230926514</v>
      </c>
      <c r="H174" s="1">
        <v>2.6767833232879639</v>
      </c>
    </row>
    <row r="175" spans="1:8" x14ac:dyDescent="0.25">
      <c r="A175" s="3">
        <v>1722</v>
      </c>
      <c r="B175" s="3">
        <v>100</v>
      </c>
      <c r="C175" s="3">
        <v>3.5644984556635348</v>
      </c>
      <c r="D175" s="3">
        <v>3.3012266159057617</v>
      </c>
      <c r="E175" s="1">
        <v>3.3230037689208984</v>
      </c>
    </row>
    <row r="176" spans="1:8" x14ac:dyDescent="0.25">
      <c r="A176" s="3">
        <v>1722</v>
      </c>
      <c r="B176" s="3">
        <v>120</v>
      </c>
      <c r="C176" s="3">
        <v>4.2907443564702099</v>
      </c>
      <c r="D176" s="1">
        <v>4.1403379440307617</v>
      </c>
      <c r="E176" s="1">
        <v>4.1490349769592285</v>
      </c>
    </row>
    <row r="177" spans="1:8" x14ac:dyDescent="0.25">
      <c r="A177" s="3">
        <v>1818</v>
      </c>
      <c r="B177" s="3">
        <v>60</v>
      </c>
      <c r="C177" s="3">
        <v>2.1898084245512148</v>
      </c>
      <c r="D177" s="3">
        <v>2.13</v>
      </c>
      <c r="E177" s="1">
        <v>2.13</v>
      </c>
    </row>
    <row r="178" spans="1:8" x14ac:dyDescent="0.25">
      <c r="A178" s="3">
        <v>1818</v>
      </c>
      <c r="B178" s="3">
        <v>80</v>
      </c>
      <c r="C178" s="3">
        <v>2.9319539407294637</v>
      </c>
      <c r="D178" s="3">
        <v>2.82</v>
      </c>
      <c r="E178" s="1">
        <v>2.82</v>
      </c>
      <c r="F178" s="1">
        <v>2.82</v>
      </c>
      <c r="G178" s="1">
        <v>2.82</v>
      </c>
      <c r="H178" s="1">
        <v>2.81</v>
      </c>
    </row>
    <row r="179" spans="1:8" x14ac:dyDescent="0.25">
      <c r="A179" s="3">
        <v>1818</v>
      </c>
      <c r="B179" s="3">
        <v>100</v>
      </c>
      <c r="C179" s="3">
        <v>3.7057819146048825</v>
      </c>
      <c r="D179" s="3">
        <v>3.51</v>
      </c>
      <c r="E179" s="1">
        <v>3.5</v>
      </c>
    </row>
    <row r="180" spans="1:8" x14ac:dyDescent="0.25">
      <c r="A180" s="3">
        <v>1818</v>
      </c>
      <c r="B180" s="3">
        <v>120</v>
      </c>
      <c r="C180" s="3">
        <v>4.3937625854346773</v>
      </c>
      <c r="D180" s="3">
        <v>4.29</v>
      </c>
      <c r="E180" s="1">
        <v>4.29</v>
      </c>
    </row>
    <row r="181" spans="1:8" x14ac:dyDescent="0.25">
      <c r="A181" s="3">
        <v>1742</v>
      </c>
      <c r="B181" s="3">
        <v>60</v>
      </c>
      <c r="C181" s="3">
        <v>2.1634377450653299</v>
      </c>
      <c r="D181" s="3">
        <v>2.1100931167602539</v>
      </c>
      <c r="E181" s="1">
        <v>2.1041431427001953</v>
      </c>
    </row>
    <row r="182" spans="1:8" x14ac:dyDescent="0.25">
      <c r="A182" s="3">
        <v>1742</v>
      </c>
      <c r="B182" s="3">
        <v>80</v>
      </c>
      <c r="C182" s="3">
        <v>2.9284018618756154</v>
      </c>
      <c r="D182" s="3">
        <v>2.8571739196777344</v>
      </c>
      <c r="E182" s="1">
        <v>2.8417141437530518</v>
      </c>
      <c r="F182" s="1">
        <v>2.8336777687072754</v>
      </c>
      <c r="G182" s="1">
        <v>2.8516135215759277</v>
      </c>
      <c r="H182" s="1">
        <v>2.831545352935791</v>
      </c>
    </row>
    <row r="183" spans="1:8" x14ac:dyDescent="0.25">
      <c r="A183" s="3">
        <v>1742</v>
      </c>
      <c r="B183" s="3">
        <v>100</v>
      </c>
      <c r="C183" s="3">
        <v>3.6577951886584978</v>
      </c>
      <c r="D183" s="3">
        <v>3.538844108581543</v>
      </c>
      <c r="E183" s="1">
        <v>3.5509748458862305</v>
      </c>
    </row>
    <row r="184" spans="1:8" x14ac:dyDescent="0.25">
      <c r="A184" s="3">
        <v>1742</v>
      </c>
      <c r="B184" s="3">
        <v>120</v>
      </c>
      <c r="C184" s="3">
        <v>4.2949566244338335</v>
      </c>
      <c r="D184" s="3">
        <v>4.3689093589782715</v>
      </c>
      <c r="E184" s="1">
        <v>4.3642692565917969</v>
      </c>
    </row>
    <row r="185" spans="1:8" x14ac:dyDescent="0.25">
      <c r="A185" s="3">
        <v>1806</v>
      </c>
      <c r="B185" s="3">
        <v>60</v>
      </c>
      <c r="C185" s="3">
        <v>2.2210903741614394</v>
      </c>
      <c r="D185" s="3">
        <v>2.11</v>
      </c>
      <c r="E185" s="1">
        <v>2.12</v>
      </c>
    </row>
    <row r="186" spans="1:8" x14ac:dyDescent="0.25">
      <c r="A186" s="3">
        <v>1806</v>
      </c>
      <c r="B186" s="3">
        <v>80</v>
      </c>
      <c r="C186" s="3">
        <v>2.9728422822042999</v>
      </c>
      <c r="D186" s="3">
        <v>2.87</v>
      </c>
      <c r="E186" s="1">
        <v>2.86</v>
      </c>
      <c r="F186" s="1">
        <v>2.86</v>
      </c>
      <c r="G186" s="1">
        <v>2.86</v>
      </c>
      <c r="H186" s="1">
        <v>2.86</v>
      </c>
    </row>
    <row r="187" spans="1:8" x14ac:dyDescent="0.25">
      <c r="A187" s="3">
        <v>1806</v>
      </c>
      <c r="B187" s="3">
        <v>100</v>
      </c>
      <c r="C187" s="3">
        <v>3.6764391921517676</v>
      </c>
      <c r="D187" s="3">
        <v>3.51</v>
      </c>
      <c r="E187" s="1">
        <v>3.49</v>
      </c>
    </row>
    <row r="188" spans="1:8" x14ac:dyDescent="0.25">
      <c r="A188" s="3">
        <v>1806</v>
      </c>
      <c r="B188" s="3">
        <v>120</v>
      </c>
      <c r="C188" s="3">
        <v>4.4486892128574418</v>
      </c>
      <c r="D188" s="3">
        <v>4.3899999999999997</v>
      </c>
      <c r="E188" s="1">
        <v>4.3899999999999997</v>
      </c>
    </row>
    <row r="189" spans="1:8" x14ac:dyDescent="0.25">
      <c r="A189" s="3">
        <v>1724</v>
      </c>
      <c r="B189" s="3">
        <v>60</v>
      </c>
      <c r="C189" s="3">
        <v>2.3703650270168679</v>
      </c>
      <c r="D189" s="3">
        <v>2.2630822658538818</v>
      </c>
      <c r="E189" s="1">
        <v>2.2749512195587158</v>
      </c>
    </row>
    <row r="190" spans="1:8" x14ac:dyDescent="0.25">
      <c r="A190" s="3">
        <v>1724</v>
      </c>
      <c r="B190" s="3">
        <v>80</v>
      </c>
      <c r="C190" s="3">
        <v>3.1430861096097544</v>
      </c>
      <c r="D190" s="3">
        <v>3.0207619667053223</v>
      </c>
      <c r="E190" s="1">
        <v>3.021204948425293</v>
      </c>
      <c r="F190" s="1">
        <v>3.0169441699981689</v>
      </c>
      <c r="G190" s="1">
        <v>3.0155384540557861</v>
      </c>
      <c r="H190" s="1">
        <v>3.0154376029968262</v>
      </c>
    </row>
    <row r="191" spans="1:8" x14ac:dyDescent="0.25">
      <c r="A191" s="3">
        <v>1724</v>
      </c>
      <c r="B191" s="3">
        <v>100</v>
      </c>
      <c r="C191" s="3">
        <v>3.9347475706634683</v>
      </c>
      <c r="D191" s="3">
        <v>3.776416540145874</v>
      </c>
      <c r="E191" s="1">
        <v>3.776608943939209</v>
      </c>
    </row>
    <row r="192" spans="1:8" x14ac:dyDescent="0.25">
      <c r="A192" s="3">
        <v>1724</v>
      </c>
      <c r="B192" s="3">
        <v>120</v>
      </c>
      <c r="C192" s="3">
        <v>4.6814718807571563</v>
      </c>
      <c r="D192" s="3">
        <v>4.6659221649169922</v>
      </c>
      <c r="E192" s="1">
        <v>4.6810736656188965</v>
      </c>
    </row>
    <row r="193" spans="1:8" x14ac:dyDescent="0.25">
      <c r="A193" s="3">
        <v>1686</v>
      </c>
      <c r="B193" s="3">
        <v>60</v>
      </c>
      <c r="C193" s="3">
        <v>2.345222892203195</v>
      </c>
      <c r="D193" s="3">
        <v>2.240772008895874</v>
      </c>
      <c r="E193" s="1">
        <v>2.2394804954528809</v>
      </c>
    </row>
    <row r="194" spans="1:8" x14ac:dyDescent="0.25">
      <c r="A194" s="3">
        <v>1686</v>
      </c>
      <c r="B194" s="3">
        <v>80</v>
      </c>
      <c r="C194" s="3">
        <v>3.1253421512300452</v>
      </c>
      <c r="D194" s="3">
        <v>3.0570468902587891</v>
      </c>
      <c r="E194" s="1">
        <v>3.0559549331665039</v>
      </c>
      <c r="F194" s="1">
        <v>3.0563058853149414</v>
      </c>
      <c r="G194" s="1">
        <v>3.0513854026794434</v>
      </c>
      <c r="H194" s="1">
        <v>3.037121057510376</v>
      </c>
    </row>
    <row r="195" spans="1:8" x14ac:dyDescent="0.25">
      <c r="A195" s="3">
        <v>1686</v>
      </c>
      <c r="B195" s="3">
        <v>100</v>
      </c>
      <c r="C195" s="3">
        <v>3.84107321909796</v>
      </c>
      <c r="D195" s="3">
        <v>3.7169995307922363</v>
      </c>
      <c r="E195" s="1">
        <v>3.7249279022216797</v>
      </c>
    </row>
    <row r="196" spans="1:8" x14ac:dyDescent="0.25">
      <c r="A196" s="3">
        <v>1686</v>
      </c>
      <c r="B196" s="3">
        <v>120</v>
      </c>
      <c r="C196" s="3">
        <v>4.6148873746278181</v>
      </c>
      <c r="D196" s="3">
        <v>4.6279363632202148</v>
      </c>
      <c r="E196" s="1">
        <v>4.6234655380249023</v>
      </c>
    </row>
    <row r="197" spans="1:8" x14ac:dyDescent="0.25">
      <c r="A197" s="3">
        <v>1685</v>
      </c>
      <c r="B197" s="3">
        <v>60</v>
      </c>
      <c r="C197" s="3">
        <v>2.3206764003916209</v>
      </c>
      <c r="D197" s="3">
        <v>2.1916689872741699</v>
      </c>
      <c r="E197" s="1">
        <v>2.1928119659423828</v>
      </c>
    </row>
    <row r="198" spans="1:8" x14ac:dyDescent="0.25">
      <c r="A198" s="3">
        <v>1685</v>
      </c>
      <c r="B198" s="3">
        <v>80</v>
      </c>
      <c r="C198" s="3">
        <v>3.1062971395427827</v>
      </c>
      <c r="D198" s="3">
        <v>2.9552614688873291</v>
      </c>
      <c r="E198" s="1">
        <v>2.9485454559326172</v>
      </c>
      <c r="F198" s="1">
        <v>2.9599149227142334</v>
      </c>
      <c r="G198" s="1">
        <v>2.9515466690063477</v>
      </c>
      <c r="H198" s="1">
        <v>2.958040714263916</v>
      </c>
    </row>
    <row r="199" spans="1:8" x14ac:dyDescent="0.25">
      <c r="A199" s="3">
        <v>1685</v>
      </c>
      <c r="B199" s="3">
        <v>100</v>
      </c>
      <c r="C199" s="3">
        <v>3.8891982789077524</v>
      </c>
      <c r="D199" s="3">
        <v>3.6792764663696289</v>
      </c>
      <c r="E199" s="1">
        <v>3.6740717887878418</v>
      </c>
    </row>
    <row r="200" spans="1:8" x14ac:dyDescent="0.25">
      <c r="A200" s="3">
        <v>1685</v>
      </c>
      <c r="B200" s="3">
        <v>120</v>
      </c>
      <c r="C200" s="3">
        <v>4.6598468262892254</v>
      </c>
      <c r="D200" s="3">
        <v>4.5620574951171875</v>
      </c>
      <c r="E200" s="1">
        <v>4.573674201965332</v>
      </c>
    </row>
    <row r="201" spans="1:8" x14ac:dyDescent="0.25">
      <c r="A201" s="3">
        <v>1692</v>
      </c>
      <c r="B201" s="3">
        <v>60</v>
      </c>
      <c r="C201" s="3">
        <v>2.3161606163142414</v>
      </c>
      <c r="D201" s="3">
        <v>2.1743965148925781</v>
      </c>
      <c r="E201" s="1">
        <v>2.1457133293151855</v>
      </c>
    </row>
    <row r="202" spans="1:8" x14ac:dyDescent="0.25">
      <c r="A202" s="3">
        <v>1692</v>
      </c>
      <c r="B202" s="3">
        <v>80</v>
      </c>
      <c r="C202" s="3">
        <v>3.1378466411292232</v>
      </c>
      <c r="D202" s="3">
        <v>2.9473533630371094</v>
      </c>
      <c r="E202" s="1">
        <v>2.950420618057251</v>
      </c>
      <c r="F202" s="1">
        <v>2.9498124122619629</v>
      </c>
      <c r="G202" s="1">
        <v>2.9581811428070068</v>
      </c>
      <c r="H202" s="1">
        <v>2.9550809860229492</v>
      </c>
    </row>
    <row r="203" spans="1:8" x14ac:dyDescent="0.25">
      <c r="A203" s="3">
        <v>1692</v>
      </c>
      <c r="B203" s="3">
        <v>100</v>
      </c>
      <c r="C203" s="3">
        <v>3.9622634238047665</v>
      </c>
      <c r="D203" s="3">
        <v>3.7965378761291504</v>
      </c>
      <c r="E203" s="1">
        <v>3.7971298694610596</v>
      </c>
    </row>
    <row r="204" spans="1:8" x14ac:dyDescent="0.25">
      <c r="A204" s="3">
        <v>1692</v>
      </c>
      <c r="B204" s="3">
        <v>120</v>
      </c>
      <c r="C204" s="3">
        <v>4.7348363226784524</v>
      </c>
      <c r="D204" s="3">
        <v>4.7648696899414062</v>
      </c>
      <c r="E204" s="1">
        <v>4.7521777153015137</v>
      </c>
    </row>
    <row r="205" spans="1:8" x14ac:dyDescent="0.25">
      <c r="A205" s="3">
        <v>1650</v>
      </c>
      <c r="B205" s="3">
        <v>60</v>
      </c>
      <c r="C205" s="3">
        <v>2.3994501259213297</v>
      </c>
      <c r="D205" s="3">
        <v>2.4574258327484131</v>
      </c>
      <c r="E205" s="1">
        <v>2.4484899044036865</v>
      </c>
    </row>
    <row r="206" spans="1:8" x14ac:dyDescent="0.25">
      <c r="A206" s="3">
        <v>1650</v>
      </c>
      <c r="B206" s="3">
        <v>80</v>
      </c>
      <c r="C206" s="3">
        <v>3.162553818472968</v>
      </c>
      <c r="D206" s="3">
        <v>3.1811096668243408</v>
      </c>
      <c r="E206" s="1">
        <v>3.1805124282836914</v>
      </c>
      <c r="F206" s="1">
        <v>3.1891970634460449</v>
      </c>
      <c r="G206" s="1">
        <v>3.1811940670013428</v>
      </c>
      <c r="H206" s="1">
        <v>3.1974465847015381</v>
      </c>
    </row>
    <row r="207" spans="1:8" x14ac:dyDescent="0.25">
      <c r="A207" s="3">
        <v>1650</v>
      </c>
      <c r="B207" s="3">
        <v>100</v>
      </c>
      <c r="C207" s="3">
        <v>3.9856948206774989</v>
      </c>
      <c r="D207" s="3">
        <v>3.8565518856048584</v>
      </c>
      <c r="E207" s="1">
        <v>3.8627758026123047</v>
      </c>
    </row>
    <row r="208" spans="1:8" x14ac:dyDescent="0.25">
      <c r="A208" s="3">
        <v>1650</v>
      </c>
      <c r="B208" s="3">
        <v>120</v>
      </c>
      <c r="C208" s="3">
        <v>4.8774000285935504</v>
      </c>
      <c r="D208" s="3">
        <v>4.7680168151855469</v>
      </c>
      <c r="E208" s="1">
        <v>4.7658829689025879</v>
      </c>
    </row>
    <row r="209" spans="1:8" x14ac:dyDescent="0.25">
      <c r="A209" s="3">
        <v>1654</v>
      </c>
      <c r="B209" s="3">
        <v>60</v>
      </c>
      <c r="C209" s="3">
        <v>2.2683670014606832</v>
      </c>
      <c r="D209" s="3">
        <v>2.2411379814147949</v>
      </c>
      <c r="E209" s="1">
        <v>2.2746071815490723</v>
      </c>
    </row>
    <row r="210" spans="1:8" x14ac:dyDescent="0.25">
      <c r="A210" s="3">
        <v>1654</v>
      </c>
      <c r="B210" s="3">
        <v>80</v>
      </c>
      <c r="C210" s="3">
        <v>2.9988750401415798</v>
      </c>
      <c r="D210" s="3">
        <v>2.8778755664825439</v>
      </c>
      <c r="E210" s="1">
        <v>2.8739728927612305</v>
      </c>
      <c r="F210" s="1">
        <v>2.8819305896759033</v>
      </c>
      <c r="G210" s="1">
        <v>2.8841590881347656</v>
      </c>
      <c r="H210" s="1">
        <v>2.8982672691345215</v>
      </c>
    </row>
    <row r="211" spans="1:8" x14ac:dyDescent="0.25">
      <c r="A211" s="3">
        <v>1654</v>
      </c>
      <c r="B211" s="3">
        <v>100</v>
      </c>
      <c r="C211" s="3">
        <v>3.705799070613371</v>
      </c>
      <c r="D211" s="3">
        <v>3.4486749172210693</v>
      </c>
      <c r="E211" s="1">
        <v>3.4467122554779053</v>
      </c>
    </row>
    <row r="212" spans="1:8" x14ac:dyDescent="0.25">
      <c r="A212" s="3">
        <v>1655</v>
      </c>
      <c r="B212" s="3">
        <v>60</v>
      </c>
      <c r="C212" s="3">
        <v>2.2750042926363747</v>
      </c>
      <c r="D212" s="3">
        <v>2.2694954872131348</v>
      </c>
      <c r="E212" s="1">
        <v>2.2925653457641602</v>
      </c>
    </row>
    <row r="213" spans="1:8" x14ac:dyDescent="0.25">
      <c r="A213" s="3">
        <v>1655</v>
      </c>
      <c r="B213" s="3">
        <v>80</v>
      </c>
      <c r="C213" s="3">
        <v>3.0282541301499473</v>
      </c>
      <c r="D213" s="3">
        <v>2.9253501892089844</v>
      </c>
      <c r="E213" s="1">
        <v>2.9286673069000244</v>
      </c>
      <c r="F213" s="1">
        <v>2.9285657405853271</v>
      </c>
      <c r="G213" s="1">
        <v>2.9390122890472412</v>
      </c>
      <c r="H213" s="1">
        <v>2.9298784732818604</v>
      </c>
    </row>
    <row r="214" spans="1:8" x14ac:dyDescent="0.25">
      <c r="A214" s="3">
        <v>1655</v>
      </c>
      <c r="B214" s="3">
        <v>100</v>
      </c>
      <c r="C214" s="3">
        <v>3.742621225973596</v>
      </c>
      <c r="D214" s="3">
        <v>3.4679176807403564</v>
      </c>
      <c r="E214" s="1">
        <v>3.4711887836456299</v>
      </c>
    </row>
    <row r="215" spans="1:8" x14ac:dyDescent="0.25">
      <c r="A215" s="3">
        <v>1796</v>
      </c>
      <c r="B215" s="3">
        <v>60</v>
      </c>
      <c r="C215" s="3">
        <v>2.5444040236936436</v>
      </c>
      <c r="D215" s="3">
        <v>2.4900000000000002</v>
      </c>
      <c r="E215" s="1">
        <v>2.48</v>
      </c>
    </row>
    <row r="216" spans="1:8" x14ac:dyDescent="0.25">
      <c r="A216" s="3">
        <v>1796</v>
      </c>
      <c r="B216" s="3">
        <v>80</v>
      </c>
      <c r="C216" s="3">
        <v>3.3777140391429645</v>
      </c>
      <c r="D216" s="3">
        <v>3.25</v>
      </c>
      <c r="E216" s="1">
        <v>3.25</v>
      </c>
      <c r="F216" s="1">
        <v>3.25</v>
      </c>
      <c r="G216" s="1">
        <v>3.26</v>
      </c>
      <c r="H216" s="1">
        <v>3.25</v>
      </c>
    </row>
    <row r="217" spans="1:8" x14ac:dyDescent="0.25">
      <c r="A217" s="3">
        <v>1796</v>
      </c>
      <c r="B217" s="3">
        <v>100</v>
      </c>
      <c r="C217" s="3">
        <v>4.1169206881604188</v>
      </c>
      <c r="D217" s="3">
        <v>4.04</v>
      </c>
      <c r="E217" s="1">
        <v>4.04</v>
      </c>
    </row>
    <row r="218" spans="1:8" x14ac:dyDescent="0.25">
      <c r="A218" s="3">
        <v>1796</v>
      </c>
      <c r="B218" s="3">
        <v>120</v>
      </c>
      <c r="C218" s="3">
        <v>4.9738799142520467</v>
      </c>
      <c r="D218" s="3">
        <v>4.9800000000000004</v>
      </c>
      <c r="E218" s="1">
        <v>4.9800000000000004</v>
      </c>
    </row>
    <row r="219" spans="1:8" x14ac:dyDescent="0.25">
      <c r="A219" s="3">
        <v>1979</v>
      </c>
      <c r="B219" s="3">
        <v>60</v>
      </c>
      <c r="C219" s="3">
        <v>2.5398607500132244</v>
      </c>
      <c r="D219" s="3">
        <v>2.54</v>
      </c>
      <c r="E219" s="1">
        <v>2.52</v>
      </c>
    </row>
    <row r="220" spans="1:8" x14ac:dyDescent="0.25">
      <c r="A220" s="3">
        <v>1979</v>
      </c>
      <c r="B220" s="3">
        <v>80</v>
      </c>
      <c r="C220" s="3">
        <v>3.3701199728217253</v>
      </c>
      <c r="D220" s="3">
        <v>3.29</v>
      </c>
      <c r="E220" s="1">
        <v>3.29</v>
      </c>
      <c r="F220" s="1">
        <v>3.3</v>
      </c>
      <c r="G220" s="1">
        <v>3.28</v>
      </c>
      <c r="H220" s="1">
        <v>3.28</v>
      </c>
    </row>
    <row r="221" spans="1:8" x14ac:dyDescent="0.25">
      <c r="A221" s="3">
        <v>1979</v>
      </c>
      <c r="B221" s="3">
        <v>100</v>
      </c>
      <c r="C221" s="3">
        <v>3.970336140638957</v>
      </c>
      <c r="D221" s="3">
        <v>4.16</v>
      </c>
      <c r="E221" s="1">
        <v>4.16</v>
      </c>
    </row>
    <row r="222" spans="1:8" x14ac:dyDescent="0.25">
      <c r="A222" s="3">
        <v>1979</v>
      </c>
      <c r="B222" s="3">
        <v>120</v>
      </c>
      <c r="C222" s="3">
        <v>4.973625227244602</v>
      </c>
      <c r="D222" s="3">
        <v>5.09</v>
      </c>
      <c r="E222" s="1">
        <v>5.08</v>
      </c>
    </row>
    <row r="223" spans="1:8" x14ac:dyDescent="0.25">
      <c r="A223" s="3">
        <v>1680</v>
      </c>
      <c r="B223" s="3">
        <v>60</v>
      </c>
      <c r="C223" s="3">
        <v>2.1864391676199566</v>
      </c>
      <c r="D223" s="3">
        <v>2.1508755683898926</v>
      </c>
      <c r="E223" s="1">
        <v>2.1152188777923584</v>
      </c>
    </row>
    <row r="224" spans="1:8" x14ac:dyDescent="0.25">
      <c r="A224" s="3">
        <v>1680</v>
      </c>
      <c r="B224" s="3">
        <v>80</v>
      </c>
      <c r="C224" s="3">
        <v>2.8997603767434086</v>
      </c>
      <c r="D224" s="3">
        <v>2.8010852336883545</v>
      </c>
      <c r="E224" s="1">
        <v>2.793433666229248</v>
      </c>
      <c r="F224" s="1">
        <v>2.7951912879943848</v>
      </c>
      <c r="G224" s="1">
        <v>2.7913093566894531</v>
      </c>
      <c r="H224" s="1">
        <v>2.7923610210418701</v>
      </c>
    </row>
    <row r="225" spans="1:8" x14ac:dyDescent="0.25">
      <c r="A225" s="3">
        <v>1680</v>
      </c>
      <c r="B225" s="3">
        <v>100</v>
      </c>
      <c r="C225" s="3">
        <v>3.6559520668556953</v>
      </c>
      <c r="D225" s="3">
        <v>3.4553601741790771</v>
      </c>
      <c r="E225" s="1">
        <v>3.4675889015197754</v>
      </c>
    </row>
    <row r="226" spans="1:8" x14ac:dyDescent="0.25">
      <c r="A226" s="3">
        <v>1680</v>
      </c>
      <c r="B226" s="3">
        <v>120</v>
      </c>
      <c r="C226" s="3">
        <v>4.5352172214658371</v>
      </c>
      <c r="D226" s="3">
        <v>4.3604040145874023</v>
      </c>
      <c r="E226" s="1">
        <v>4.3565716743469238</v>
      </c>
    </row>
    <row r="227" spans="1:8" x14ac:dyDescent="0.25">
      <c r="A227" s="3">
        <v>1653</v>
      </c>
      <c r="B227" s="3">
        <v>60</v>
      </c>
      <c r="C227" s="3">
        <v>2.2233339990629659</v>
      </c>
      <c r="D227" s="3">
        <v>2.2548832893371582</v>
      </c>
      <c r="E227" s="1">
        <v>2.2571420669555664</v>
      </c>
    </row>
    <row r="228" spans="1:8" x14ac:dyDescent="0.25">
      <c r="A228" s="3">
        <v>1653</v>
      </c>
      <c r="B228" s="3">
        <v>80</v>
      </c>
      <c r="C228" s="3">
        <v>2.9770346254708135</v>
      </c>
      <c r="D228" s="3">
        <v>2.9351582527160645</v>
      </c>
      <c r="E228" s="1">
        <v>2.9246962070465088</v>
      </c>
      <c r="F228" s="1">
        <v>2.931398868560791</v>
      </c>
      <c r="G228" s="1">
        <v>2.9230086803436279</v>
      </c>
      <c r="H228" s="1">
        <v>2.9258468151092529</v>
      </c>
    </row>
    <row r="229" spans="1:8" x14ac:dyDescent="0.25">
      <c r="A229" s="3">
        <v>1653</v>
      </c>
      <c r="B229" s="3">
        <v>100</v>
      </c>
      <c r="C229" s="3">
        <v>3.7753200187924971</v>
      </c>
      <c r="D229" s="3">
        <v>3.5285298824310303</v>
      </c>
      <c r="E229" s="1">
        <v>3.5478408336639404</v>
      </c>
    </row>
    <row r="230" spans="1:8" x14ac:dyDescent="0.25">
      <c r="A230" s="3">
        <v>1653</v>
      </c>
      <c r="B230" s="3">
        <v>120</v>
      </c>
      <c r="C230" s="3">
        <v>4.6017727440737239</v>
      </c>
      <c r="D230" s="3">
        <v>4.5402483940124512</v>
      </c>
      <c r="E230" s="1">
        <v>4.5335946083068848</v>
      </c>
    </row>
    <row r="231" spans="1:8" x14ac:dyDescent="0.25">
      <c r="A231" s="3">
        <v>1643</v>
      </c>
      <c r="B231" s="3">
        <v>60</v>
      </c>
      <c r="C231" s="3">
        <v>2.1827721106407965</v>
      </c>
      <c r="D231" s="3">
        <v>2.2182915210723877</v>
      </c>
      <c r="E231" s="1">
        <v>2.1851766109466553</v>
      </c>
    </row>
    <row r="232" spans="1:8" x14ac:dyDescent="0.25">
      <c r="A232" s="3">
        <v>1643</v>
      </c>
      <c r="B232" s="3">
        <v>80</v>
      </c>
      <c r="C232" s="3">
        <v>2.9185938157233466</v>
      </c>
      <c r="D232" s="3">
        <v>2.9122827053070068</v>
      </c>
      <c r="E232" s="1">
        <v>2.921311616897583</v>
      </c>
      <c r="F232" s="1">
        <v>2.9129672050476074</v>
      </c>
      <c r="G232" s="1">
        <v>2.9217040538787842</v>
      </c>
      <c r="H232" s="1">
        <v>2.9188811779022217</v>
      </c>
    </row>
    <row r="233" spans="1:8" x14ac:dyDescent="0.25">
      <c r="A233" s="3">
        <v>1643</v>
      </c>
      <c r="B233" s="3">
        <v>100</v>
      </c>
      <c r="C233" s="3">
        <v>3.6758547584568344</v>
      </c>
      <c r="D233" s="3">
        <v>3.5240964889526367</v>
      </c>
      <c r="E233" s="1">
        <v>3.5207383632659912</v>
      </c>
    </row>
    <row r="234" spans="1:8" x14ac:dyDescent="0.25">
      <c r="A234" s="3">
        <v>1643</v>
      </c>
      <c r="B234" s="3">
        <v>120</v>
      </c>
      <c r="C234" s="3">
        <v>4.4693450507920165</v>
      </c>
      <c r="D234" s="3">
        <v>4.4250092506408691</v>
      </c>
      <c r="E234" s="1">
        <v>4.4373550415039062</v>
      </c>
    </row>
    <row r="235" spans="1:8" x14ac:dyDescent="0.25">
      <c r="A235" s="3">
        <v>1652</v>
      </c>
      <c r="B235" s="3">
        <v>60</v>
      </c>
      <c r="C235" s="3">
        <v>2.2916749121104378</v>
      </c>
      <c r="D235" s="3">
        <v>2.3116204738616943</v>
      </c>
      <c r="E235" s="1">
        <v>2.3111138343811035</v>
      </c>
    </row>
    <row r="236" spans="1:8" x14ac:dyDescent="0.25">
      <c r="A236" s="3">
        <v>1652</v>
      </c>
      <c r="B236" s="3">
        <v>80</v>
      </c>
      <c r="C236" s="3">
        <v>3.0484285579057522</v>
      </c>
      <c r="D236" s="3">
        <v>3.0715112686157227</v>
      </c>
      <c r="E236" s="1">
        <v>3.0547370910644531</v>
      </c>
      <c r="F236" s="1">
        <v>3.0687835216522217</v>
      </c>
      <c r="G236" s="1">
        <v>3.0688114166259766</v>
      </c>
      <c r="H236" s="1">
        <v>3.0573601722717285</v>
      </c>
    </row>
    <row r="237" spans="1:8" x14ac:dyDescent="0.25">
      <c r="A237" s="3">
        <v>1652</v>
      </c>
      <c r="B237" s="3">
        <v>100</v>
      </c>
      <c r="C237" s="3">
        <v>3.8619325000069775</v>
      </c>
      <c r="D237" s="3">
        <v>3.7039728164672852</v>
      </c>
      <c r="E237" s="1">
        <v>3.6918179988861084</v>
      </c>
    </row>
    <row r="238" spans="1:8" x14ac:dyDescent="0.25">
      <c r="A238" s="3">
        <v>1652</v>
      </c>
      <c r="B238" s="3">
        <v>120</v>
      </c>
      <c r="C238" s="3">
        <v>4.5934965905887051</v>
      </c>
      <c r="D238" s="3">
        <v>4.5592269897460937</v>
      </c>
      <c r="E238" s="1">
        <v>4.5527071952819824</v>
      </c>
    </row>
    <row r="239" spans="1:8" x14ac:dyDescent="0.25">
      <c r="A239" s="3">
        <v>1644</v>
      </c>
      <c r="B239" s="3">
        <v>60</v>
      </c>
      <c r="C239" s="3">
        <v>2.1938829771148365</v>
      </c>
      <c r="D239" s="3">
        <v>2.2687304019927979</v>
      </c>
      <c r="E239" s="1">
        <v>2.255368709564209</v>
      </c>
    </row>
    <row r="240" spans="1:8" x14ac:dyDescent="0.25">
      <c r="A240" s="3">
        <v>1644</v>
      </c>
      <c r="B240" s="3">
        <v>80</v>
      </c>
      <c r="C240" s="3">
        <v>3.0431987671418179</v>
      </c>
      <c r="D240" s="3">
        <v>3.0547554492950439</v>
      </c>
      <c r="E240" s="1">
        <v>3.0537109375</v>
      </c>
      <c r="F240" s="1">
        <v>3.0457346439361572</v>
      </c>
      <c r="G240" s="1">
        <v>3.0497593879699707</v>
      </c>
      <c r="H240" s="1">
        <v>3.0455656051635742</v>
      </c>
    </row>
    <row r="241" spans="1:8" x14ac:dyDescent="0.25">
      <c r="A241" s="3">
        <v>1644</v>
      </c>
      <c r="B241" s="3">
        <v>100</v>
      </c>
      <c r="C241" s="3">
        <v>3.9093064813366603</v>
      </c>
      <c r="D241" s="3">
        <v>3.8038387298583984</v>
      </c>
      <c r="E241" s="1">
        <v>3.7987406253814697</v>
      </c>
    </row>
    <row r="242" spans="1:8" x14ac:dyDescent="0.25">
      <c r="A242" s="3">
        <v>1644</v>
      </c>
      <c r="B242" s="3">
        <v>120</v>
      </c>
      <c r="C242" s="3">
        <v>4.6459020621258738</v>
      </c>
      <c r="D242" s="3">
        <v>4.6953797340393066</v>
      </c>
      <c r="E242" s="1">
        <v>4.6870546340942383</v>
      </c>
    </row>
    <row r="243" spans="1:8" x14ac:dyDescent="0.25">
      <c r="A243" s="3">
        <v>1645</v>
      </c>
      <c r="B243" s="3">
        <v>60</v>
      </c>
      <c r="C243" s="3">
        <v>2.1426373589694423</v>
      </c>
      <c r="D243" s="3">
        <v>2.185366153717041</v>
      </c>
      <c r="E243" s="1">
        <v>2.1691513061523438</v>
      </c>
    </row>
    <row r="244" spans="1:8" x14ac:dyDescent="0.25">
      <c r="A244" s="3">
        <v>1645</v>
      </c>
      <c r="B244" s="3">
        <v>80</v>
      </c>
      <c r="C244" s="3">
        <v>2.9332129055008482</v>
      </c>
      <c r="D244" s="3">
        <v>2.9517221450805664</v>
      </c>
      <c r="E244" s="1">
        <v>2.9511561393737793</v>
      </c>
      <c r="F244" s="1">
        <v>2.9506151676177979</v>
      </c>
      <c r="G244" s="1">
        <v>2.9532620906829834</v>
      </c>
      <c r="H244" s="1">
        <v>2.9552624225616455</v>
      </c>
    </row>
    <row r="245" spans="1:8" x14ac:dyDescent="0.25">
      <c r="A245" s="3">
        <v>1645</v>
      </c>
      <c r="B245" s="3">
        <v>100</v>
      </c>
      <c r="C245" s="3">
        <v>3.6667331634913873</v>
      </c>
      <c r="D245" s="3">
        <v>3.7638404369354248</v>
      </c>
      <c r="E245" s="1">
        <v>3.5835046768188477</v>
      </c>
    </row>
    <row r="246" spans="1:8" x14ac:dyDescent="0.25">
      <c r="A246" s="3">
        <v>1645</v>
      </c>
      <c r="B246" s="3">
        <v>120</v>
      </c>
      <c r="C246" s="3">
        <v>4.336553987082203</v>
      </c>
      <c r="D246" s="3">
        <v>4.4260568618774414</v>
      </c>
      <c r="E246" s="1">
        <v>4.4205894470214844</v>
      </c>
    </row>
    <row r="247" spans="1:8" x14ac:dyDescent="0.25">
      <c r="A247" s="3">
        <v>1646</v>
      </c>
      <c r="B247" s="3">
        <v>60</v>
      </c>
      <c r="C247" s="3">
        <v>2.3824357741942412</v>
      </c>
      <c r="D247" s="3">
        <v>2.4139404296875</v>
      </c>
      <c r="E247" s="1">
        <v>2.421532154083252</v>
      </c>
    </row>
    <row r="248" spans="1:8" x14ac:dyDescent="0.25">
      <c r="A248" s="3">
        <v>1646</v>
      </c>
      <c r="B248" s="3">
        <v>80</v>
      </c>
      <c r="C248" s="3">
        <v>3.2489332849079773</v>
      </c>
      <c r="D248" s="3">
        <v>3.2929503917694092</v>
      </c>
      <c r="E248" s="1">
        <v>3.2938957214355469</v>
      </c>
      <c r="F248" s="1">
        <v>3.3030524253845215</v>
      </c>
      <c r="G248" s="1">
        <v>3.3031632900238037</v>
      </c>
      <c r="H248" s="1">
        <v>3.3073153495788574</v>
      </c>
    </row>
    <row r="249" spans="1:8" x14ac:dyDescent="0.25">
      <c r="A249" s="3">
        <v>1646</v>
      </c>
      <c r="B249" s="3">
        <v>100</v>
      </c>
      <c r="C249" s="3">
        <v>4.1465841653563889</v>
      </c>
      <c r="D249" s="3">
        <v>4.0584888458251953</v>
      </c>
      <c r="E249" s="1">
        <v>4.0678615570068359</v>
      </c>
    </row>
    <row r="250" spans="1:8" x14ac:dyDescent="0.25">
      <c r="A250" s="3">
        <v>1646</v>
      </c>
      <c r="B250" s="3">
        <v>120</v>
      </c>
      <c r="C250" s="3">
        <v>4.9370853762184552</v>
      </c>
      <c r="D250" s="3">
        <v>4.9989385604858398</v>
      </c>
      <c r="E250" s="1">
        <v>4.997767448425293</v>
      </c>
    </row>
    <row r="251" spans="1:8" x14ac:dyDescent="0.25">
      <c r="A251" s="3">
        <v>1651</v>
      </c>
      <c r="B251" s="3">
        <v>60</v>
      </c>
      <c r="C251" s="3">
        <v>2.1530921395214682</v>
      </c>
      <c r="D251" s="3">
        <v>2.1164865493774414</v>
      </c>
      <c r="E251" s="1">
        <v>2.114877462387085</v>
      </c>
    </row>
    <row r="252" spans="1:8" x14ac:dyDescent="0.25">
      <c r="A252" s="3">
        <v>1651</v>
      </c>
      <c r="B252" s="3">
        <v>80</v>
      </c>
      <c r="C252" s="3">
        <v>2.8867744873807744</v>
      </c>
      <c r="D252" s="3">
        <v>2.8086922168731689</v>
      </c>
      <c r="E252" s="1">
        <v>2.8122527599334717</v>
      </c>
      <c r="F252" s="1">
        <v>2.81345534324646</v>
      </c>
      <c r="G252" s="1">
        <v>2.8067169189453125</v>
      </c>
      <c r="H252" s="1">
        <v>2.8144440650939941</v>
      </c>
    </row>
    <row r="253" spans="1:8" x14ac:dyDescent="0.25">
      <c r="A253" s="3">
        <v>1651</v>
      </c>
      <c r="B253" s="3">
        <v>100</v>
      </c>
      <c r="C253" s="3">
        <v>3.5958448244180401</v>
      </c>
      <c r="D253" s="3">
        <v>3.4340786933898926</v>
      </c>
      <c r="E253" s="1">
        <v>3.430030345916748</v>
      </c>
    </row>
    <row r="254" spans="1:8" x14ac:dyDescent="0.25">
      <c r="A254" s="3">
        <v>1651</v>
      </c>
      <c r="B254" s="3">
        <v>120</v>
      </c>
      <c r="C254" s="3">
        <v>4.3902645994601492</v>
      </c>
      <c r="D254" s="3">
        <v>4.3404374122619629</v>
      </c>
      <c r="E254" s="1">
        <v>4.3479189872741699</v>
      </c>
    </row>
    <row r="255" spans="1:8" x14ac:dyDescent="0.25">
      <c r="A255" s="3">
        <v>1829</v>
      </c>
      <c r="B255" s="3">
        <v>60</v>
      </c>
      <c r="C255" s="3">
        <v>2.3408437920473593</v>
      </c>
      <c r="D255" s="3">
        <v>2.2536683082580566</v>
      </c>
      <c r="E255" s="1">
        <v>2.2648012638092041</v>
      </c>
    </row>
    <row r="256" spans="1:8" x14ac:dyDescent="0.25">
      <c r="A256" s="3">
        <v>1829</v>
      </c>
      <c r="B256" s="3">
        <v>80</v>
      </c>
      <c r="C256" s="3">
        <v>3.1638641135154715</v>
      </c>
      <c r="D256" s="3">
        <v>3.0864977836608887</v>
      </c>
      <c r="E256" s="1">
        <v>3.0794126987457275</v>
      </c>
      <c r="F256" s="1">
        <v>3.0814623832702637</v>
      </c>
      <c r="G256" s="1">
        <v>3.0810635089874268</v>
      </c>
      <c r="H256" s="1">
        <v>3.0862584114074707</v>
      </c>
    </row>
    <row r="257" spans="1:8" x14ac:dyDescent="0.25">
      <c r="A257" s="3">
        <v>1829</v>
      </c>
      <c r="B257" s="3">
        <v>100</v>
      </c>
      <c r="C257" s="3">
        <v>3.8282635204392479</v>
      </c>
      <c r="D257" s="3">
        <v>3.7774052619934082</v>
      </c>
      <c r="E257" s="1">
        <v>3.7825100421905518</v>
      </c>
    </row>
    <row r="258" spans="1:8" x14ac:dyDescent="0.25">
      <c r="A258" s="3">
        <v>1829</v>
      </c>
      <c r="B258" s="3">
        <v>120</v>
      </c>
      <c r="C258" s="3">
        <v>4.6819027758677052</v>
      </c>
      <c r="D258" s="3">
        <v>4.7097773551940918</v>
      </c>
      <c r="E258" s="1">
        <v>4.7052416801452637</v>
      </c>
    </row>
    <row r="259" spans="1:8" x14ac:dyDescent="0.25">
      <c r="A259" s="3">
        <v>1821</v>
      </c>
      <c r="B259" s="3">
        <v>60</v>
      </c>
      <c r="C259" s="3">
        <v>2.2831268580757649</v>
      </c>
      <c r="D259" s="3">
        <v>2.1596548557281494</v>
      </c>
      <c r="E259" s="1">
        <v>2.1688909530639648</v>
      </c>
    </row>
    <row r="260" spans="1:8" x14ac:dyDescent="0.25">
      <c r="A260" s="3">
        <v>1821</v>
      </c>
      <c r="B260" s="3">
        <v>80</v>
      </c>
      <c r="C260" s="3">
        <v>3.0619891084151121</v>
      </c>
      <c r="D260" s="3">
        <v>2.9209609031677246</v>
      </c>
      <c r="E260" s="1">
        <v>2.9227433204650879</v>
      </c>
      <c r="F260" s="1">
        <v>2.9130721092224121</v>
      </c>
      <c r="G260" s="1">
        <v>2.915473461151123</v>
      </c>
      <c r="H260" s="1">
        <v>2.9088344573974609</v>
      </c>
    </row>
    <row r="261" spans="1:8" x14ac:dyDescent="0.25">
      <c r="A261" s="3">
        <v>1821</v>
      </c>
      <c r="B261" s="3">
        <v>100</v>
      </c>
      <c r="C261" s="3">
        <v>3.7539996721108659</v>
      </c>
      <c r="D261" s="3">
        <v>3.5963692665100098</v>
      </c>
      <c r="E261" s="1">
        <v>3.6017377376556396</v>
      </c>
    </row>
    <row r="262" spans="1:8" x14ac:dyDescent="0.25">
      <c r="A262" s="3">
        <v>1821</v>
      </c>
      <c r="B262" s="3">
        <v>120</v>
      </c>
      <c r="C262" s="3">
        <v>4.5200245721043064</v>
      </c>
      <c r="D262" s="3">
        <v>4.4970626831054687</v>
      </c>
      <c r="E262" s="1">
        <v>4.498809814453125</v>
      </c>
    </row>
    <row r="263" spans="1:8" x14ac:dyDescent="0.25">
      <c r="A263" s="3">
        <v>1807</v>
      </c>
      <c r="B263" s="3">
        <v>60</v>
      </c>
      <c r="C263" s="3">
        <v>2.3670110548570036</v>
      </c>
      <c r="D263" s="3">
        <v>2.3199999999999998</v>
      </c>
      <c r="E263" s="1">
        <v>2.31</v>
      </c>
    </row>
    <row r="264" spans="1:8" x14ac:dyDescent="0.25">
      <c r="A264" s="3">
        <v>1807</v>
      </c>
      <c r="B264" s="3">
        <v>80</v>
      </c>
      <c r="C264" s="3">
        <v>3.1708108806787663</v>
      </c>
      <c r="D264" s="3">
        <v>3.07</v>
      </c>
      <c r="E264" s="1">
        <v>3.06</v>
      </c>
      <c r="F264" s="1">
        <v>3.07</v>
      </c>
      <c r="G264" s="1">
        <v>3.07</v>
      </c>
      <c r="H264" s="1">
        <v>3.07</v>
      </c>
    </row>
    <row r="265" spans="1:8" x14ac:dyDescent="0.25">
      <c r="A265" s="3">
        <v>1807</v>
      </c>
      <c r="B265" s="3">
        <v>100</v>
      </c>
      <c r="C265" s="3">
        <v>3.8540701154053068</v>
      </c>
      <c r="D265" s="3">
        <v>3.79</v>
      </c>
      <c r="E265" s="1">
        <v>3.78</v>
      </c>
    </row>
    <row r="266" spans="1:8" x14ac:dyDescent="0.25">
      <c r="A266" s="3">
        <v>1807</v>
      </c>
      <c r="B266" s="3">
        <v>120</v>
      </c>
      <c r="C266" s="3">
        <v>4.6300579537557773</v>
      </c>
      <c r="D266" s="3">
        <v>4.6900000000000004</v>
      </c>
      <c r="E266" s="1">
        <v>4.68</v>
      </c>
    </row>
  </sheetData>
  <mergeCells count="1">
    <mergeCell ref="D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6"/>
  <sheetViews>
    <sheetView workbookViewId="0">
      <selection sqref="A1:H1048576"/>
    </sheetView>
  </sheetViews>
  <sheetFormatPr defaultRowHeight="15" x14ac:dyDescent="0.25"/>
  <cols>
    <col min="1" max="2" width="9.140625" style="2"/>
    <col min="3" max="3" width="11.28515625" style="2" customWidth="1"/>
    <col min="4" max="4" width="10.7109375" style="2" customWidth="1"/>
    <col min="5" max="8" width="9.140625" style="1"/>
    <col min="10" max="12" width="9.140625" style="1"/>
  </cols>
  <sheetData>
    <row r="1" spans="1:19" x14ac:dyDescent="0.25">
      <c r="A1" s="2" t="s">
        <v>0</v>
      </c>
      <c r="B1" s="2" t="s">
        <v>1</v>
      </c>
      <c r="C1" s="2" t="s">
        <v>2</v>
      </c>
      <c r="D1" s="5" t="s">
        <v>3</v>
      </c>
      <c r="E1" s="5"/>
      <c r="F1" s="5"/>
      <c r="G1" s="5"/>
      <c r="H1" s="5"/>
      <c r="I1" s="2"/>
      <c r="J1" s="4" t="s">
        <v>4</v>
      </c>
      <c r="K1" s="4" t="s">
        <v>5</v>
      </c>
      <c r="L1" s="6" t="s">
        <v>6</v>
      </c>
      <c r="N1" s="4" t="s">
        <v>8</v>
      </c>
      <c r="O1">
        <f>MIN(L2:L152)</f>
        <v>0.87276109841250704</v>
      </c>
    </row>
    <row r="2" spans="1:19" x14ac:dyDescent="0.25">
      <c r="A2" s="2">
        <v>1330</v>
      </c>
      <c r="B2" s="2">
        <v>80</v>
      </c>
      <c r="C2" s="2">
        <v>2.82015606402976</v>
      </c>
      <c r="D2" s="2">
        <v>2.5896317958831787</v>
      </c>
      <c r="E2" s="1">
        <v>2.58868408203125</v>
      </c>
      <c r="F2" s="1">
        <v>2.5871880054473877</v>
      </c>
      <c r="G2" s="1">
        <v>2.5993196964263916</v>
      </c>
      <c r="H2" s="1">
        <v>2.592069149017334</v>
      </c>
      <c r="J2" s="1">
        <f>AVERAGE(D2:H2)</f>
        <v>2.5913785457611085</v>
      </c>
      <c r="K2" s="1">
        <f>STDEV(D2:H2)</f>
        <v>4.7804472801905645E-3</v>
      </c>
      <c r="L2" s="1">
        <f>C2/J2</f>
        <v>1.0882840983008362</v>
      </c>
      <c r="M2">
        <f>IF(OR(L2&lt;0.95,L2&gt;1.05),1,0)</f>
        <v>1</v>
      </c>
      <c r="N2" s="4" t="s">
        <v>7</v>
      </c>
      <c r="O2">
        <f>MAX(L2:L152)</f>
        <v>1.6182322131772706</v>
      </c>
      <c r="R2">
        <v>0.85</v>
      </c>
      <c r="S2">
        <f t="array" ref="S2:S11">FREQUENCY(L2:L266,R2:R11)</f>
        <v>0</v>
      </c>
    </row>
    <row r="3" spans="1:19" x14ac:dyDescent="0.25">
      <c r="A3" s="2">
        <v>1455</v>
      </c>
      <c r="B3" s="2">
        <v>80</v>
      </c>
      <c r="C3" s="2">
        <v>2.9547694500790969</v>
      </c>
      <c r="D3" s="2">
        <v>2.1314547061920166</v>
      </c>
      <c r="E3" s="1">
        <v>2.1228845119476318</v>
      </c>
      <c r="F3" s="1">
        <v>2.1240365505218506</v>
      </c>
      <c r="G3" s="1">
        <v>2.1227314472198486</v>
      </c>
      <c r="H3" s="1">
        <v>2.12534499168396</v>
      </c>
      <c r="J3" s="1">
        <f t="shared" ref="J3:J30" si="0">AVERAGE(D3:H3)</f>
        <v>2.1252904415130613</v>
      </c>
      <c r="K3" s="1">
        <f t="shared" ref="K3:K30" si="1">STDEV(D3:H3)</f>
        <v>3.6024410556490362E-3</v>
      </c>
      <c r="L3" s="1">
        <f t="shared" ref="L3:L30" si="2">C3/J3</f>
        <v>1.3902897186962848</v>
      </c>
      <c r="M3">
        <f t="shared" ref="M3:M66" si="3">IF(OR(L3&lt;0.95,L3&gt;1.05),1,0)</f>
        <v>1</v>
      </c>
      <c r="N3">
        <v>10</v>
      </c>
      <c r="O3">
        <f>PERCENTILE(L2:L254,N3/100)</f>
        <v>0.99003362498458058</v>
      </c>
      <c r="R3">
        <v>0.9</v>
      </c>
      <c r="S3">
        <v>1</v>
      </c>
    </row>
    <row r="4" spans="1:19" x14ac:dyDescent="0.25">
      <c r="A4" s="2">
        <v>1432</v>
      </c>
      <c r="B4" s="2">
        <v>80</v>
      </c>
      <c r="C4" s="2">
        <v>3.5983507864593021</v>
      </c>
      <c r="D4" s="2">
        <v>3.5872793197631836</v>
      </c>
      <c r="E4" s="1">
        <v>3.5787191390991211</v>
      </c>
      <c r="F4" s="1">
        <v>3.5762262344360352</v>
      </c>
      <c r="G4" s="1">
        <v>3.5796351432800293</v>
      </c>
      <c r="H4" s="1">
        <v>3.5822410583496094</v>
      </c>
      <c r="J4" s="1">
        <f t="shared" si="0"/>
        <v>3.5808201789855958</v>
      </c>
      <c r="K4" s="1">
        <f t="shared" si="1"/>
        <v>4.2030465886140301E-3</v>
      </c>
      <c r="L4" s="1">
        <f t="shared" si="2"/>
        <v>1.0048956961247555</v>
      </c>
      <c r="M4">
        <f t="shared" si="3"/>
        <v>0</v>
      </c>
      <c r="N4">
        <v>25</v>
      </c>
      <c r="O4">
        <f>PERCENTILE(L2:L254,N4/100)</f>
        <v>1.0038975296494956</v>
      </c>
      <c r="R4">
        <v>0.95</v>
      </c>
      <c r="S4">
        <v>3</v>
      </c>
    </row>
    <row r="5" spans="1:19" x14ac:dyDescent="0.25">
      <c r="A5" s="2">
        <v>1398</v>
      </c>
      <c r="B5" s="2">
        <v>80</v>
      </c>
      <c r="C5" s="2">
        <v>3.0025486828629391</v>
      </c>
      <c r="D5" s="2">
        <v>2.7816033363342285</v>
      </c>
      <c r="E5" s="1">
        <v>2.7886857986450195</v>
      </c>
      <c r="F5" s="1">
        <v>2.7798645496368408</v>
      </c>
      <c r="G5" s="1">
        <v>2.7836265563964844</v>
      </c>
      <c r="H5" s="1">
        <v>2.7954542636871338</v>
      </c>
      <c r="J5" s="1">
        <f t="shared" si="0"/>
        <v>2.7858469009399416</v>
      </c>
      <c r="K5" s="1">
        <f t="shared" si="1"/>
        <v>6.3064858816988109E-3</v>
      </c>
      <c r="L5" s="1">
        <f t="shared" si="2"/>
        <v>1.0777866801832803</v>
      </c>
      <c r="M5">
        <f t="shared" si="3"/>
        <v>1</v>
      </c>
      <c r="N5">
        <v>50</v>
      </c>
      <c r="O5">
        <f>PERCENTILE(L2:L254,N5/100)</f>
        <v>1.0247394405530501</v>
      </c>
      <c r="R5">
        <v>1</v>
      </c>
      <c r="S5">
        <v>52</v>
      </c>
    </row>
    <row r="6" spans="1:19" x14ac:dyDescent="0.25">
      <c r="A6" s="2">
        <v>1339</v>
      </c>
      <c r="B6" s="2">
        <v>80</v>
      </c>
      <c r="C6" s="2">
        <v>3.0931807600557768</v>
      </c>
      <c r="D6" s="2">
        <v>2.9767591953277588</v>
      </c>
      <c r="E6" s="1">
        <v>2.970362663269043</v>
      </c>
      <c r="F6" s="1">
        <v>2.9807403087615967</v>
      </c>
      <c r="G6" s="1">
        <v>2.9785628318786621</v>
      </c>
      <c r="H6" s="1">
        <v>2.9803049564361572</v>
      </c>
      <c r="J6" s="1">
        <f t="shared" si="0"/>
        <v>2.9773459911346434</v>
      </c>
      <c r="K6" s="1">
        <f t="shared" si="1"/>
        <v>4.2091794509726416E-3</v>
      </c>
      <c r="L6" s="1">
        <f t="shared" si="2"/>
        <v>1.0389053772272498</v>
      </c>
      <c r="M6">
        <f t="shared" si="3"/>
        <v>0</v>
      </c>
      <c r="N6">
        <v>75</v>
      </c>
      <c r="O6">
        <f>PERCENTILE(L2:L254,N6/100)</f>
        <v>1.0443595813958788</v>
      </c>
      <c r="R6">
        <v>1.05</v>
      </c>
      <c r="S6">
        <v>160</v>
      </c>
    </row>
    <row r="7" spans="1:19" x14ac:dyDescent="0.25">
      <c r="A7" s="2">
        <v>1446</v>
      </c>
      <c r="B7" s="2">
        <v>80</v>
      </c>
      <c r="C7" s="2">
        <v>3.0978821695248033</v>
      </c>
      <c r="D7" s="2">
        <v>2.1434988975524902</v>
      </c>
      <c r="E7" s="1">
        <v>2.1459627151489258</v>
      </c>
      <c r="F7" s="1">
        <v>2.1432511806488037</v>
      </c>
      <c r="G7" s="1">
        <v>2.1436789035797119</v>
      </c>
      <c r="H7" s="1">
        <v>2.1444201469421387</v>
      </c>
      <c r="J7" s="1">
        <f t="shared" si="0"/>
        <v>2.1441623687744142</v>
      </c>
      <c r="K7" s="1">
        <f t="shared" si="1"/>
        <v>1.0968013845992965E-3</v>
      </c>
      <c r="L7" s="1">
        <f t="shared" si="2"/>
        <v>1.4447983112843863</v>
      </c>
      <c r="M7">
        <f t="shared" si="3"/>
        <v>1</v>
      </c>
      <c r="N7">
        <v>90</v>
      </c>
      <c r="O7">
        <f>PERCENTILE(L2:L254,N7/100)</f>
        <v>1.0743550116358875</v>
      </c>
      <c r="R7">
        <v>1.1000000000000001</v>
      </c>
      <c r="S7">
        <v>31</v>
      </c>
    </row>
    <row r="8" spans="1:19" x14ac:dyDescent="0.25">
      <c r="A8" s="2">
        <v>1344</v>
      </c>
      <c r="B8" s="2">
        <v>80</v>
      </c>
      <c r="C8" s="2">
        <v>3.1398795598181839</v>
      </c>
      <c r="D8" s="2">
        <v>3.0297644138336182</v>
      </c>
      <c r="E8" s="1">
        <v>3.0285093784332275</v>
      </c>
      <c r="F8" s="1">
        <v>3.0174801349639893</v>
      </c>
      <c r="G8" s="1">
        <v>3.0146756172180176</v>
      </c>
      <c r="H8" s="1">
        <v>3.0227303504943848</v>
      </c>
      <c r="J8" s="1">
        <f t="shared" si="0"/>
        <v>3.0226319789886475</v>
      </c>
      <c r="K8" s="1">
        <f t="shared" si="1"/>
        <v>6.6194848266611849E-3</v>
      </c>
      <c r="L8" s="1">
        <f t="shared" si="2"/>
        <v>1.0387898962376381</v>
      </c>
      <c r="M8">
        <f t="shared" si="3"/>
        <v>0</v>
      </c>
      <c r="N8">
        <v>95</v>
      </c>
      <c r="O8">
        <f>PERCENTILE(L2:L254,N8/100)</f>
        <v>1.294362248815214</v>
      </c>
      <c r="R8">
        <v>1.1499999999999999</v>
      </c>
      <c r="S8">
        <v>1</v>
      </c>
    </row>
    <row r="9" spans="1:19" x14ac:dyDescent="0.25">
      <c r="A9" s="2">
        <v>1345</v>
      </c>
      <c r="B9" s="2">
        <v>80</v>
      </c>
      <c r="C9" s="2">
        <v>3.1392895751257193</v>
      </c>
      <c r="D9" s="2">
        <v>2.9300692081451416</v>
      </c>
      <c r="E9" s="1">
        <v>2.9280691146850586</v>
      </c>
      <c r="F9" s="1">
        <v>2.9388391971588135</v>
      </c>
      <c r="G9" s="1">
        <v>2.9421193599700928</v>
      </c>
      <c r="H9" s="1">
        <v>2.9298584461212158</v>
      </c>
      <c r="J9" s="1">
        <f t="shared" si="0"/>
        <v>2.9337910652160644</v>
      </c>
      <c r="K9" s="1">
        <f t="shared" si="1"/>
        <v>6.2630376116985641E-3</v>
      </c>
      <c r="L9" s="1">
        <f t="shared" si="2"/>
        <v>1.0700453799679563</v>
      </c>
      <c r="M9">
        <f t="shared" si="3"/>
        <v>1</v>
      </c>
      <c r="R9">
        <v>1.2</v>
      </c>
      <c r="S9">
        <v>0</v>
      </c>
    </row>
    <row r="10" spans="1:19" x14ac:dyDescent="0.25">
      <c r="A10" s="2">
        <v>1340</v>
      </c>
      <c r="B10" s="2">
        <v>80</v>
      </c>
      <c r="C10" s="2">
        <v>3.4766437518488758</v>
      </c>
      <c r="D10" s="2">
        <v>3.4178733825683594</v>
      </c>
      <c r="E10" s="1">
        <v>3.431107759475708</v>
      </c>
      <c r="F10" s="1">
        <v>3.4157543182373047</v>
      </c>
      <c r="G10" s="1">
        <v>3.4233171939849854</v>
      </c>
      <c r="H10" s="1">
        <v>3.4071648120880127</v>
      </c>
      <c r="J10" s="1">
        <f t="shared" si="0"/>
        <v>3.4190434932708742</v>
      </c>
      <c r="K10" s="1">
        <f t="shared" si="1"/>
        <v>8.9036781017250675E-3</v>
      </c>
      <c r="L10" s="1">
        <f t="shared" si="2"/>
        <v>1.0168468926152494</v>
      </c>
      <c r="M10">
        <f t="shared" si="3"/>
        <v>0</v>
      </c>
      <c r="O10" s="7" t="s">
        <v>9</v>
      </c>
      <c r="P10">
        <f>COUNTIF(M2:M266,0)</f>
        <v>212</v>
      </c>
      <c r="R10">
        <v>1.25</v>
      </c>
      <c r="S10">
        <v>1</v>
      </c>
    </row>
    <row r="11" spans="1:19" x14ac:dyDescent="0.25">
      <c r="A11" s="2">
        <v>1342</v>
      </c>
      <c r="B11" s="2">
        <v>80</v>
      </c>
      <c r="C11" s="2">
        <v>3.13305587817527</v>
      </c>
      <c r="D11" s="2">
        <v>2.8398025035858154</v>
      </c>
      <c r="E11" s="1">
        <v>2.8278372287750244</v>
      </c>
      <c r="F11" s="1">
        <v>2.8299031257629395</v>
      </c>
      <c r="G11" s="1">
        <v>2.8395645618438721</v>
      </c>
      <c r="H11" s="1">
        <v>2.8368446826934814</v>
      </c>
      <c r="J11" s="1">
        <f t="shared" si="0"/>
        <v>2.8347904205322267</v>
      </c>
      <c r="K11" s="1">
        <f t="shared" si="1"/>
        <v>5.5759734710882913E-3</v>
      </c>
      <c r="L11" s="1">
        <f t="shared" si="2"/>
        <v>1.1052160524752459</v>
      </c>
      <c r="M11">
        <f t="shared" si="3"/>
        <v>1</v>
      </c>
      <c r="O11" s="7" t="s">
        <v>10</v>
      </c>
      <c r="P11">
        <f>COUNTIF(M2:M266,1)</f>
        <v>53</v>
      </c>
      <c r="R11">
        <v>1.3</v>
      </c>
      <c r="S11">
        <v>3</v>
      </c>
    </row>
    <row r="12" spans="1:19" x14ac:dyDescent="0.25">
      <c r="A12" s="2">
        <v>1343</v>
      </c>
      <c r="B12" s="2">
        <v>80</v>
      </c>
      <c r="C12" s="2">
        <v>3.0453844212932992</v>
      </c>
      <c r="D12" s="2">
        <v>2.9690780639648438</v>
      </c>
      <c r="E12" s="1">
        <v>2.973517894744873</v>
      </c>
      <c r="F12" s="1">
        <v>2.9676401615142822</v>
      </c>
      <c r="G12" s="1">
        <v>2.9758877754211426</v>
      </c>
      <c r="H12" s="1">
        <v>2.9809575080871582</v>
      </c>
      <c r="J12" s="1">
        <f t="shared" si="0"/>
        <v>2.9734162807464601</v>
      </c>
      <c r="K12" s="1">
        <f t="shared" si="1"/>
        <v>5.3659202231393349E-3</v>
      </c>
      <c r="L12" s="1">
        <f t="shared" si="2"/>
        <v>1.0242038563563565</v>
      </c>
      <c r="M12">
        <f t="shared" si="3"/>
        <v>0</v>
      </c>
    </row>
    <row r="13" spans="1:19" x14ac:dyDescent="0.25">
      <c r="A13" s="2">
        <v>1335</v>
      </c>
      <c r="B13" s="2">
        <v>80</v>
      </c>
      <c r="C13" s="2">
        <v>3.0854358158141544</v>
      </c>
      <c r="D13" s="2">
        <v>2.944756031036377</v>
      </c>
      <c r="E13" s="1">
        <v>2.9427592754364014</v>
      </c>
      <c r="F13" s="1">
        <v>2.9349946975708008</v>
      </c>
      <c r="G13" s="1">
        <v>2.9465806484222412</v>
      </c>
      <c r="H13" s="1">
        <v>2.9377627372741699</v>
      </c>
      <c r="J13" s="1">
        <f t="shared" si="0"/>
        <v>2.9413706779479982</v>
      </c>
      <c r="K13" s="1">
        <f t="shared" si="1"/>
        <v>4.8529107898391786E-3</v>
      </c>
      <c r="L13" s="1">
        <f t="shared" si="2"/>
        <v>1.0489789127722797</v>
      </c>
      <c r="M13">
        <f t="shared" si="3"/>
        <v>0</v>
      </c>
    </row>
    <row r="14" spans="1:19" x14ac:dyDescent="0.25">
      <c r="A14" s="2">
        <v>1428</v>
      </c>
      <c r="B14" s="2">
        <v>80</v>
      </c>
      <c r="C14" s="2">
        <v>3.1162506018103255</v>
      </c>
      <c r="D14" s="2">
        <v>2.1336255073547363</v>
      </c>
      <c r="E14" s="1">
        <v>2.1340136528015137</v>
      </c>
      <c r="F14" s="1">
        <v>2.1351194381713867</v>
      </c>
      <c r="G14" s="1">
        <v>2.1342759132385254</v>
      </c>
      <c r="H14" s="1">
        <v>2.1352124214172363</v>
      </c>
      <c r="J14" s="1">
        <f t="shared" si="0"/>
        <v>2.1344493865966796</v>
      </c>
      <c r="K14" s="1">
        <f t="shared" si="1"/>
        <v>6.9460873909229462E-4</v>
      </c>
      <c r="L14" s="1">
        <f t="shared" si="2"/>
        <v>1.4599786817991036</v>
      </c>
      <c r="M14">
        <f t="shared" si="3"/>
        <v>1</v>
      </c>
    </row>
    <row r="15" spans="1:19" x14ac:dyDescent="0.25">
      <c r="A15" s="2">
        <v>1429</v>
      </c>
      <c r="B15" s="2">
        <v>80</v>
      </c>
      <c r="C15" s="2">
        <v>3.2931139746884686</v>
      </c>
      <c r="D15" s="2">
        <v>2.1253352165222168</v>
      </c>
      <c r="E15" s="1">
        <v>2.1259078979492187</v>
      </c>
      <c r="F15" s="1">
        <v>2.125929594039917</v>
      </c>
      <c r="G15" s="1">
        <v>2.1260015964508057</v>
      </c>
      <c r="H15" s="1">
        <v>2.125211238861084</v>
      </c>
      <c r="J15" s="1">
        <f t="shared" si="0"/>
        <v>2.1256771087646484</v>
      </c>
      <c r="K15" s="1">
        <f t="shared" si="1"/>
        <v>3.7290407375484215E-4</v>
      </c>
      <c r="L15" s="1">
        <f t="shared" si="2"/>
        <v>1.5492070555354871</v>
      </c>
      <c r="M15">
        <f t="shared" si="3"/>
        <v>1</v>
      </c>
    </row>
    <row r="16" spans="1:19" x14ac:dyDescent="0.25">
      <c r="A16" s="2">
        <v>1361</v>
      </c>
      <c r="B16" s="2">
        <v>80</v>
      </c>
      <c r="C16" s="2">
        <v>2.9406071731682992</v>
      </c>
      <c r="D16" s="2">
        <v>2.8885576725006104</v>
      </c>
      <c r="E16" s="1">
        <v>2.8657882213592529</v>
      </c>
      <c r="F16" s="1">
        <v>2.8884296417236328</v>
      </c>
      <c r="G16" s="1">
        <v>2.8888378143310547</v>
      </c>
      <c r="H16" s="1">
        <v>2.8891322612762451</v>
      </c>
      <c r="J16" s="1">
        <f t="shared" si="0"/>
        <v>2.884149122238159</v>
      </c>
      <c r="K16" s="1">
        <f t="shared" si="1"/>
        <v>1.0267623286111237E-2</v>
      </c>
      <c r="L16" s="1">
        <f t="shared" si="2"/>
        <v>1.0195752884255609</v>
      </c>
      <c r="M16">
        <f t="shared" si="3"/>
        <v>0</v>
      </c>
    </row>
    <row r="17" spans="1:13" x14ac:dyDescent="0.25">
      <c r="A17" s="2">
        <v>1362</v>
      </c>
      <c r="B17" s="2">
        <v>80</v>
      </c>
      <c r="C17" s="2">
        <v>2.8561662260651879</v>
      </c>
      <c r="D17" s="2">
        <v>2.8631510734558105</v>
      </c>
      <c r="E17" s="1">
        <v>2.8723523616790771</v>
      </c>
      <c r="F17" s="1">
        <v>2.8732039928436279</v>
      </c>
      <c r="G17" s="1">
        <v>2.86617112159729</v>
      </c>
      <c r="H17" s="1">
        <v>2.8694732189178467</v>
      </c>
      <c r="J17" s="1">
        <f t="shared" si="0"/>
        <v>2.8688703536987306</v>
      </c>
      <c r="K17" s="1">
        <f t="shared" si="1"/>
        <v>4.220908513587634E-3</v>
      </c>
      <c r="L17" s="1">
        <f t="shared" si="2"/>
        <v>0.99557173170367785</v>
      </c>
      <c r="M17">
        <f t="shared" si="3"/>
        <v>0</v>
      </c>
    </row>
    <row r="18" spans="1:13" x14ac:dyDescent="0.25">
      <c r="A18" s="2">
        <v>1360</v>
      </c>
      <c r="B18" s="2">
        <v>80</v>
      </c>
      <c r="C18" s="2">
        <v>2.9239747859734031</v>
      </c>
      <c r="D18" s="2">
        <v>2.8326766490936279</v>
      </c>
      <c r="E18" s="1">
        <v>2.8368232250213623</v>
      </c>
      <c r="F18" s="1">
        <v>2.8484408855438232</v>
      </c>
      <c r="G18" s="1">
        <v>2.8390421867370605</v>
      </c>
      <c r="H18" s="1">
        <v>2.8416321277618408</v>
      </c>
      <c r="J18" s="1">
        <f t="shared" si="0"/>
        <v>2.8397230148315429</v>
      </c>
      <c r="K18" s="1">
        <f t="shared" si="1"/>
        <v>5.877277428507857E-3</v>
      </c>
      <c r="L18" s="1">
        <f t="shared" si="2"/>
        <v>1.0296690102174835</v>
      </c>
      <c r="M18">
        <f t="shared" si="3"/>
        <v>0</v>
      </c>
    </row>
    <row r="19" spans="1:13" x14ac:dyDescent="0.25">
      <c r="A19" s="2">
        <v>1404</v>
      </c>
      <c r="B19" s="2">
        <v>80</v>
      </c>
      <c r="C19" s="2">
        <v>2.9393715615087306</v>
      </c>
      <c r="D19" s="2">
        <v>2.8685803413391113</v>
      </c>
      <c r="E19" s="1">
        <v>2.8819513320922852</v>
      </c>
      <c r="F19" s="1">
        <v>2.8739089965820312</v>
      </c>
      <c r="G19" s="1">
        <v>2.8724772930145264</v>
      </c>
      <c r="H19" s="1">
        <v>2.8662593364715576</v>
      </c>
      <c r="J19" s="1">
        <f t="shared" si="0"/>
        <v>2.8726354598999024</v>
      </c>
      <c r="K19" s="1">
        <f t="shared" si="1"/>
        <v>6.0318182098088617E-3</v>
      </c>
      <c r="L19" s="1">
        <f t="shared" si="2"/>
        <v>1.0232316639338406</v>
      </c>
      <c r="M19">
        <f t="shared" si="3"/>
        <v>0</v>
      </c>
    </row>
    <row r="20" spans="1:13" x14ac:dyDescent="0.25">
      <c r="A20" s="2">
        <v>1403</v>
      </c>
      <c r="B20" s="2">
        <v>80</v>
      </c>
      <c r="C20" s="2">
        <v>3.0557770420007793</v>
      </c>
      <c r="D20" s="2">
        <v>2.8171224594116211</v>
      </c>
      <c r="E20" s="1">
        <v>2.8125553131103516</v>
      </c>
      <c r="F20" s="1">
        <v>2.8185482025146484</v>
      </c>
      <c r="G20" s="1">
        <v>2.8113307952880859</v>
      </c>
      <c r="H20" s="1">
        <v>2.8106060028076172</v>
      </c>
      <c r="J20" s="1">
        <f t="shared" si="0"/>
        <v>2.8140325546264648</v>
      </c>
      <c r="K20" s="1">
        <f t="shared" si="1"/>
        <v>3.5763665506377738E-3</v>
      </c>
      <c r="L20" s="1">
        <f t="shared" si="2"/>
        <v>1.0859067841901366</v>
      </c>
      <c r="M20">
        <f t="shared" si="3"/>
        <v>1</v>
      </c>
    </row>
    <row r="21" spans="1:13" x14ac:dyDescent="0.25">
      <c r="A21" s="2">
        <v>1402</v>
      </c>
      <c r="B21" s="2">
        <v>80</v>
      </c>
      <c r="C21" s="2">
        <v>2.8237557258472323</v>
      </c>
      <c r="D21" s="2">
        <v>2.0584983825683594</v>
      </c>
      <c r="E21" s="1">
        <v>2.0579562187194824</v>
      </c>
      <c r="F21" s="1">
        <v>2.0611457824707031</v>
      </c>
      <c r="G21" s="1">
        <v>2.0606415271759033</v>
      </c>
      <c r="H21" s="1">
        <v>2.0598986148834229</v>
      </c>
      <c r="J21" s="1">
        <f t="shared" si="0"/>
        <v>2.0596281051635743</v>
      </c>
      <c r="K21" s="1">
        <f t="shared" si="1"/>
        <v>1.3670242788861391E-3</v>
      </c>
      <c r="L21" s="1">
        <f t="shared" si="2"/>
        <v>1.3710027158631006</v>
      </c>
      <c r="M21">
        <f t="shared" si="3"/>
        <v>1</v>
      </c>
    </row>
    <row r="22" spans="1:13" x14ac:dyDescent="0.25">
      <c r="A22" s="2">
        <v>1332</v>
      </c>
      <c r="B22" s="2">
        <v>80</v>
      </c>
      <c r="C22" s="2">
        <v>3.0463103345341764</v>
      </c>
      <c r="D22" s="2">
        <v>2.8386754989624023</v>
      </c>
      <c r="E22" s="1">
        <v>2.841217041015625</v>
      </c>
      <c r="F22" s="1">
        <v>2.8460078239440918</v>
      </c>
      <c r="G22" s="1">
        <v>2.844721794128418</v>
      </c>
      <c r="H22" s="1">
        <v>2.8336465358734131</v>
      </c>
      <c r="J22" s="1">
        <f t="shared" si="0"/>
        <v>2.8408537387847899</v>
      </c>
      <c r="K22" s="1">
        <f t="shared" si="1"/>
        <v>4.9585012103262839E-3</v>
      </c>
      <c r="L22" s="1">
        <f t="shared" si="2"/>
        <v>1.0723221308244024</v>
      </c>
      <c r="M22">
        <f t="shared" si="3"/>
        <v>1</v>
      </c>
    </row>
    <row r="23" spans="1:13" x14ac:dyDescent="0.25">
      <c r="A23" s="2">
        <v>1331</v>
      </c>
      <c r="B23" s="2">
        <v>80</v>
      </c>
      <c r="C23" s="2">
        <v>2.8990147121394401</v>
      </c>
      <c r="D23" s="2">
        <v>2.663442850112915</v>
      </c>
      <c r="E23" s="1">
        <v>2.6672730445861816</v>
      </c>
      <c r="F23" s="1">
        <v>2.6529242992401123</v>
      </c>
      <c r="G23" s="1">
        <v>2.6586399078369141</v>
      </c>
      <c r="H23" s="1">
        <v>2.6570653915405273</v>
      </c>
      <c r="J23" s="1">
        <f t="shared" si="0"/>
        <v>2.65986909866333</v>
      </c>
      <c r="K23" s="1">
        <f t="shared" si="1"/>
        <v>5.594462382545057E-3</v>
      </c>
      <c r="L23" s="1">
        <f t="shared" si="2"/>
        <v>1.0899087904725417</v>
      </c>
      <c r="M23">
        <f t="shared" si="3"/>
        <v>1</v>
      </c>
    </row>
    <row r="24" spans="1:13" x14ac:dyDescent="0.25">
      <c r="A24" s="2">
        <v>1304</v>
      </c>
      <c r="B24" s="2">
        <v>80</v>
      </c>
      <c r="C24" s="2">
        <v>2.826591903160022</v>
      </c>
      <c r="D24" s="2">
        <v>2.9621977806091309</v>
      </c>
      <c r="E24" s="2">
        <v>2.9614787101745605</v>
      </c>
      <c r="F24" s="1">
        <v>2.9553289413452148</v>
      </c>
      <c r="G24" s="1">
        <v>2.9692111015319824</v>
      </c>
      <c r="H24" s="1">
        <v>2.9643104076385498</v>
      </c>
      <c r="J24" s="1">
        <f t="shared" si="0"/>
        <v>2.9625053882598875</v>
      </c>
      <c r="K24" s="1">
        <f t="shared" si="1"/>
        <v>5.0218215351032179E-3</v>
      </c>
      <c r="L24" s="1">
        <f t="shared" si="2"/>
        <v>0.95412211378974121</v>
      </c>
      <c r="M24">
        <f t="shared" si="3"/>
        <v>0</v>
      </c>
    </row>
    <row r="25" spans="1:13" x14ac:dyDescent="0.25">
      <c r="A25" s="2">
        <v>1305</v>
      </c>
      <c r="B25" s="2">
        <v>80</v>
      </c>
      <c r="C25" s="2">
        <v>3.1163202323613639</v>
      </c>
      <c r="D25" s="2">
        <v>3.2302732467651367</v>
      </c>
      <c r="E25" s="1">
        <v>3.2241826057434082</v>
      </c>
      <c r="F25" s="1">
        <v>3.222811222076416</v>
      </c>
      <c r="G25" s="1">
        <v>3.2429182529449463</v>
      </c>
      <c r="H25" s="1">
        <v>3.2272281646728516</v>
      </c>
      <c r="J25" s="1">
        <f t="shared" si="0"/>
        <v>3.2294826984405516</v>
      </c>
      <c r="K25" s="1">
        <f t="shared" si="1"/>
        <v>8.043966581844076E-3</v>
      </c>
      <c r="L25" s="1">
        <f t="shared" si="2"/>
        <v>0.96495956887032364</v>
      </c>
      <c r="M25">
        <f t="shared" si="3"/>
        <v>0</v>
      </c>
    </row>
    <row r="26" spans="1:13" x14ac:dyDescent="0.25">
      <c r="A26" s="2">
        <v>1460</v>
      </c>
      <c r="B26" s="2">
        <v>80</v>
      </c>
      <c r="C26" s="2">
        <v>3.1351797620745949</v>
      </c>
      <c r="D26" s="2">
        <v>2.1426303386688232</v>
      </c>
      <c r="E26" s="1">
        <v>2.1414902210235596</v>
      </c>
      <c r="F26" s="1">
        <v>2.1413915157318115</v>
      </c>
      <c r="G26" s="1">
        <v>2.1373984813690186</v>
      </c>
      <c r="H26" s="1">
        <v>2.1407122611999512</v>
      </c>
      <c r="J26" s="1">
        <f t="shared" si="0"/>
        <v>2.1407245635986327</v>
      </c>
      <c r="K26" s="1">
        <f t="shared" si="1"/>
        <v>1.982801641971879E-3</v>
      </c>
      <c r="L26" s="1">
        <f t="shared" si="2"/>
        <v>1.464541405926715</v>
      </c>
      <c r="M26">
        <f t="shared" si="3"/>
        <v>1</v>
      </c>
    </row>
    <row r="27" spans="1:13" x14ac:dyDescent="0.25">
      <c r="A27" s="2">
        <v>1461</v>
      </c>
      <c r="B27" s="2">
        <v>80</v>
      </c>
      <c r="C27" s="2">
        <v>3.0799454502853876</v>
      </c>
      <c r="D27" s="2">
        <v>2.1597568988800049</v>
      </c>
      <c r="E27" s="1">
        <v>2.1599998474121094</v>
      </c>
      <c r="F27" s="1">
        <v>2.1620774269104004</v>
      </c>
      <c r="G27" s="1">
        <v>2.1616408824920654</v>
      </c>
      <c r="H27" s="1">
        <v>2.1588973999023437</v>
      </c>
      <c r="J27" s="1">
        <f t="shared" si="0"/>
        <v>2.1604744911193849</v>
      </c>
      <c r="K27" s="1">
        <f t="shared" si="1"/>
        <v>1.3376578376144107E-3</v>
      </c>
      <c r="L27" s="1">
        <f t="shared" si="2"/>
        <v>1.4255875100333197</v>
      </c>
      <c r="M27">
        <f t="shared" si="3"/>
        <v>1</v>
      </c>
    </row>
    <row r="28" spans="1:13" x14ac:dyDescent="0.25">
      <c r="A28" s="2">
        <v>1447</v>
      </c>
      <c r="B28" s="2">
        <v>80</v>
      </c>
      <c r="C28" s="2">
        <v>3.1670910361288995</v>
      </c>
      <c r="D28" s="2">
        <v>2.1570711135864258</v>
      </c>
      <c r="E28" s="1">
        <v>2.155613899230957</v>
      </c>
      <c r="F28" s="1">
        <v>2.153634786605835</v>
      </c>
      <c r="G28" s="1">
        <v>2.1607024669647217</v>
      </c>
      <c r="H28" s="1">
        <v>2.1560726165771484</v>
      </c>
      <c r="J28" s="1">
        <f t="shared" si="0"/>
        <v>2.1566189765930175</v>
      </c>
      <c r="K28" s="1">
        <f t="shared" si="1"/>
        <v>2.6025660955524459E-3</v>
      </c>
      <c r="L28" s="1">
        <f t="shared" si="2"/>
        <v>1.4685445461173698</v>
      </c>
      <c r="M28">
        <f t="shared" si="3"/>
        <v>1</v>
      </c>
    </row>
    <row r="29" spans="1:13" x14ac:dyDescent="0.25">
      <c r="A29" s="2">
        <v>1393</v>
      </c>
      <c r="B29" s="2">
        <v>80</v>
      </c>
      <c r="C29" s="2">
        <v>2.8749349740510795</v>
      </c>
      <c r="D29" s="2">
        <v>2.9083273410797119</v>
      </c>
      <c r="E29" s="1">
        <v>2.9044973850250244</v>
      </c>
      <c r="F29" s="1">
        <v>2.8996844291687012</v>
      </c>
      <c r="G29" s="1">
        <v>2.8989918231964111</v>
      </c>
      <c r="H29" s="1">
        <v>2.9090044498443604</v>
      </c>
      <c r="J29" s="1">
        <f t="shared" si="0"/>
        <v>2.904101085662842</v>
      </c>
      <c r="K29" s="1">
        <f t="shared" si="1"/>
        <v>4.681684682563564E-3</v>
      </c>
      <c r="L29" s="1">
        <f t="shared" si="2"/>
        <v>0.98995692272705249</v>
      </c>
      <c r="M29">
        <f t="shared" si="3"/>
        <v>0</v>
      </c>
    </row>
    <row r="30" spans="1:13" x14ac:dyDescent="0.25">
      <c r="A30" s="2">
        <v>1389</v>
      </c>
      <c r="B30" s="2">
        <v>80</v>
      </c>
      <c r="C30" s="2">
        <v>3.4901890115742216</v>
      </c>
      <c r="D30" s="2">
        <v>3.3650875091552734</v>
      </c>
      <c r="E30" s="1">
        <v>3.3794207572937012</v>
      </c>
      <c r="F30" s="1">
        <v>3.3832459449768066</v>
      </c>
      <c r="G30" s="1">
        <v>3.3718535900115967</v>
      </c>
      <c r="H30" s="1">
        <v>3.3625557422637939</v>
      </c>
      <c r="J30" s="1">
        <f t="shared" si="0"/>
        <v>3.3724327087402344</v>
      </c>
      <c r="K30" s="1">
        <f t="shared" si="1"/>
        <v>8.9106776217500183E-3</v>
      </c>
      <c r="L30" s="1">
        <f t="shared" si="2"/>
        <v>1.0349173172614539</v>
      </c>
      <c r="M30">
        <f t="shared" si="3"/>
        <v>0</v>
      </c>
    </row>
    <row r="31" spans="1:13" x14ac:dyDescent="0.25">
      <c r="A31" s="2">
        <v>1531</v>
      </c>
      <c r="B31" s="2">
        <v>60</v>
      </c>
      <c r="C31" s="2">
        <v>2.223594103724174</v>
      </c>
      <c r="D31" s="2">
        <v>2.1754136085510254</v>
      </c>
      <c r="E31" s="1">
        <v>2.1748645305633545</v>
      </c>
      <c r="J31" s="1">
        <f t="shared" ref="J31:J46" si="4">AVERAGE(D31:H31)</f>
        <v>2.1751390695571899</v>
      </c>
      <c r="K31" s="1">
        <f t="shared" ref="K31:K46" si="5">STDEV(D31:H31)</f>
        <v>3.8825676848235584E-4</v>
      </c>
      <c r="L31" s="1">
        <f t="shared" ref="L31:L46" si="6">C31/J31</f>
        <v>1.0222767522523737</v>
      </c>
      <c r="M31">
        <f t="shared" si="3"/>
        <v>0</v>
      </c>
    </row>
    <row r="32" spans="1:13" x14ac:dyDescent="0.25">
      <c r="A32" s="2">
        <v>1531</v>
      </c>
      <c r="B32" s="2">
        <v>80</v>
      </c>
      <c r="C32" s="2">
        <v>2.996388822262865</v>
      </c>
      <c r="D32" s="2">
        <v>2.9242477416992187</v>
      </c>
      <c r="E32" s="1">
        <v>2.9110550880432129</v>
      </c>
      <c r="F32" s="1">
        <v>2.9176149368286133</v>
      </c>
      <c r="G32" s="1">
        <v>2.9039106369018555</v>
      </c>
      <c r="H32" s="1">
        <v>2.9133791923522949</v>
      </c>
      <c r="J32" s="1">
        <f t="shared" si="4"/>
        <v>2.9140415191650391</v>
      </c>
      <c r="K32" s="1">
        <f t="shared" si="5"/>
        <v>7.565191922521218E-3</v>
      </c>
      <c r="L32" s="1">
        <f t="shared" si="6"/>
        <v>1.0282587954070814</v>
      </c>
      <c r="M32">
        <f t="shared" si="3"/>
        <v>0</v>
      </c>
    </row>
    <row r="33" spans="1:13" x14ac:dyDescent="0.25">
      <c r="A33" s="2">
        <v>1531</v>
      </c>
      <c r="B33" s="2">
        <v>100</v>
      </c>
      <c r="C33" s="2">
        <v>3.6808595626056926</v>
      </c>
      <c r="D33" s="2">
        <v>3.5125865936279297</v>
      </c>
      <c r="E33" s="1">
        <v>3.5259010791778564</v>
      </c>
      <c r="J33" s="1">
        <f t="shared" si="4"/>
        <v>3.5192438364028931</v>
      </c>
      <c r="K33" s="1">
        <f t="shared" si="5"/>
        <v>9.4147630203635091E-3</v>
      </c>
      <c r="L33" s="1">
        <f t="shared" si="6"/>
        <v>1.0459234238136768</v>
      </c>
      <c r="M33">
        <f t="shared" si="3"/>
        <v>0</v>
      </c>
    </row>
    <row r="34" spans="1:13" x14ac:dyDescent="0.25">
      <c r="A34" s="2">
        <v>1531</v>
      </c>
      <c r="B34" s="2">
        <v>120</v>
      </c>
      <c r="C34" s="2">
        <v>4.4492108650814561</v>
      </c>
      <c r="D34" s="2">
        <v>4.4412689208984375</v>
      </c>
      <c r="E34" s="1">
        <v>4.4421248435974121</v>
      </c>
      <c r="J34" s="1">
        <f t="shared" si="4"/>
        <v>4.4416968822479248</v>
      </c>
      <c r="K34" s="1">
        <f t="shared" si="5"/>
        <v>6.0522874461643825E-4</v>
      </c>
      <c r="L34" s="1">
        <f t="shared" si="6"/>
        <v>1.0016916919440322</v>
      </c>
      <c r="M34">
        <f t="shared" si="3"/>
        <v>0</v>
      </c>
    </row>
    <row r="35" spans="1:13" x14ac:dyDescent="0.25">
      <c r="A35" s="2">
        <v>1530</v>
      </c>
      <c r="B35" s="2">
        <v>60</v>
      </c>
      <c r="C35" s="2">
        <v>2.1940305963123481</v>
      </c>
      <c r="D35" s="2">
        <v>2.1449551582336426</v>
      </c>
      <c r="E35" s="1">
        <v>2.148576021194458</v>
      </c>
      <c r="J35" s="1">
        <f t="shared" si="4"/>
        <v>2.1467655897140503</v>
      </c>
      <c r="K35" s="1">
        <f t="shared" si="5"/>
        <v>2.5603367533397906E-3</v>
      </c>
      <c r="L35" s="1">
        <f t="shared" si="6"/>
        <v>1.0220168456326866</v>
      </c>
      <c r="M35">
        <f t="shared" si="3"/>
        <v>0</v>
      </c>
    </row>
    <row r="36" spans="1:13" x14ac:dyDescent="0.25">
      <c r="A36" s="2">
        <v>1530</v>
      </c>
      <c r="B36" s="2">
        <v>80</v>
      </c>
      <c r="C36" s="2">
        <v>2.968167120408538</v>
      </c>
      <c r="D36" s="2">
        <v>2.8635070323944092</v>
      </c>
      <c r="E36" s="1">
        <v>2.8688161373138428</v>
      </c>
      <c r="F36" s="1">
        <v>2.8783650398254395</v>
      </c>
      <c r="G36" s="1">
        <v>2.8578770160675049</v>
      </c>
      <c r="H36" s="1">
        <v>2.8662858009338379</v>
      </c>
      <c r="J36" s="1">
        <f t="shared" si="4"/>
        <v>2.8669702053070067</v>
      </c>
      <c r="K36" s="1">
        <f t="shared" si="5"/>
        <v>7.5564175571212625E-3</v>
      </c>
      <c r="L36" s="1">
        <f t="shared" si="6"/>
        <v>1.0352975119567713</v>
      </c>
      <c r="M36">
        <f t="shared" si="3"/>
        <v>0</v>
      </c>
    </row>
    <row r="37" spans="1:13" x14ac:dyDescent="0.25">
      <c r="A37" s="2">
        <v>1530</v>
      </c>
      <c r="B37" s="2">
        <v>100</v>
      </c>
      <c r="C37" s="2">
        <v>3.632981535033454</v>
      </c>
      <c r="D37" s="2">
        <v>3.4550132751464844</v>
      </c>
      <c r="E37" s="1">
        <v>3.472343921661377</v>
      </c>
      <c r="J37" s="1">
        <f t="shared" si="4"/>
        <v>3.4636785984039307</v>
      </c>
      <c r="K37" s="1">
        <f t="shared" si="5"/>
        <v>1.2254617673027549E-2</v>
      </c>
      <c r="L37" s="1">
        <f t="shared" si="6"/>
        <v>1.0488795169123193</v>
      </c>
      <c r="M37">
        <f t="shared" si="3"/>
        <v>0</v>
      </c>
    </row>
    <row r="38" spans="1:13" x14ac:dyDescent="0.25">
      <c r="A38" s="2">
        <v>1530</v>
      </c>
      <c r="B38" s="2">
        <v>120</v>
      </c>
      <c r="C38" s="2">
        <v>4.4071765786108621</v>
      </c>
      <c r="D38" s="2">
        <v>4.3646125793457031</v>
      </c>
      <c r="E38" s="1">
        <v>4.3552975654602051</v>
      </c>
      <c r="J38" s="1">
        <f t="shared" si="4"/>
        <v>4.3599550724029541</v>
      </c>
      <c r="K38" s="1">
        <f t="shared" si="5"/>
        <v>6.5867094852825195E-3</v>
      </c>
      <c r="L38" s="1">
        <f t="shared" si="6"/>
        <v>1.0108307322951111</v>
      </c>
      <c r="M38">
        <f t="shared" si="3"/>
        <v>0</v>
      </c>
    </row>
    <row r="39" spans="1:13" x14ac:dyDescent="0.25">
      <c r="A39" s="2">
        <v>1532</v>
      </c>
      <c r="B39" s="2">
        <v>60</v>
      </c>
      <c r="C39" s="2">
        <v>2.2085063808650305</v>
      </c>
      <c r="D39" s="2">
        <v>2.1292860507965088</v>
      </c>
      <c r="E39" s="1">
        <v>2.1446423530578613</v>
      </c>
      <c r="J39" s="1">
        <f t="shared" si="4"/>
        <v>2.1369642019271851</v>
      </c>
      <c r="K39" s="1">
        <f t="shared" si="5"/>
        <v>1.0858545462952694E-2</v>
      </c>
      <c r="L39" s="1">
        <f t="shared" si="6"/>
        <v>1.0334784171271219</v>
      </c>
      <c r="M39">
        <f t="shared" si="3"/>
        <v>0</v>
      </c>
    </row>
    <row r="40" spans="1:13" x14ac:dyDescent="0.25">
      <c r="A40" s="2">
        <v>1532</v>
      </c>
      <c r="B40" s="2">
        <v>80</v>
      </c>
      <c r="C40" s="2">
        <v>2.9568972852369368</v>
      </c>
      <c r="D40" s="2">
        <v>2.8684005737304687</v>
      </c>
      <c r="E40" s="1">
        <v>2.8767995834350586</v>
      </c>
      <c r="F40" s="1">
        <v>2.8722493648529053</v>
      </c>
      <c r="G40" s="1">
        <v>2.8737668991088867</v>
      </c>
      <c r="H40" s="1">
        <v>2.8684258460998535</v>
      </c>
      <c r="J40" s="1">
        <f t="shared" si="4"/>
        <v>2.8719284534454346</v>
      </c>
      <c r="K40" s="1">
        <f t="shared" si="5"/>
        <v>3.6029490513089083E-3</v>
      </c>
      <c r="L40" s="1">
        <f t="shared" si="6"/>
        <v>1.0295859848770139</v>
      </c>
      <c r="M40">
        <f t="shared" si="3"/>
        <v>0</v>
      </c>
    </row>
    <row r="41" spans="1:13" x14ac:dyDescent="0.25">
      <c r="A41" s="2">
        <v>1532</v>
      </c>
      <c r="B41" s="2">
        <v>100</v>
      </c>
      <c r="C41" s="2">
        <v>3.6506543602256416</v>
      </c>
      <c r="D41" s="2">
        <v>3.4984910488128662</v>
      </c>
      <c r="E41" s="1">
        <v>3.4904417991638184</v>
      </c>
      <c r="J41" s="1">
        <f t="shared" si="4"/>
        <v>3.4944664239883423</v>
      </c>
      <c r="K41" s="1">
        <f t="shared" si="5"/>
        <v>5.6916790103051732E-3</v>
      </c>
      <c r="L41" s="1">
        <f t="shared" si="6"/>
        <v>1.0446957896533564</v>
      </c>
      <c r="M41">
        <f t="shared" si="3"/>
        <v>0</v>
      </c>
    </row>
    <row r="42" spans="1:13" x14ac:dyDescent="0.25">
      <c r="A42" s="2">
        <v>1532</v>
      </c>
      <c r="B42" s="2">
        <v>120</v>
      </c>
      <c r="C42" s="2">
        <v>4.3991458916878443</v>
      </c>
      <c r="D42" s="2">
        <v>4.4087605476379395</v>
      </c>
      <c r="E42" s="1">
        <v>4.4064702987670898</v>
      </c>
      <c r="J42" s="1">
        <f t="shared" si="4"/>
        <v>4.4076154232025146</v>
      </c>
      <c r="K42" s="1">
        <f t="shared" si="5"/>
        <v>1.6194505071825923E-3</v>
      </c>
      <c r="L42" s="1">
        <f t="shared" si="6"/>
        <v>0.99807843228107307</v>
      </c>
      <c r="M42">
        <f t="shared" si="3"/>
        <v>0</v>
      </c>
    </row>
    <row r="43" spans="1:13" x14ac:dyDescent="0.25">
      <c r="A43" s="2">
        <v>1548</v>
      </c>
      <c r="B43" s="2">
        <v>60</v>
      </c>
      <c r="C43" s="2">
        <v>2.3005500402780852</v>
      </c>
      <c r="D43" s="2">
        <v>2.2400596141815186</v>
      </c>
      <c r="E43" s="1">
        <v>2.236689567565918</v>
      </c>
      <c r="J43" s="1">
        <f t="shared" si="4"/>
        <v>2.2383745908737183</v>
      </c>
      <c r="K43" s="1">
        <f t="shared" si="5"/>
        <v>2.3829828148059485E-3</v>
      </c>
      <c r="L43" s="1">
        <f t="shared" si="6"/>
        <v>1.0277770528926964</v>
      </c>
      <c r="M43">
        <f t="shared" si="3"/>
        <v>0</v>
      </c>
    </row>
    <row r="44" spans="1:13" x14ac:dyDescent="0.25">
      <c r="A44" s="2">
        <v>1548</v>
      </c>
      <c r="B44" s="2">
        <v>80</v>
      </c>
      <c r="C44" s="2">
        <v>2.9895603927426926</v>
      </c>
      <c r="D44" s="2">
        <v>2.8987483978271484</v>
      </c>
      <c r="E44" s="1">
        <v>2.9092395305633545</v>
      </c>
      <c r="F44" s="1">
        <v>2.9210920333862305</v>
      </c>
      <c r="G44" s="1">
        <v>2.9023871421813965</v>
      </c>
      <c r="H44" s="1">
        <v>2.9323678016662598</v>
      </c>
      <c r="J44" s="1">
        <f t="shared" si="4"/>
        <v>2.9127669811248778</v>
      </c>
      <c r="K44" s="1">
        <f t="shared" si="5"/>
        <v>1.3876268434648537E-2</v>
      </c>
      <c r="L44" s="1">
        <f t="shared" si="6"/>
        <v>1.0263644198507627</v>
      </c>
      <c r="M44">
        <f t="shared" si="3"/>
        <v>0</v>
      </c>
    </row>
    <row r="45" spans="1:13" x14ac:dyDescent="0.25">
      <c r="A45" s="2">
        <v>1548</v>
      </c>
      <c r="B45" s="2">
        <v>100</v>
      </c>
      <c r="C45" s="2">
        <v>3.7212983228320748</v>
      </c>
      <c r="D45" s="2">
        <v>3.6194946765899658</v>
      </c>
      <c r="E45" s="1">
        <v>3.6299951076507568</v>
      </c>
      <c r="J45" s="1">
        <f t="shared" si="4"/>
        <v>3.6247448921203613</v>
      </c>
      <c r="K45" s="1">
        <f t="shared" si="5"/>
        <v>7.4249260084671802E-3</v>
      </c>
      <c r="L45" s="1">
        <f t="shared" si="6"/>
        <v>1.0266373037511152</v>
      </c>
      <c r="M45">
        <f t="shared" si="3"/>
        <v>0</v>
      </c>
    </row>
    <row r="46" spans="1:13" x14ac:dyDescent="0.25">
      <c r="A46" s="2">
        <v>1548</v>
      </c>
      <c r="B46" s="2">
        <v>120</v>
      </c>
      <c r="C46" s="2">
        <v>4.5140353859240498</v>
      </c>
      <c r="D46" s="2">
        <v>4.5295238494873047</v>
      </c>
      <c r="E46" s="1">
        <v>4.5329785346984863</v>
      </c>
      <c r="J46" s="1">
        <f t="shared" si="4"/>
        <v>4.5312511920928955</v>
      </c>
      <c r="K46" s="1">
        <f t="shared" si="5"/>
        <v>2.4428313396914181E-3</v>
      </c>
      <c r="L46" s="1">
        <f t="shared" si="6"/>
        <v>0.99620065067262498</v>
      </c>
      <c r="M46">
        <f t="shared" si="3"/>
        <v>0</v>
      </c>
    </row>
    <row r="47" spans="1:13" x14ac:dyDescent="0.25">
      <c r="A47" s="2">
        <v>1547</v>
      </c>
      <c r="B47" s="2">
        <v>60</v>
      </c>
      <c r="C47" s="2">
        <v>2.2409860360869236</v>
      </c>
      <c r="D47" s="2">
        <v>2.2035064697265625</v>
      </c>
      <c r="E47" s="1">
        <v>2.2037220001220703</v>
      </c>
      <c r="J47" s="1">
        <f t="shared" ref="J47:J110" si="7">AVERAGE(D47:H47)</f>
        <v>2.2036142349243164</v>
      </c>
      <c r="K47" s="1">
        <f t="shared" ref="K47:K110" si="8">STDEV(D47:H47)</f>
        <v>1.5240300421539283E-4</v>
      </c>
      <c r="L47" s="1">
        <f t="shared" ref="L47:L110" si="9">C47/J47</f>
        <v>1.0169593209965313</v>
      </c>
      <c r="M47">
        <f t="shared" si="3"/>
        <v>0</v>
      </c>
    </row>
    <row r="48" spans="1:13" x14ac:dyDescent="0.25">
      <c r="A48" s="2">
        <v>1547</v>
      </c>
      <c r="B48" s="2">
        <v>80</v>
      </c>
      <c r="C48" s="2">
        <v>2.9479542561079448</v>
      </c>
      <c r="D48" s="2">
        <v>2.861081600189209</v>
      </c>
      <c r="E48" s="1">
        <v>2.8690361976623535</v>
      </c>
      <c r="F48" s="1">
        <v>2.85955810546875</v>
      </c>
      <c r="G48" s="1">
        <v>2.864459753036499</v>
      </c>
      <c r="H48" s="1">
        <v>2.8676753044128418</v>
      </c>
      <c r="J48" s="1">
        <f t="shared" si="7"/>
        <v>2.8643621921539308</v>
      </c>
      <c r="K48" s="1">
        <f t="shared" si="8"/>
        <v>4.0827102204432928E-3</v>
      </c>
      <c r="L48" s="1">
        <f t="shared" si="9"/>
        <v>1.0291834825159296</v>
      </c>
      <c r="M48">
        <f t="shared" si="3"/>
        <v>0</v>
      </c>
    </row>
    <row r="49" spans="1:13" x14ac:dyDescent="0.25">
      <c r="A49" s="2">
        <v>1547</v>
      </c>
      <c r="B49" s="2">
        <v>100</v>
      </c>
      <c r="C49" s="2">
        <v>3.6709256131622565</v>
      </c>
      <c r="D49" s="2">
        <v>3.6695597171783447</v>
      </c>
      <c r="E49" s="1">
        <v>3.484696626663208</v>
      </c>
      <c r="J49" s="1">
        <f t="shared" si="7"/>
        <v>3.5771281719207764</v>
      </c>
      <c r="K49" s="1">
        <f t="shared" si="8"/>
        <v>0.1307179448943557</v>
      </c>
      <c r="L49" s="1">
        <f t="shared" si="9"/>
        <v>1.0262214370672422</v>
      </c>
      <c r="M49">
        <f t="shared" si="3"/>
        <v>0</v>
      </c>
    </row>
    <row r="50" spans="1:13" x14ac:dyDescent="0.25">
      <c r="A50" s="2">
        <v>1547</v>
      </c>
      <c r="B50" s="2">
        <v>120</v>
      </c>
      <c r="C50" s="2">
        <v>4.415272932745868</v>
      </c>
      <c r="D50" s="2">
        <v>4.3886842727661133</v>
      </c>
      <c r="E50" s="1">
        <v>4.3868203163146973</v>
      </c>
      <c r="J50" s="1">
        <f t="shared" si="7"/>
        <v>4.3877522945404053</v>
      </c>
      <c r="K50" s="1">
        <f t="shared" si="8"/>
        <v>1.3180162466326782E-3</v>
      </c>
      <c r="L50" s="1">
        <f t="shared" si="9"/>
        <v>1.0062721494647058</v>
      </c>
      <c r="M50">
        <f t="shared" si="3"/>
        <v>0</v>
      </c>
    </row>
    <row r="51" spans="1:13" x14ac:dyDescent="0.25">
      <c r="A51" s="2">
        <v>1546</v>
      </c>
      <c r="B51" s="2">
        <v>60</v>
      </c>
      <c r="C51" s="2">
        <v>2.1863401180368109</v>
      </c>
      <c r="D51" s="2">
        <v>2.1103818416595459</v>
      </c>
      <c r="E51" s="1">
        <v>2.1472158432006836</v>
      </c>
      <c r="J51" s="1">
        <f t="shared" si="7"/>
        <v>2.1287988424301147</v>
      </c>
      <c r="K51" s="1">
        <f t="shared" si="8"/>
        <v>2.6045572267974208E-2</v>
      </c>
      <c r="L51" s="1">
        <f t="shared" si="9"/>
        <v>1.0270299262005471</v>
      </c>
      <c r="M51">
        <f t="shared" si="3"/>
        <v>0</v>
      </c>
    </row>
    <row r="52" spans="1:13" x14ac:dyDescent="0.25">
      <c r="A52" s="2">
        <v>1546</v>
      </c>
      <c r="B52" s="2">
        <v>80</v>
      </c>
      <c r="C52" s="2">
        <v>2.8314814119928307</v>
      </c>
      <c r="D52" s="2">
        <v>2.7215442657470703</v>
      </c>
      <c r="E52" s="1">
        <v>2.7228209972381592</v>
      </c>
      <c r="F52" s="1">
        <v>2.7265870571136475</v>
      </c>
      <c r="G52" s="1">
        <v>2.7278814315795898</v>
      </c>
      <c r="H52" s="1">
        <v>2.7171001434326172</v>
      </c>
      <c r="J52" s="1">
        <f t="shared" si="7"/>
        <v>2.7231867790222166</v>
      </c>
      <c r="K52" s="1">
        <f t="shared" si="8"/>
        <v>4.2860364180287262E-3</v>
      </c>
      <c r="L52" s="1">
        <f t="shared" si="9"/>
        <v>1.0397676111696965</v>
      </c>
      <c r="M52">
        <f t="shared" si="3"/>
        <v>0</v>
      </c>
    </row>
    <row r="53" spans="1:13" x14ac:dyDescent="0.25">
      <c r="A53" s="2">
        <v>1546</v>
      </c>
      <c r="B53" s="2">
        <v>100</v>
      </c>
      <c r="C53" s="2">
        <v>3.5347498793804712</v>
      </c>
      <c r="D53" s="2">
        <v>3.3516802787780762</v>
      </c>
      <c r="E53" s="1">
        <v>3.3649082183837891</v>
      </c>
      <c r="J53" s="1">
        <f t="shared" si="7"/>
        <v>3.3582942485809326</v>
      </c>
      <c r="K53" s="1">
        <f t="shared" si="8"/>
        <v>9.3535657963256906E-3</v>
      </c>
      <c r="L53" s="1">
        <f t="shared" si="9"/>
        <v>1.0525432310983771</v>
      </c>
      <c r="M53">
        <f t="shared" si="3"/>
        <v>1</v>
      </c>
    </row>
    <row r="54" spans="1:13" x14ac:dyDescent="0.25">
      <c r="A54" s="2">
        <v>1546</v>
      </c>
      <c r="B54" s="2">
        <v>120</v>
      </c>
      <c r="C54" s="2">
        <v>4.2376309690142957</v>
      </c>
      <c r="D54" s="2">
        <v>4.1912117004394531</v>
      </c>
      <c r="E54" s="1">
        <v>4.1834511756896973</v>
      </c>
      <c r="J54" s="1">
        <f t="shared" si="7"/>
        <v>4.1873314380645752</v>
      </c>
      <c r="K54" s="1">
        <f t="shared" si="8"/>
        <v>5.4875196761184032E-3</v>
      </c>
      <c r="L54" s="1">
        <f t="shared" si="9"/>
        <v>1.012012311825254</v>
      </c>
      <c r="M54">
        <f t="shared" si="3"/>
        <v>0</v>
      </c>
    </row>
    <row r="55" spans="1:13" x14ac:dyDescent="0.25">
      <c r="A55" s="2">
        <v>1491</v>
      </c>
      <c r="B55" s="2">
        <v>60</v>
      </c>
      <c r="C55" s="2">
        <v>2.1282540335472588</v>
      </c>
      <c r="D55" s="2">
        <v>2.1029989719390869</v>
      </c>
      <c r="E55" s="1">
        <v>2.0801255702972412</v>
      </c>
      <c r="J55" s="1">
        <f t="shared" si="7"/>
        <v>2.0915622711181641</v>
      </c>
      <c r="K55" s="1">
        <f t="shared" si="8"/>
        <v>1.6173937409752606E-2</v>
      </c>
      <c r="L55" s="1">
        <f t="shared" si="9"/>
        <v>1.0175427540149111</v>
      </c>
      <c r="M55">
        <f t="shared" si="3"/>
        <v>0</v>
      </c>
    </row>
    <row r="56" spans="1:13" x14ac:dyDescent="0.25">
      <c r="A56" s="2">
        <v>1491</v>
      </c>
      <c r="B56" s="2">
        <v>80</v>
      </c>
      <c r="C56" s="2">
        <v>2.8046236294867288</v>
      </c>
      <c r="D56" s="2">
        <v>2.7273650169372559</v>
      </c>
      <c r="E56" s="1">
        <v>2.7388665676116943</v>
      </c>
      <c r="F56" s="1">
        <v>2.7215259075164795</v>
      </c>
      <c r="G56" s="1">
        <v>2.7370352745056152</v>
      </c>
      <c r="H56" s="1">
        <v>2.736259937286377</v>
      </c>
      <c r="J56" s="1">
        <f t="shared" si="7"/>
        <v>2.7322105407714843</v>
      </c>
      <c r="K56" s="1">
        <f t="shared" si="8"/>
        <v>7.4434341882580104E-3</v>
      </c>
      <c r="L56" s="1">
        <f t="shared" si="9"/>
        <v>1.0265034804729205</v>
      </c>
      <c r="M56">
        <f t="shared" si="3"/>
        <v>0</v>
      </c>
    </row>
    <row r="57" spans="1:13" x14ac:dyDescent="0.25">
      <c r="A57" s="2">
        <v>1491</v>
      </c>
      <c r="B57" s="2">
        <v>120</v>
      </c>
      <c r="C57" s="2">
        <v>4.1908293501842238</v>
      </c>
      <c r="D57" s="2">
        <v>4.1920361518859863</v>
      </c>
      <c r="E57" s="1">
        <v>4.1915111541748047</v>
      </c>
      <c r="J57" s="1">
        <f t="shared" si="7"/>
        <v>4.1917736530303955</v>
      </c>
      <c r="K57" s="1">
        <f t="shared" si="8"/>
        <v>3.7122944168395465E-4</v>
      </c>
      <c r="L57" s="1">
        <f t="shared" si="9"/>
        <v>0.99977472475273343</v>
      </c>
      <c r="M57">
        <f t="shared" si="3"/>
        <v>0</v>
      </c>
    </row>
    <row r="58" spans="1:13" x14ac:dyDescent="0.25">
      <c r="A58" s="2">
        <v>1634</v>
      </c>
      <c r="B58" s="2">
        <v>60</v>
      </c>
      <c r="C58" s="2">
        <v>2.1137123246158787</v>
      </c>
      <c r="D58" s="2">
        <v>2.1253926753997803</v>
      </c>
      <c r="E58" s="1">
        <v>2.1456396579742432</v>
      </c>
      <c r="J58" s="1">
        <f>AVERAGE(D58:H58)</f>
        <v>2.1355161666870117</v>
      </c>
      <c r="K58" s="1">
        <f>STDEV(D58:H58)</f>
        <v>1.4316778676968572E-2</v>
      </c>
      <c r="L58" s="1">
        <f t="shared" si="9"/>
        <v>0.98978989603953271</v>
      </c>
      <c r="M58">
        <f t="shared" si="3"/>
        <v>0</v>
      </c>
    </row>
    <row r="59" spans="1:13" x14ac:dyDescent="0.25">
      <c r="A59" s="2">
        <v>1634</v>
      </c>
      <c r="B59" s="2">
        <v>80</v>
      </c>
      <c r="C59" s="2">
        <v>2.8337395432644574</v>
      </c>
      <c r="D59" s="2">
        <v>2.8190762996673584</v>
      </c>
      <c r="E59" s="1">
        <v>2.8102152347564697</v>
      </c>
      <c r="F59" s="1">
        <v>2.8336994647979736</v>
      </c>
      <c r="G59" s="1">
        <v>2.8224084377288818</v>
      </c>
      <c r="H59" s="1">
        <v>2.8238427639007568</v>
      </c>
      <c r="J59" s="1">
        <f t="shared" si="7"/>
        <v>2.8218484401702879</v>
      </c>
      <c r="K59" s="1">
        <f t="shared" si="8"/>
        <v>8.4816557979799437E-3</v>
      </c>
      <c r="L59" s="1">
        <f t="shared" si="9"/>
        <v>1.0042139410908446</v>
      </c>
      <c r="M59">
        <f t="shared" si="3"/>
        <v>0</v>
      </c>
    </row>
    <row r="60" spans="1:13" x14ac:dyDescent="0.25">
      <c r="A60" s="2">
        <v>1634</v>
      </c>
      <c r="B60" s="2">
        <v>100</v>
      </c>
      <c r="C60" s="2">
        <v>3.6214535315904204</v>
      </c>
      <c r="D60" s="2">
        <v>3.4434814453125</v>
      </c>
      <c r="E60" s="1">
        <v>3.4559218883514404</v>
      </c>
      <c r="J60" s="1">
        <f t="shared" si="7"/>
        <v>3.4497016668319702</v>
      </c>
      <c r="K60" s="1">
        <f t="shared" si="8"/>
        <v>8.7967216337997596E-3</v>
      </c>
      <c r="L60" s="1">
        <f t="shared" si="9"/>
        <v>1.0497874544949211</v>
      </c>
      <c r="M60">
        <f t="shared" si="3"/>
        <v>0</v>
      </c>
    </row>
    <row r="61" spans="1:13" x14ac:dyDescent="0.25">
      <c r="A61" s="2">
        <v>1634</v>
      </c>
      <c r="B61" s="2">
        <v>120</v>
      </c>
      <c r="C61" s="2">
        <v>4.3227192960645375</v>
      </c>
      <c r="D61" s="2">
        <v>4.2268943786621094</v>
      </c>
      <c r="E61" s="1">
        <v>4.2255721092224121</v>
      </c>
      <c r="J61" s="1">
        <f t="shared" si="7"/>
        <v>4.2262332439422607</v>
      </c>
      <c r="K61" s="1">
        <f t="shared" si="8"/>
        <v>9.3498568736567322E-4</v>
      </c>
      <c r="L61" s="1">
        <f t="shared" si="9"/>
        <v>1.0228302714386568</v>
      </c>
      <c r="M61">
        <f t="shared" si="3"/>
        <v>0</v>
      </c>
    </row>
    <row r="62" spans="1:13" x14ac:dyDescent="0.25">
      <c r="A62" s="2">
        <v>1604</v>
      </c>
      <c r="B62" s="2">
        <v>60</v>
      </c>
      <c r="C62" s="2">
        <v>2.694935258476844</v>
      </c>
      <c r="D62" s="2">
        <v>2.6997575759887695</v>
      </c>
      <c r="E62" s="1">
        <v>2.7173621654510498</v>
      </c>
      <c r="J62" s="1">
        <f t="shared" si="7"/>
        <v>2.7085598707199097</v>
      </c>
      <c r="K62" s="1">
        <f t="shared" si="8"/>
        <v>1.2448324588783618E-2</v>
      </c>
      <c r="L62" s="1">
        <f t="shared" si="9"/>
        <v>0.9949697946903997</v>
      </c>
      <c r="M62">
        <f t="shared" si="3"/>
        <v>0</v>
      </c>
    </row>
    <row r="63" spans="1:13" x14ac:dyDescent="0.25">
      <c r="A63" s="2">
        <v>1604</v>
      </c>
      <c r="B63" s="2">
        <v>80</v>
      </c>
      <c r="C63" s="2">
        <v>3.6158025401222558</v>
      </c>
      <c r="D63" s="2">
        <v>3.5635700225830078</v>
      </c>
      <c r="E63" s="1">
        <v>3.5638737678527832</v>
      </c>
      <c r="F63" s="1">
        <v>3.5744943618774414</v>
      </c>
      <c r="G63" s="1">
        <v>3.5798606872558594</v>
      </c>
      <c r="H63" s="1">
        <v>3.5764176845550537</v>
      </c>
      <c r="J63" s="1">
        <f t="shared" si="7"/>
        <v>3.5716433048248293</v>
      </c>
      <c r="K63" s="1">
        <f t="shared" si="8"/>
        <v>7.4831843666237794E-3</v>
      </c>
      <c r="L63" s="1">
        <f t="shared" si="9"/>
        <v>1.0123638425029098</v>
      </c>
      <c r="M63">
        <f t="shared" si="3"/>
        <v>0</v>
      </c>
    </row>
    <row r="64" spans="1:13" x14ac:dyDescent="0.25">
      <c r="A64" s="2">
        <v>1604</v>
      </c>
      <c r="B64" s="2">
        <v>100</v>
      </c>
      <c r="C64" s="2">
        <v>4.5148068918741568</v>
      </c>
      <c r="D64" s="2">
        <v>4.5199317932128906</v>
      </c>
      <c r="E64" s="1">
        <v>4.5273633003234863</v>
      </c>
      <c r="J64" s="1">
        <f t="shared" si="7"/>
        <v>4.5236475467681885</v>
      </c>
      <c r="K64" s="1">
        <f t="shared" si="8"/>
        <v>5.2548690723382679E-3</v>
      </c>
      <c r="L64" s="1">
        <f t="shared" si="9"/>
        <v>0.99804567999548333</v>
      </c>
      <c r="M64">
        <f t="shared" si="3"/>
        <v>0</v>
      </c>
    </row>
    <row r="65" spans="1:13" x14ac:dyDescent="0.25">
      <c r="A65" s="2">
        <v>1604</v>
      </c>
      <c r="B65" s="2">
        <v>120</v>
      </c>
      <c r="C65" s="2">
        <v>5.396729385322196</v>
      </c>
      <c r="D65" s="2">
        <v>5.4128150939941406</v>
      </c>
      <c r="E65" s="1">
        <v>5.403801441192627</v>
      </c>
      <c r="J65" s="1">
        <f t="shared" si="7"/>
        <v>5.4083082675933838</v>
      </c>
      <c r="K65" s="1">
        <f t="shared" si="8"/>
        <v>6.3736150192114389E-3</v>
      </c>
      <c r="L65" s="1">
        <f t="shared" si="9"/>
        <v>0.99785905652964191</v>
      </c>
      <c r="M65">
        <f t="shared" si="3"/>
        <v>0</v>
      </c>
    </row>
    <row r="66" spans="1:13" x14ac:dyDescent="0.25">
      <c r="A66" s="2">
        <v>1573</v>
      </c>
      <c r="B66" s="2">
        <v>60</v>
      </c>
      <c r="C66" s="2">
        <v>2.1285973253266333</v>
      </c>
      <c r="D66" s="2">
        <v>2.0678877830505371</v>
      </c>
      <c r="E66" s="1">
        <v>2.0901954174041748</v>
      </c>
      <c r="J66" s="1">
        <f t="shared" si="7"/>
        <v>2.079041600227356</v>
      </c>
      <c r="K66" s="1">
        <f t="shared" si="8"/>
        <v>1.5773879523687199E-2</v>
      </c>
      <c r="L66" s="1">
        <f t="shared" si="9"/>
        <v>1.023835850660159</v>
      </c>
      <c r="M66">
        <f t="shared" si="3"/>
        <v>0</v>
      </c>
    </row>
    <row r="67" spans="1:13" x14ac:dyDescent="0.25">
      <c r="A67" s="2">
        <v>1573</v>
      </c>
      <c r="B67" s="2">
        <v>80</v>
      </c>
      <c r="C67" s="2">
        <v>2.8692652909616614</v>
      </c>
      <c r="D67" s="2">
        <v>2.8020870685577393</v>
      </c>
      <c r="E67" s="1">
        <v>2.8016636371612549</v>
      </c>
      <c r="F67" s="1">
        <v>2.8000550270080566</v>
      </c>
      <c r="G67" s="1">
        <v>2.7909972667694092</v>
      </c>
      <c r="H67" s="1">
        <v>2.7998316287994385</v>
      </c>
      <c r="J67" s="1">
        <f t="shared" si="7"/>
        <v>2.7989269256591798</v>
      </c>
      <c r="K67" s="1">
        <f t="shared" si="8"/>
        <v>4.5400078061154179E-3</v>
      </c>
      <c r="L67" s="1">
        <f t="shared" si="9"/>
        <v>1.0251304757754318</v>
      </c>
      <c r="M67">
        <f t="shared" ref="M67:M130" si="10">IF(OR(L67&lt;0.95,L67&gt;1.05),1,0)</f>
        <v>0</v>
      </c>
    </row>
    <row r="68" spans="1:13" x14ac:dyDescent="0.25">
      <c r="A68" s="2">
        <v>1573</v>
      </c>
      <c r="B68" s="2">
        <v>100</v>
      </c>
      <c r="C68" s="2">
        <v>3.656277554720365</v>
      </c>
      <c r="D68" s="2">
        <v>3.4941399097442627</v>
      </c>
      <c r="E68" s="1">
        <v>3.4737050533294678</v>
      </c>
      <c r="J68" s="1">
        <f t="shared" si="7"/>
        <v>3.4839224815368652</v>
      </c>
      <c r="K68" s="1">
        <f t="shared" si="8"/>
        <v>1.444962554347491E-2</v>
      </c>
      <c r="L68" s="1">
        <f t="shared" si="9"/>
        <v>1.0494715580202774</v>
      </c>
      <c r="M68">
        <f t="shared" si="10"/>
        <v>0</v>
      </c>
    </row>
    <row r="69" spans="1:13" x14ac:dyDescent="0.25">
      <c r="A69" s="2">
        <v>1573</v>
      </c>
      <c r="B69" s="2">
        <v>120</v>
      </c>
      <c r="C69" s="2">
        <v>4.3270622366444194</v>
      </c>
      <c r="D69" s="2">
        <v>4.3002352714538574</v>
      </c>
      <c r="E69" s="1">
        <v>4.3067502975463867</v>
      </c>
      <c r="J69" s="1">
        <f t="shared" si="7"/>
        <v>4.3034927845001221</v>
      </c>
      <c r="K69" s="1">
        <f t="shared" si="8"/>
        <v>4.6068191296347611E-3</v>
      </c>
      <c r="L69" s="1">
        <f t="shared" si="9"/>
        <v>1.0054768192546266</v>
      </c>
      <c r="M69">
        <f t="shared" si="10"/>
        <v>0</v>
      </c>
    </row>
    <row r="70" spans="1:13" x14ac:dyDescent="0.25">
      <c r="A70" s="2">
        <v>1494</v>
      </c>
      <c r="B70" s="2">
        <v>60</v>
      </c>
      <c r="C70" s="2">
        <v>2.2451485245989495</v>
      </c>
      <c r="D70" s="2">
        <v>2.2302165031433105</v>
      </c>
      <c r="E70" s="1">
        <v>2.2252507209777832</v>
      </c>
      <c r="J70" s="1">
        <f t="shared" si="7"/>
        <v>2.2277336120605469</v>
      </c>
      <c r="K70" s="1">
        <f t="shared" si="8"/>
        <v>3.5113382431396036E-3</v>
      </c>
      <c r="L70" s="1">
        <f t="shared" si="9"/>
        <v>1.0078173227014762</v>
      </c>
      <c r="M70">
        <f t="shared" si="10"/>
        <v>0</v>
      </c>
    </row>
    <row r="71" spans="1:13" x14ac:dyDescent="0.25">
      <c r="A71" s="2">
        <v>1494</v>
      </c>
      <c r="B71" s="2">
        <v>80</v>
      </c>
      <c r="C71" s="2">
        <v>3.0155297472026348</v>
      </c>
      <c r="D71" s="2">
        <v>3.0090174674987793</v>
      </c>
      <c r="E71" s="1">
        <v>3.0154080390930176</v>
      </c>
      <c r="F71" s="1">
        <v>3.0051965713500977</v>
      </c>
      <c r="G71" s="1">
        <v>3.0078182220458984</v>
      </c>
      <c r="H71" s="1">
        <v>3.0056228637695313</v>
      </c>
      <c r="J71" s="1">
        <f t="shared" si="7"/>
        <v>3.0086126327514648</v>
      </c>
      <c r="K71" s="1">
        <f t="shared" si="8"/>
        <v>4.1103747077307256E-3</v>
      </c>
      <c r="L71" s="1">
        <f t="shared" si="9"/>
        <v>1.0022991043698584</v>
      </c>
      <c r="M71">
        <f t="shared" si="10"/>
        <v>0</v>
      </c>
    </row>
    <row r="72" spans="1:13" x14ac:dyDescent="0.25">
      <c r="A72" s="2">
        <v>1494</v>
      </c>
      <c r="B72" s="2">
        <v>120</v>
      </c>
      <c r="C72" s="2">
        <v>4.4579267303021339</v>
      </c>
      <c r="D72" s="2">
        <v>4.5645318031311035</v>
      </c>
      <c r="E72" s="1">
        <v>4.556708812713623</v>
      </c>
      <c r="J72" s="1">
        <f t="shared" si="7"/>
        <v>4.5606203079223633</v>
      </c>
      <c r="K72" s="1">
        <f t="shared" si="8"/>
        <v>5.5316895733578198E-3</v>
      </c>
      <c r="L72" s="1">
        <f t="shared" si="9"/>
        <v>0.97748254169683058</v>
      </c>
      <c r="M72">
        <f t="shared" si="10"/>
        <v>0</v>
      </c>
    </row>
    <row r="73" spans="1:13" x14ac:dyDescent="0.25">
      <c r="A73" s="2">
        <v>1620</v>
      </c>
      <c r="B73" s="2">
        <v>60</v>
      </c>
      <c r="C73" s="2">
        <v>2.19402540689086</v>
      </c>
      <c r="D73" s="2">
        <v>2.2125685214996338</v>
      </c>
      <c r="E73" s="1">
        <v>2.2069671154022217</v>
      </c>
      <c r="J73" s="1">
        <f t="shared" si="7"/>
        <v>2.2097678184509277</v>
      </c>
      <c r="K73" s="1">
        <f t="shared" si="8"/>
        <v>3.9607922356597776E-3</v>
      </c>
      <c r="L73" s="1">
        <f t="shared" si="9"/>
        <v>0.99287598840537761</v>
      </c>
      <c r="M73">
        <f t="shared" si="10"/>
        <v>0</v>
      </c>
    </row>
    <row r="74" spans="1:13" x14ac:dyDescent="0.25">
      <c r="A74" s="2">
        <v>1620</v>
      </c>
      <c r="B74" s="2">
        <v>80</v>
      </c>
      <c r="C74" s="2">
        <v>3.0142184626815309</v>
      </c>
      <c r="D74" s="2">
        <v>2.9534413814544678</v>
      </c>
      <c r="E74" s="1">
        <v>2.944155216217041</v>
      </c>
      <c r="F74" s="1">
        <v>2.9382467269897461</v>
      </c>
      <c r="G74" s="1">
        <v>2.9478590488433838</v>
      </c>
      <c r="H74" s="1">
        <v>2.9422245025634766</v>
      </c>
      <c r="J74" s="1">
        <f t="shared" si="7"/>
        <v>2.9451853752136232</v>
      </c>
      <c r="K74" s="1">
        <f t="shared" si="8"/>
        <v>5.7724129120905803E-3</v>
      </c>
      <c r="L74" s="1">
        <f t="shared" si="9"/>
        <v>1.0234393013250993</v>
      </c>
      <c r="M74">
        <f t="shared" si="10"/>
        <v>0</v>
      </c>
    </row>
    <row r="75" spans="1:13" x14ac:dyDescent="0.25">
      <c r="A75" s="2">
        <v>1620</v>
      </c>
      <c r="B75" s="2">
        <v>100</v>
      </c>
      <c r="C75" s="2">
        <v>3.6531754849286973</v>
      </c>
      <c r="D75" s="2">
        <v>3.4861884117126465</v>
      </c>
      <c r="E75" s="1">
        <v>3.4919819831848145</v>
      </c>
      <c r="J75" s="1">
        <f t="shared" si="7"/>
        <v>3.4890851974487305</v>
      </c>
      <c r="K75" s="1">
        <f t="shared" si="8"/>
        <v>4.0966736752588995E-3</v>
      </c>
      <c r="L75" s="1">
        <f t="shared" si="9"/>
        <v>1.0470296017993346</v>
      </c>
      <c r="M75">
        <f t="shared" si="10"/>
        <v>0</v>
      </c>
    </row>
    <row r="76" spans="1:13" x14ac:dyDescent="0.25">
      <c r="A76" s="2">
        <v>1620</v>
      </c>
      <c r="B76" s="2">
        <v>120</v>
      </c>
      <c r="C76" s="2">
        <v>4.4825926702418215</v>
      </c>
      <c r="D76" s="2">
        <v>4.3817877769470215</v>
      </c>
      <c r="E76" s="1">
        <v>4.3951921463012695</v>
      </c>
      <c r="J76" s="1">
        <f t="shared" si="7"/>
        <v>4.3884899616241455</v>
      </c>
      <c r="K76" s="1">
        <f t="shared" si="8"/>
        <v>9.4783204679179372E-3</v>
      </c>
      <c r="L76" s="1">
        <f t="shared" si="9"/>
        <v>1.0214430725467238</v>
      </c>
      <c r="M76">
        <f t="shared" si="10"/>
        <v>0</v>
      </c>
    </row>
    <row r="77" spans="1:13" x14ac:dyDescent="0.25">
      <c r="A77" s="2">
        <v>1555</v>
      </c>
      <c r="B77" s="2">
        <v>60</v>
      </c>
      <c r="C77" s="2">
        <v>2.3418393053812974</v>
      </c>
      <c r="D77" s="2">
        <v>2.3114426136016846</v>
      </c>
      <c r="E77" s="1">
        <v>2.3108062744140625</v>
      </c>
      <c r="J77" s="1">
        <f t="shared" si="7"/>
        <v>2.3111244440078735</v>
      </c>
      <c r="K77" s="1">
        <f t="shared" si="8"/>
        <v>4.4995975470230466E-4</v>
      </c>
      <c r="L77" s="1">
        <f t="shared" si="9"/>
        <v>1.013290007577506</v>
      </c>
      <c r="M77">
        <f t="shared" si="10"/>
        <v>0</v>
      </c>
    </row>
    <row r="78" spans="1:13" x14ac:dyDescent="0.25">
      <c r="A78" s="2">
        <v>1555</v>
      </c>
      <c r="B78" s="2">
        <v>80</v>
      </c>
      <c r="C78" s="2">
        <v>3.1515128039706304</v>
      </c>
      <c r="D78" s="2">
        <v>3.0500147342681885</v>
      </c>
      <c r="E78" s="1">
        <v>3.0544629096984863</v>
      </c>
      <c r="F78" s="1">
        <v>3.0509192943572998</v>
      </c>
      <c r="G78" s="1">
        <v>3.0512824058532715</v>
      </c>
      <c r="H78" s="1">
        <v>3.0600593090057373</v>
      </c>
      <c r="J78" s="1">
        <f t="shared" si="7"/>
        <v>3.0533477306365966</v>
      </c>
      <c r="K78" s="1">
        <f t="shared" si="8"/>
        <v>4.109764061361619E-3</v>
      </c>
      <c r="L78" s="1">
        <f t="shared" si="9"/>
        <v>1.0321499815920303</v>
      </c>
      <c r="M78">
        <f t="shared" si="10"/>
        <v>0</v>
      </c>
    </row>
    <row r="79" spans="1:13" x14ac:dyDescent="0.25">
      <c r="A79" s="2">
        <v>1555</v>
      </c>
      <c r="B79" s="2">
        <v>120</v>
      </c>
      <c r="C79" s="2">
        <v>4.7508556337263315</v>
      </c>
      <c r="D79" s="2">
        <v>4.7361745834350586</v>
      </c>
      <c r="E79" s="1">
        <v>4.738245964050293</v>
      </c>
      <c r="J79" s="1">
        <f t="shared" si="7"/>
        <v>4.7372102737426758</v>
      </c>
      <c r="K79" s="1">
        <f t="shared" si="8"/>
        <v>1.4646872794505893E-3</v>
      </c>
      <c r="L79" s="1">
        <f t="shared" si="9"/>
        <v>1.0028804632252211</v>
      </c>
      <c r="M79">
        <f t="shared" si="10"/>
        <v>0</v>
      </c>
    </row>
    <row r="80" spans="1:13" x14ac:dyDescent="0.25">
      <c r="A80" s="2">
        <v>1520</v>
      </c>
      <c r="B80" s="2">
        <v>60</v>
      </c>
      <c r="C80" s="2">
        <v>2.3546087197155643</v>
      </c>
      <c r="D80" s="2">
        <v>2.3172667026519775</v>
      </c>
      <c r="E80" s="1">
        <v>2.2949419021606445</v>
      </c>
      <c r="J80" s="1">
        <f t="shared" si="7"/>
        <v>2.306104302406311</v>
      </c>
      <c r="K80" s="1">
        <f t="shared" si="8"/>
        <v>1.5786017816058338E-2</v>
      </c>
      <c r="L80" s="1">
        <f t="shared" si="9"/>
        <v>1.0210330544280417</v>
      </c>
      <c r="M80">
        <f t="shared" si="10"/>
        <v>0</v>
      </c>
    </row>
    <row r="81" spans="1:13" x14ac:dyDescent="0.25">
      <c r="A81" s="2">
        <v>1520</v>
      </c>
      <c r="B81" s="2">
        <v>80</v>
      </c>
      <c r="C81" s="2">
        <v>3.1821944854299247</v>
      </c>
      <c r="D81" s="2">
        <v>3.0773220062255859</v>
      </c>
      <c r="E81" s="1">
        <v>3.0750844478607178</v>
      </c>
      <c r="F81" s="1">
        <v>3.0785562992095947</v>
      </c>
      <c r="G81" s="1">
        <v>3.0783600807189941</v>
      </c>
      <c r="H81" s="1">
        <v>3.0802061557769775</v>
      </c>
      <c r="J81" s="1">
        <f t="shared" si="7"/>
        <v>3.0779057979583739</v>
      </c>
      <c r="K81" s="1">
        <f t="shared" si="8"/>
        <v>1.8856033489882825E-3</v>
      </c>
      <c r="L81" s="1">
        <f t="shared" si="9"/>
        <v>1.0338830017282294</v>
      </c>
      <c r="M81">
        <f t="shared" si="10"/>
        <v>0</v>
      </c>
    </row>
    <row r="82" spans="1:13" x14ac:dyDescent="0.25">
      <c r="A82" s="2">
        <v>1520</v>
      </c>
      <c r="B82" s="2">
        <v>120</v>
      </c>
      <c r="C82" s="2">
        <v>4.6770758710048952</v>
      </c>
      <c r="D82" s="2">
        <v>4.6610698699951172</v>
      </c>
      <c r="E82" s="1">
        <v>4.6646723747253418</v>
      </c>
      <c r="J82" s="1">
        <f t="shared" si="7"/>
        <v>4.6628711223602295</v>
      </c>
      <c r="K82" s="1">
        <f t="shared" si="8"/>
        <v>2.5473555239984352E-3</v>
      </c>
      <c r="L82" s="1">
        <f t="shared" si="9"/>
        <v>1.0030463524021818</v>
      </c>
      <c r="M82">
        <f t="shared" si="10"/>
        <v>0</v>
      </c>
    </row>
    <row r="83" spans="1:13" x14ac:dyDescent="0.25">
      <c r="A83" s="2">
        <v>1504</v>
      </c>
      <c r="B83" s="2">
        <v>60</v>
      </c>
      <c r="C83" s="2">
        <v>2.6024899017305749</v>
      </c>
      <c r="D83" s="2">
        <v>2.5526895523071289</v>
      </c>
      <c r="E83" s="1">
        <v>2.544196605682373</v>
      </c>
      <c r="J83" s="1">
        <f t="shared" si="7"/>
        <v>2.548443078994751</v>
      </c>
      <c r="K83" s="1">
        <f t="shared" si="8"/>
        <v>6.0054201506202689E-3</v>
      </c>
      <c r="L83" s="1">
        <f t="shared" si="9"/>
        <v>1.0212077810100209</v>
      </c>
      <c r="M83">
        <f t="shared" si="10"/>
        <v>0</v>
      </c>
    </row>
    <row r="84" spans="1:13" x14ac:dyDescent="0.25">
      <c r="A84" s="2">
        <v>1504</v>
      </c>
      <c r="B84" s="2">
        <v>80</v>
      </c>
      <c r="C84" s="2">
        <v>3.4571563444812963</v>
      </c>
      <c r="D84" s="2">
        <v>3.4019105434417725</v>
      </c>
      <c r="E84" s="1">
        <v>3.4178791046142578</v>
      </c>
      <c r="F84" s="1">
        <v>3.4347190856933594</v>
      </c>
      <c r="G84" s="1">
        <v>3.4019687175750732</v>
      </c>
      <c r="H84" s="1">
        <v>3.3996124267578125</v>
      </c>
      <c r="J84" s="1">
        <f t="shared" si="7"/>
        <v>3.4112179756164549</v>
      </c>
      <c r="K84" s="1">
        <f t="shared" si="8"/>
        <v>1.5029459793060302E-2</v>
      </c>
      <c r="L84" s="1">
        <f t="shared" si="9"/>
        <v>1.0134668523656978</v>
      </c>
      <c r="M84">
        <f t="shared" si="10"/>
        <v>0</v>
      </c>
    </row>
    <row r="85" spans="1:13" x14ac:dyDescent="0.25">
      <c r="A85" s="2">
        <v>1504</v>
      </c>
      <c r="B85" s="2">
        <v>120</v>
      </c>
      <c r="C85" s="2">
        <v>5.4204275294265134</v>
      </c>
      <c r="D85" s="2">
        <v>5.4318151473999023</v>
      </c>
      <c r="E85" s="1">
        <v>5.4377918243408203</v>
      </c>
      <c r="J85" s="1">
        <f t="shared" si="7"/>
        <v>5.4348034858703613</v>
      </c>
      <c r="K85" s="1">
        <f t="shared" si="8"/>
        <v>4.2261487938843661E-3</v>
      </c>
      <c r="L85" s="1">
        <f t="shared" si="9"/>
        <v>0.99735483417547233</v>
      </c>
      <c r="M85">
        <f t="shared" si="10"/>
        <v>0</v>
      </c>
    </row>
    <row r="86" spans="1:13" x14ac:dyDescent="0.25">
      <c r="A86" s="2">
        <v>1519</v>
      </c>
      <c r="B86" s="2">
        <v>60</v>
      </c>
      <c r="C86" s="2">
        <v>2.3295953438508032</v>
      </c>
      <c r="D86" s="2">
        <v>2.3558218479156494</v>
      </c>
      <c r="E86" s="1">
        <v>2.2572488784790039</v>
      </c>
      <c r="J86" s="1">
        <f t="shared" si="7"/>
        <v>2.3065353631973267</v>
      </c>
      <c r="K86" s="1">
        <f t="shared" si="8"/>
        <v>6.9701615130346325E-2</v>
      </c>
      <c r="L86" s="1">
        <f t="shared" si="9"/>
        <v>1.0099976705414613</v>
      </c>
      <c r="M86">
        <f t="shared" si="10"/>
        <v>0</v>
      </c>
    </row>
    <row r="87" spans="1:13" x14ac:dyDescent="0.25">
      <c r="A87" s="2">
        <v>1519</v>
      </c>
      <c r="B87" s="2">
        <v>80</v>
      </c>
      <c r="C87" s="2">
        <v>3.1080646689207363</v>
      </c>
      <c r="D87" s="2">
        <v>2.9824502468109131</v>
      </c>
      <c r="E87" s="1">
        <v>2.99163818359375</v>
      </c>
      <c r="F87" s="1">
        <v>3.0034666061401367</v>
      </c>
      <c r="G87" s="1">
        <v>2.9982266426086426</v>
      </c>
      <c r="H87" s="1">
        <v>2.9988157749176025</v>
      </c>
      <c r="J87" s="1">
        <f t="shared" si="7"/>
        <v>2.9949194908142092</v>
      </c>
      <c r="K87" s="1">
        <f t="shared" si="8"/>
        <v>8.1458653053137695E-3</v>
      </c>
      <c r="L87" s="1">
        <f t="shared" si="9"/>
        <v>1.0377790382858563</v>
      </c>
      <c r="M87">
        <f t="shared" si="10"/>
        <v>0</v>
      </c>
    </row>
    <row r="88" spans="1:13" x14ac:dyDescent="0.25">
      <c r="A88" s="2">
        <v>1519</v>
      </c>
      <c r="B88" s="2">
        <v>120</v>
      </c>
      <c r="C88" s="2">
        <v>4.635320614272894</v>
      </c>
      <c r="D88" s="2">
        <v>4.6383600234985352</v>
      </c>
      <c r="E88" s="1">
        <v>4.6317286491394043</v>
      </c>
      <c r="J88" s="1">
        <f t="shared" si="7"/>
        <v>4.6350443363189697</v>
      </c>
      <c r="K88" s="1">
        <f t="shared" si="8"/>
        <v>4.6890897779280263E-3</v>
      </c>
      <c r="L88" s="1">
        <f t="shared" si="9"/>
        <v>1.0000596063238834</v>
      </c>
      <c r="M88">
        <f t="shared" si="10"/>
        <v>0</v>
      </c>
    </row>
    <row r="89" spans="1:13" x14ac:dyDescent="0.25">
      <c r="A89" s="2">
        <v>1536</v>
      </c>
      <c r="B89" s="2">
        <v>60</v>
      </c>
      <c r="C89" s="2">
        <v>2.2769880985782898</v>
      </c>
      <c r="D89" s="2">
        <v>2.2217726707458496</v>
      </c>
      <c r="E89" s="1">
        <v>2.2219724655151367</v>
      </c>
      <c r="J89" s="1">
        <f t="shared" si="7"/>
        <v>2.2218725681304932</v>
      </c>
      <c r="K89" s="1">
        <f t="shared" si="8"/>
        <v>1.412762362085168E-4</v>
      </c>
      <c r="L89" s="1">
        <f t="shared" si="9"/>
        <v>1.0248058917682086</v>
      </c>
      <c r="M89">
        <f t="shared" si="10"/>
        <v>0</v>
      </c>
    </row>
    <row r="90" spans="1:13" x14ac:dyDescent="0.25">
      <c r="A90" s="2">
        <v>1536</v>
      </c>
      <c r="B90" s="2">
        <v>80</v>
      </c>
      <c r="C90" s="2">
        <v>3.0507120947730941</v>
      </c>
      <c r="D90" s="2">
        <v>3.0103843212127686</v>
      </c>
      <c r="E90" s="1">
        <v>3.0146405696868896</v>
      </c>
      <c r="F90" s="1">
        <v>3.0129768848419189</v>
      </c>
      <c r="G90" s="1">
        <v>3.0054726600646973</v>
      </c>
      <c r="H90" s="1">
        <v>3.0141541957855225</v>
      </c>
      <c r="J90" s="1">
        <f t="shared" si="7"/>
        <v>3.0115257263183595</v>
      </c>
      <c r="K90" s="1">
        <f t="shared" si="8"/>
        <v>3.7636212182244454E-3</v>
      </c>
      <c r="L90" s="1">
        <f t="shared" si="9"/>
        <v>1.0130121313964802</v>
      </c>
      <c r="M90">
        <f t="shared" si="10"/>
        <v>0</v>
      </c>
    </row>
    <row r="91" spans="1:13" x14ac:dyDescent="0.25">
      <c r="A91" s="2">
        <v>1536</v>
      </c>
      <c r="B91" s="2">
        <v>100</v>
      </c>
      <c r="C91" s="2">
        <v>3.7317242354417015</v>
      </c>
      <c r="D91" s="2">
        <v>3.6619648933410645</v>
      </c>
      <c r="E91" s="1">
        <v>3.6495771408081055</v>
      </c>
      <c r="J91" s="1">
        <f t="shared" si="7"/>
        <v>3.655771017074585</v>
      </c>
      <c r="K91" s="1">
        <f t="shared" si="8"/>
        <v>8.7594638197161286E-3</v>
      </c>
      <c r="L91" s="1">
        <f t="shared" si="9"/>
        <v>1.0207762515793168</v>
      </c>
      <c r="M91">
        <f t="shared" si="10"/>
        <v>0</v>
      </c>
    </row>
    <row r="92" spans="1:13" x14ac:dyDescent="0.25">
      <c r="A92" s="2">
        <v>1536</v>
      </c>
      <c r="B92" s="2">
        <v>120</v>
      </c>
      <c r="C92" s="2">
        <v>4.4925280376625896</v>
      </c>
      <c r="D92" s="2">
        <v>4.5669875144958496</v>
      </c>
      <c r="E92" s="1">
        <v>4.5750045776367188</v>
      </c>
      <c r="J92" s="1">
        <f t="shared" si="7"/>
        <v>4.5709960460662842</v>
      </c>
      <c r="K92" s="1">
        <f t="shared" si="8"/>
        <v>5.6689197121092905E-3</v>
      </c>
      <c r="L92" s="1">
        <f t="shared" si="9"/>
        <v>0.98283349895451722</v>
      </c>
      <c r="M92">
        <f t="shared" si="10"/>
        <v>0</v>
      </c>
    </row>
    <row r="93" spans="1:13" x14ac:dyDescent="0.25">
      <c r="A93" s="2">
        <v>1527</v>
      </c>
      <c r="B93" s="2">
        <v>60</v>
      </c>
      <c r="C93" s="2">
        <v>2.3258402002621281</v>
      </c>
      <c r="D93" s="2">
        <v>2.289259672164917</v>
      </c>
      <c r="E93" s="1">
        <v>2.2784414291381836</v>
      </c>
      <c r="J93" s="1">
        <f t="shared" si="7"/>
        <v>2.2838505506515503</v>
      </c>
      <c r="K93" s="1">
        <f t="shared" si="8"/>
        <v>7.6496530047272665E-3</v>
      </c>
      <c r="L93" s="1">
        <f t="shared" si="9"/>
        <v>1.018385462918578</v>
      </c>
      <c r="M93">
        <f t="shared" si="10"/>
        <v>0</v>
      </c>
    </row>
    <row r="94" spans="1:13" x14ac:dyDescent="0.25">
      <c r="A94" s="2">
        <v>1527</v>
      </c>
      <c r="B94" s="2">
        <v>80</v>
      </c>
      <c r="C94" s="2">
        <v>3.1053558903047396</v>
      </c>
      <c r="D94" s="2">
        <v>2.9800770282745361</v>
      </c>
      <c r="E94" s="1">
        <v>2.9801990985870361</v>
      </c>
      <c r="F94" s="1">
        <v>2.9772176742553711</v>
      </c>
      <c r="G94" s="1">
        <v>2.9801626205444336</v>
      </c>
      <c r="H94" s="1">
        <v>2.9689605236053467</v>
      </c>
      <c r="J94" s="1">
        <f t="shared" si="7"/>
        <v>2.9773233890533448</v>
      </c>
      <c r="K94" s="1">
        <f t="shared" si="8"/>
        <v>4.8441243755313543E-3</v>
      </c>
      <c r="L94" s="1">
        <f t="shared" si="9"/>
        <v>1.0430025511243182</v>
      </c>
      <c r="M94">
        <f t="shared" si="10"/>
        <v>0</v>
      </c>
    </row>
    <row r="95" spans="1:13" x14ac:dyDescent="0.25">
      <c r="A95" s="2">
        <v>1527</v>
      </c>
      <c r="B95" s="2">
        <v>100</v>
      </c>
      <c r="C95" s="2">
        <v>3.9484384771923029</v>
      </c>
      <c r="D95" s="2">
        <v>3.8384745121002197</v>
      </c>
      <c r="E95" s="1">
        <v>3.833204984664917</v>
      </c>
      <c r="J95" s="1">
        <f t="shared" si="7"/>
        <v>3.8358397483825684</v>
      </c>
      <c r="K95" s="1">
        <f t="shared" si="8"/>
        <v>3.7261185831511195E-3</v>
      </c>
      <c r="L95" s="1">
        <f t="shared" si="9"/>
        <v>1.029354388138142</v>
      </c>
      <c r="M95">
        <f t="shared" si="10"/>
        <v>0</v>
      </c>
    </row>
    <row r="96" spans="1:13" x14ac:dyDescent="0.25">
      <c r="A96" s="2">
        <v>1527</v>
      </c>
      <c r="B96" s="2">
        <v>120</v>
      </c>
      <c r="C96" s="2">
        <v>4.7465100148918413</v>
      </c>
      <c r="D96" s="2">
        <v>4.7982115745544434</v>
      </c>
      <c r="E96" s="1">
        <v>4.7853364944458008</v>
      </c>
      <c r="J96" s="1">
        <f t="shared" si="7"/>
        <v>4.7917740345001221</v>
      </c>
      <c r="K96" s="1">
        <f t="shared" si="8"/>
        <v>9.1040564531411974E-3</v>
      </c>
      <c r="L96" s="1">
        <f t="shared" si="9"/>
        <v>0.99055380757056033</v>
      </c>
      <c r="M96">
        <f t="shared" si="10"/>
        <v>0</v>
      </c>
    </row>
    <row r="97" spans="1:13" x14ac:dyDescent="0.25">
      <c r="A97" s="2">
        <v>1506</v>
      </c>
      <c r="B97" s="2">
        <v>60</v>
      </c>
      <c r="C97" s="2">
        <v>2.4370849538628283</v>
      </c>
      <c r="D97" s="2">
        <v>1.5805044174194336</v>
      </c>
      <c r="E97" s="1">
        <v>1.5827897787094116</v>
      </c>
      <c r="J97" s="1">
        <f t="shared" si="7"/>
        <v>1.5816470980644226</v>
      </c>
      <c r="K97" s="1">
        <f t="shared" si="8"/>
        <v>1.615994465604699E-3</v>
      </c>
      <c r="L97" s="1">
        <f t="shared" si="9"/>
        <v>1.5408525434310016</v>
      </c>
      <c r="M97">
        <f t="shared" si="10"/>
        <v>1</v>
      </c>
    </row>
    <row r="98" spans="1:13" x14ac:dyDescent="0.25">
      <c r="A98" s="2">
        <v>1506</v>
      </c>
      <c r="B98" s="2">
        <v>80</v>
      </c>
      <c r="C98" s="2">
        <v>3.2311870458602785</v>
      </c>
      <c r="D98" s="2">
        <v>3.0635097026824951</v>
      </c>
      <c r="E98" s="1">
        <v>3.0592021942138672</v>
      </c>
      <c r="F98" s="1">
        <v>3.0597968101501465</v>
      </c>
      <c r="G98" s="1">
        <v>3.0604031085968018</v>
      </c>
      <c r="H98" s="1">
        <v>3.0618104934692383</v>
      </c>
      <c r="J98" s="1">
        <f t="shared" si="7"/>
        <v>3.0609444618225097</v>
      </c>
      <c r="K98" s="1">
        <f t="shared" si="8"/>
        <v>1.7303276842163104E-3</v>
      </c>
      <c r="L98" s="1">
        <f t="shared" si="9"/>
        <v>1.0556176651230076</v>
      </c>
      <c r="M98">
        <f t="shared" si="10"/>
        <v>1</v>
      </c>
    </row>
    <row r="99" spans="1:13" x14ac:dyDescent="0.25">
      <c r="A99" s="2">
        <v>1506</v>
      </c>
      <c r="B99" s="2">
        <v>120</v>
      </c>
      <c r="C99" s="2">
        <v>4.5714544757787703</v>
      </c>
      <c r="D99" s="2">
        <v>4.8409972190856934</v>
      </c>
      <c r="E99" s="1">
        <v>4.8351716995239258</v>
      </c>
      <c r="J99" s="1">
        <f t="shared" si="7"/>
        <v>4.8380844593048096</v>
      </c>
      <c r="K99" s="1">
        <f t="shared" si="8"/>
        <v>4.119264386060739E-3</v>
      </c>
      <c r="L99" s="1">
        <f t="shared" si="9"/>
        <v>0.94488934912799105</v>
      </c>
      <c r="M99">
        <f t="shared" si="10"/>
        <v>1</v>
      </c>
    </row>
    <row r="100" spans="1:13" x14ac:dyDescent="0.25">
      <c r="A100" s="2">
        <v>1607</v>
      </c>
      <c r="B100" s="2">
        <v>60</v>
      </c>
      <c r="C100" s="2">
        <v>2.3222391241624538</v>
      </c>
      <c r="D100" s="2">
        <v>2.2769491672515869</v>
      </c>
      <c r="E100" s="1">
        <v>2.264531135559082</v>
      </c>
      <c r="J100" s="1">
        <f t="shared" si="7"/>
        <v>2.2707401514053345</v>
      </c>
      <c r="K100" s="1">
        <f t="shared" si="8"/>
        <v>8.7808744187596634E-3</v>
      </c>
      <c r="L100" s="1">
        <f t="shared" si="9"/>
        <v>1.0226793773498246</v>
      </c>
      <c r="M100">
        <f t="shared" si="10"/>
        <v>0</v>
      </c>
    </row>
    <row r="101" spans="1:13" x14ac:dyDescent="0.25">
      <c r="A101" s="2">
        <v>1607</v>
      </c>
      <c r="B101" s="2">
        <v>80</v>
      </c>
      <c r="C101" s="2">
        <v>3.1283215556378194</v>
      </c>
      <c r="D101" s="2">
        <v>3.0332691669464111</v>
      </c>
      <c r="E101" s="1">
        <v>3.0302586555480957</v>
      </c>
      <c r="F101" s="1">
        <v>3.0371246337890625</v>
      </c>
      <c r="G101" s="1">
        <v>3.0330429077148437</v>
      </c>
      <c r="H101" s="1">
        <v>3.0364487171173096</v>
      </c>
      <c r="J101" s="1">
        <f t="shared" si="7"/>
        <v>3.0340288162231444</v>
      </c>
      <c r="K101" s="1">
        <f t="shared" si="8"/>
        <v>2.7929912667735419E-3</v>
      </c>
      <c r="L101" s="1">
        <f t="shared" si="9"/>
        <v>1.0310783928321596</v>
      </c>
      <c r="M101">
        <f t="shared" si="10"/>
        <v>0</v>
      </c>
    </row>
    <row r="102" spans="1:13" x14ac:dyDescent="0.25">
      <c r="A102" s="2">
        <v>1607</v>
      </c>
      <c r="B102" s="2">
        <v>100</v>
      </c>
      <c r="C102" s="2">
        <v>3.9667909100197845</v>
      </c>
      <c r="D102" s="2">
        <v>3.7296397686004639</v>
      </c>
      <c r="E102" s="1">
        <v>3.7267367839813232</v>
      </c>
      <c r="J102" s="1">
        <f t="shared" si="7"/>
        <v>3.7281882762908936</v>
      </c>
      <c r="K102" s="1">
        <f t="shared" si="8"/>
        <v>2.052720109874583E-3</v>
      </c>
      <c r="L102" s="1">
        <f t="shared" si="9"/>
        <v>1.0639996202032673</v>
      </c>
      <c r="M102">
        <f t="shared" si="10"/>
        <v>1</v>
      </c>
    </row>
    <row r="103" spans="1:13" x14ac:dyDescent="0.25">
      <c r="A103" s="2">
        <v>1607</v>
      </c>
      <c r="B103" s="2">
        <v>120</v>
      </c>
      <c r="C103" s="2">
        <v>4.8223674447034579</v>
      </c>
      <c r="D103" s="2">
        <v>4.6231842041015625</v>
      </c>
      <c r="E103" s="1">
        <v>4.6113929748535156</v>
      </c>
      <c r="J103" s="1">
        <f t="shared" si="7"/>
        <v>4.6172885894775391</v>
      </c>
      <c r="K103" s="1">
        <f t="shared" si="8"/>
        <v>8.3376581598191002E-3</v>
      </c>
      <c r="L103" s="1">
        <f t="shared" si="9"/>
        <v>1.0444154293697991</v>
      </c>
      <c r="M103">
        <f t="shared" si="10"/>
        <v>0</v>
      </c>
    </row>
    <row r="104" spans="1:13" x14ac:dyDescent="0.25">
      <c r="A104" s="2">
        <v>1606</v>
      </c>
      <c r="B104" s="2">
        <v>60</v>
      </c>
      <c r="C104" s="2">
        <v>2.2440781335964548</v>
      </c>
      <c r="D104" s="2">
        <v>2.2585756778717041</v>
      </c>
      <c r="E104" s="1">
        <v>2.2410504817962646</v>
      </c>
      <c r="J104" s="1">
        <f t="shared" si="7"/>
        <v>2.2498130798339844</v>
      </c>
      <c r="K104" s="1">
        <f t="shared" si="8"/>
        <v>1.2392184986567106E-2</v>
      </c>
      <c r="L104" s="1">
        <f t="shared" si="9"/>
        <v>0.99745092323938633</v>
      </c>
      <c r="M104">
        <f t="shared" si="10"/>
        <v>0</v>
      </c>
    </row>
    <row r="105" spans="1:13" x14ac:dyDescent="0.25">
      <c r="A105" s="2">
        <v>1606</v>
      </c>
      <c r="B105" s="2">
        <v>80</v>
      </c>
      <c r="C105" s="2">
        <v>3.0591729110061721</v>
      </c>
      <c r="D105" s="2">
        <v>3.0508320331573486</v>
      </c>
      <c r="E105" s="1">
        <v>3.0631275177001953</v>
      </c>
      <c r="F105" s="1">
        <v>3.0424597263336182</v>
      </c>
      <c r="G105" s="1">
        <v>3.0343363285064697</v>
      </c>
      <c r="H105" s="1">
        <v>3.0479388236999512</v>
      </c>
      <c r="J105" s="1">
        <f t="shared" si="7"/>
        <v>3.0477388858795167</v>
      </c>
      <c r="K105" s="1">
        <f t="shared" si="8"/>
        <v>1.0652647489892699E-2</v>
      </c>
      <c r="L105" s="1">
        <f t="shared" si="9"/>
        <v>1.0037516419728836</v>
      </c>
      <c r="M105">
        <f t="shared" si="10"/>
        <v>0</v>
      </c>
    </row>
    <row r="106" spans="1:13" x14ac:dyDescent="0.25">
      <c r="A106" s="2">
        <v>1606</v>
      </c>
      <c r="B106" s="2">
        <v>100</v>
      </c>
      <c r="C106" s="2">
        <v>3.897742783848992</v>
      </c>
      <c r="D106" s="2">
        <v>3.702951192855835</v>
      </c>
      <c r="E106" s="1">
        <v>3.6911056041717529</v>
      </c>
      <c r="J106" s="1">
        <f t="shared" si="7"/>
        <v>3.6970283985137939</v>
      </c>
      <c r="K106" s="1">
        <f t="shared" si="8"/>
        <v>8.3760960856610368E-3</v>
      </c>
      <c r="L106" s="1">
        <f t="shared" si="9"/>
        <v>1.0542907339894616</v>
      </c>
      <c r="M106">
        <f t="shared" si="10"/>
        <v>1</v>
      </c>
    </row>
    <row r="107" spans="1:13" x14ac:dyDescent="0.25">
      <c r="A107" s="2">
        <v>1606</v>
      </c>
      <c r="B107" s="2">
        <v>120</v>
      </c>
      <c r="C107" s="2">
        <v>4.7612370900565111</v>
      </c>
      <c r="D107" s="2">
        <v>4.5870141983032227</v>
      </c>
      <c r="E107" s="1">
        <v>4.5832204818725586</v>
      </c>
      <c r="J107" s="1">
        <f t="shared" si="7"/>
        <v>4.5851173400878906</v>
      </c>
      <c r="K107" s="1">
        <f t="shared" si="8"/>
        <v>2.6825626140213835E-3</v>
      </c>
      <c r="L107" s="1">
        <f t="shared" si="9"/>
        <v>1.038411176182733</v>
      </c>
      <c r="M107">
        <f t="shared" si="10"/>
        <v>0</v>
      </c>
    </row>
    <row r="108" spans="1:13" x14ac:dyDescent="0.25">
      <c r="A108" s="2">
        <v>1479</v>
      </c>
      <c r="B108" s="2">
        <v>80</v>
      </c>
      <c r="C108" s="2">
        <v>3.1766751638424848</v>
      </c>
      <c r="D108" s="2">
        <v>2.3582310676574707</v>
      </c>
      <c r="E108" s="1">
        <v>2.3592514991760254</v>
      </c>
      <c r="F108" s="1">
        <v>2.3581852912902832</v>
      </c>
      <c r="G108" s="1">
        <v>2.3591623306274414</v>
      </c>
      <c r="H108" s="1">
        <v>2.3580031394958496</v>
      </c>
      <c r="J108" s="1">
        <f t="shared" si="7"/>
        <v>2.358566665649414</v>
      </c>
      <c r="K108" s="1">
        <f t="shared" si="8"/>
        <v>5.9149130698795164E-4</v>
      </c>
      <c r="L108" s="1">
        <f t="shared" si="9"/>
        <v>1.346866811147698</v>
      </c>
      <c r="M108">
        <f t="shared" si="10"/>
        <v>1</v>
      </c>
    </row>
    <row r="109" spans="1:13" x14ac:dyDescent="0.25">
      <c r="A109" s="2">
        <v>1490</v>
      </c>
      <c r="B109" s="2">
        <v>60</v>
      </c>
      <c r="C109" s="2">
        <v>2.2993620374209129</v>
      </c>
      <c r="D109" s="2">
        <v>2.2636318206787109</v>
      </c>
      <c r="E109" s="1">
        <v>2.2442290782928467</v>
      </c>
      <c r="J109" s="1">
        <f t="shared" si="7"/>
        <v>2.2539304494857788</v>
      </c>
      <c r="K109" s="1">
        <f t="shared" si="8"/>
        <v>1.3719810714660269E-2</v>
      </c>
      <c r="L109" s="1">
        <f t="shared" si="9"/>
        <v>1.0201566059615987</v>
      </c>
      <c r="M109">
        <f t="shared" si="10"/>
        <v>0</v>
      </c>
    </row>
    <row r="110" spans="1:13" x14ac:dyDescent="0.25">
      <c r="A110" s="2">
        <v>1490</v>
      </c>
      <c r="B110" s="2">
        <v>80</v>
      </c>
      <c r="C110" s="2">
        <v>2.9993209133225993</v>
      </c>
      <c r="D110" s="2">
        <v>2.8631384372711182</v>
      </c>
      <c r="E110" s="1">
        <v>2.8667504787445068</v>
      </c>
      <c r="F110" s="1">
        <v>2.8861074447631836</v>
      </c>
      <c r="G110" s="1">
        <v>2.882732629776001</v>
      </c>
      <c r="H110" s="1">
        <v>2.8811063766479492</v>
      </c>
      <c r="J110" s="1">
        <f t="shared" si="7"/>
        <v>2.8759670734405516</v>
      </c>
      <c r="K110" s="1">
        <f t="shared" si="8"/>
        <v>1.030208527805682E-2</v>
      </c>
      <c r="L110" s="1">
        <f t="shared" si="9"/>
        <v>1.042891255960896</v>
      </c>
      <c r="M110">
        <f t="shared" si="10"/>
        <v>0</v>
      </c>
    </row>
    <row r="111" spans="1:13" x14ac:dyDescent="0.25">
      <c r="A111" s="2">
        <v>1484</v>
      </c>
      <c r="B111" s="2">
        <v>80</v>
      </c>
      <c r="C111" s="2">
        <v>3.0544281704049321</v>
      </c>
      <c r="D111" s="2">
        <v>3.2164134979248047</v>
      </c>
      <c r="E111" s="1">
        <v>3.2216410636901855</v>
      </c>
      <c r="F111" s="1">
        <v>3.2198431491851807</v>
      </c>
      <c r="G111" s="1">
        <v>3.2221121788024902</v>
      </c>
      <c r="H111" s="1">
        <v>3.2187528610229492</v>
      </c>
      <c r="J111" s="1">
        <f t="shared" ref="J111:J174" si="11">AVERAGE(D111:H111)</f>
        <v>3.2197525501251221</v>
      </c>
      <c r="K111" s="1">
        <f t="shared" ref="K111:K174" si="12">STDEV(D111:H111)</f>
        <v>2.3071187153903684E-3</v>
      </c>
      <c r="L111" s="1">
        <f t="shared" ref="L111:L174" si="13">C111/J111</f>
        <v>0.9486530790343608</v>
      </c>
      <c r="M111">
        <f t="shared" si="10"/>
        <v>1</v>
      </c>
    </row>
    <row r="112" spans="1:13" x14ac:dyDescent="0.25">
      <c r="A112" s="2">
        <v>1505</v>
      </c>
      <c r="B112" s="2">
        <v>60</v>
      </c>
      <c r="C112" s="2">
        <v>2.2953606970124421</v>
      </c>
      <c r="D112" s="2">
        <v>2.2761874198913574</v>
      </c>
      <c r="E112" s="1">
        <v>2.2255785465240479</v>
      </c>
      <c r="J112" s="1">
        <f t="shared" si="11"/>
        <v>2.2508829832077026</v>
      </c>
      <c r="K112" s="1">
        <f t="shared" si="12"/>
        <v>3.5785877546235863E-2</v>
      </c>
      <c r="L112" s="1">
        <f t="shared" si="13"/>
        <v>1.0197601182009715</v>
      </c>
      <c r="M112">
        <f t="shared" si="10"/>
        <v>0</v>
      </c>
    </row>
    <row r="113" spans="1:13" x14ac:dyDescent="0.25">
      <c r="A113" s="2">
        <v>1505</v>
      </c>
      <c r="B113" s="2">
        <v>80</v>
      </c>
      <c r="C113" s="2">
        <v>2.9828123591136104</v>
      </c>
      <c r="D113" s="2">
        <v>2.8788700103759766</v>
      </c>
      <c r="E113" s="1">
        <v>2.8703262805938721</v>
      </c>
      <c r="F113" s="1">
        <v>2.8765184879302979</v>
      </c>
      <c r="G113" s="1">
        <v>2.8861606121063232</v>
      </c>
      <c r="H113" s="1">
        <v>2.8848171234130859</v>
      </c>
      <c r="J113" s="1">
        <f t="shared" si="11"/>
        <v>2.8793385028839111</v>
      </c>
      <c r="K113" s="1">
        <f t="shared" si="12"/>
        <v>6.4410514925531811E-3</v>
      </c>
      <c r="L113" s="1">
        <f t="shared" si="13"/>
        <v>1.0359366764713704</v>
      </c>
      <c r="M113">
        <f t="shared" si="10"/>
        <v>0</v>
      </c>
    </row>
    <row r="114" spans="1:13" x14ac:dyDescent="0.25">
      <c r="A114" s="2">
        <v>1505</v>
      </c>
      <c r="B114" s="2">
        <v>120</v>
      </c>
      <c r="C114" s="2">
        <v>4.4031056132216744</v>
      </c>
      <c r="D114" s="2">
        <v>4.4366183280944824</v>
      </c>
      <c r="E114" s="1">
        <v>4.4427032470703125</v>
      </c>
      <c r="J114" s="1">
        <f t="shared" si="11"/>
        <v>4.4396607875823975</v>
      </c>
      <c r="K114" s="1">
        <f t="shared" si="12"/>
        <v>4.3026874707801496E-3</v>
      </c>
      <c r="L114" s="1">
        <f t="shared" si="13"/>
        <v>0.99176622356758271</v>
      </c>
      <c r="M114">
        <f t="shared" si="10"/>
        <v>0</v>
      </c>
    </row>
    <row r="115" spans="1:13" x14ac:dyDescent="0.25">
      <c r="A115" s="2">
        <v>1495</v>
      </c>
      <c r="B115" s="2">
        <v>60</v>
      </c>
      <c r="C115" s="2">
        <v>2.1625442160633725</v>
      </c>
      <c r="D115" s="2">
        <v>2.134084939956665</v>
      </c>
      <c r="E115" s="1">
        <v>2.1295781135559082</v>
      </c>
      <c r="J115" s="1">
        <f t="shared" si="11"/>
        <v>2.1318315267562866</v>
      </c>
      <c r="K115" s="1">
        <f t="shared" si="12"/>
        <v>3.1868075096057194E-3</v>
      </c>
      <c r="L115" s="1">
        <f t="shared" si="13"/>
        <v>1.0144067150342866</v>
      </c>
      <c r="M115">
        <f t="shared" si="10"/>
        <v>0</v>
      </c>
    </row>
    <row r="116" spans="1:13" x14ac:dyDescent="0.25">
      <c r="A116" s="2">
        <v>1495</v>
      </c>
      <c r="B116" s="2">
        <v>80</v>
      </c>
      <c r="C116" s="2">
        <v>2.8419891313096786</v>
      </c>
      <c r="D116" s="2">
        <v>2.7739667892456055</v>
      </c>
      <c r="E116" s="1">
        <v>2.7683939933776855</v>
      </c>
      <c r="F116" s="1">
        <v>2.7732536792755127</v>
      </c>
      <c r="G116" s="1">
        <v>2.7811107635498047</v>
      </c>
      <c r="H116" s="1">
        <v>2.7722911834716797</v>
      </c>
      <c r="J116" s="1">
        <f t="shared" si="11"/>
        <v>2.7738032817840574</v>
      </c>
      <c r="K116" s="1">
        <f t="shared" si="12"/>
        <v>4.6172212891985717E-3</v>
      </c>
      <c r="L116" s="1">
        <f t="shared" si="13"/>
        <v>1.0245820783230761</v>
      </c>
      <c r="M116">
        <f t="shared" si="10"/>
        <v>0</v>
      </c>
    </row>
    <row r="117" spans="1:13" x14ac:dyDescent="0.25">
      <c r="A117" s="2">
        <v>1495</v>
      </c>
      <c r="B117" s="2">
        <v>120</v>
      </c>
      <c r="C117" s="2">
        <v>4.0929072816120389</v>
      </c>
      <c r="D117" s="2">
        <v>4.0332069396972656</v>
      </c>
      <c r="E117" s="1">
        <v>4.0336012840270996</v>
      </c>
      <c r="J117" s="1">
        <f t="shared" si="11"/>
        <v>4.0334041118621826</v>
      </c>
      <c r="K117" s="1">
        <f t="shared" si="12"/>
        <v>2.7884354974807489E-4</v>
      </c>
      <c r="L117" s="1">
        <f t="shared" si="13"/>
        <v>1.0147525931197567</v>
      </c>
      <c r="M117">
        <f t="shared" si="10"/>
        <v>0</v>
      </c>
    </row>
    <row r="118" spans="1:13" x14ac:dyDescent="0.25">
      <c r="A118" s="2">
        <v>1475</v>
      </c>
      <c r="B118" s="2">
        <v>80</v>
      </c>
      <c r="C118" s="2">
        <v>3.0325064728232776</v>
      </c>
      <c r="D118" s="2">
        <v>2.3538150787353516</v>
      </c>
      <c r="E118" s="1">
        <v>2.3495693206787109</v>
      </c>
      <c r="F118" s="1">
        <v>2.350595235824585</v>
      </c>
      <c r="G118" s="1">
        <v>2.355018138885498</v>
      </c>
      <c r="H118" s="1">
        <v>2.3535809516906738</v>
      </c>
      <c r="J118" s="1">
        <f t="shared" si="11"/>
        <v>2.3525157451629637</v>
      </c>
      <c r="K118" s="1">
        <f t="shared" si="12"/>
        <v>2.3159598648181427E-3</v>
      </c>
      <c r="L118" s="1">
        <f t="shared" si="13"/>
        <v>1.2890483215929378</v>
      </c>
      <c r="M118">
        <f t="shared" si="10"/>
        <v>1</v>
      </c>
    </row>
    <row r="119" spans="1:13" x14ac:dyDescent="0.25">
      <c r="A119" s="2">
        <v>1489</v>
      </c>
      <c r="B119" s="2">
        <v>60</v>
      </c>
      <c r="C119" s="2">
        <v>2.1601638982094133</v>
      </c>
      <c r="D119" s="2">
        <v>2.1519608497619629</v>
      </c>
      <c r="E119" s="1">
        <v>2.1525537967681885</v>
      </c>
      <c r="J119" s="1">
        <f t="shared" si="11"/>
        <v>2.1522573232650757</v>
      </c>
      <c r="K119" s="1">
        <f t="shared" si="12"/>
        <v>4.1927684898637383E-4</v>
      </c>
      <c r="L119" s="1">
        <f t="shared" si="13"/>
        <v>1.003673619719571</v>
      </c>
      <c r="M119">
        <f t="shared" si="10"/>
        <v>0</v>
      </c>
    </row>
    <row r="120" spans="1:13" x14ac:dyDescent="0.25">
      <c r="A120" s="2">
        <v>1489</v>
      </c>
      <c r="B120" s="2">
        <v>80</v>
      </c>
      <c r="C120" s="2">
        <v>2.7537413720874104</v>
      </c>
      <c r="D120" s="2">
        <v>2.870976448059082</v>
      </c>
      <c r="E120" s="1">
        <v>2.8593680858612061</v>
      </c>
      <c r="F120" s="1">
        <v>2.8582026958465576</v>
      </c>
      <c r="G120" s="1">
        <v>2.860797643661499</v>
      </c>
      <c r="H120" s="1">
        <v>2.8604209423065186</v>
      </c>
      <c r="J120" s="1">
        <f t="shared" si="11"/>
        <v>2.8619531631469726</v>
      </c>
      <c r="K120" s="1">
        <f t="shared" si="12"/>
        <v>5.1442012532365187E-3</v>
      </c>
      <c r="L120" s="1">
        <f t="shared" si="13"/>
        <v>0.96218953110309691</v>
      </c>
      <c r="M120">
        <f t="shared" si="10"/>
        <v>0</v>
      </c>
    </row>
    <row r="121" spans="1:13" x14ac:dyDescent="0.25">
      <c r="A121" s="2">
        <v>1489</v>
      </c>
      <c r="B121" s="2">
        <v>120</v>
      </c>
      <c r="C121" s="2">
        <v>3.8509267553968645</v>
      </c>
      <c r="D121" s="2">
        <v>4.414921760559082</v>
      </c>
      <c r="E121" s="1">
        <v>4.4097766876220703</v>
      </c>
      <c r="J121" s="1">
        <f t="shared" si="11"/>
        <v>4.4123492240905762</v>
      </c>
      <c r="K121" s="1">
        <f t="shared" si="12"/>
        <v>3.638115963460373E-3</v>
      </c>
      <c r="L121" s="1">
        <f t="shared" si="13"/>
        <v>0.87276109841250704</v>
      </c>
      <c r="M121">
        <f t="shared" si="10"/>
        <v>1</v>
      </c>
    </row>
    <row r="122" spans="1:13" x14ac:dyDescent="0.25">
      <c r="A122" s="2">
        <v>1478</v>
      </c>
      <c r="B122" s="2">
        <v>80</v>
      </c>
      <c r="C122" s="2">
        <v>2.9177058591470453</v>
      </c>
      <c r="D122" s="2">
        <v>2.3092153072357178</v>
      </c>
      <c r="E122" s="1">
        <v>2.3107261657714844</v>
      </c>
      <c r="F122" s="1">
        <v>2.3077347278594971</v>
      </c>
      <c r="G122" s="1">
        <v>2.3074698448181152</v>
      </c>
      <c r="H122" s="1">
        <v>2.3096251487731934</v>
      </c>
      <c r="J122" s="1">
        <f t="shared" si="11"/>
        <v>2.3089542388916016</v>
      </c>
      <c r="K122" s="1">
        <f t="shared" si="12"/>
        <v>1.3554182509463856E-3</v>
      </c>
      <c r="L122" s="1">
        <f t="shared" si="13"/>
        <v>1.2636481962274275</v>
      </c>
      <c r="M122">
        <f t="shared" si="10"/>
        <v>1</v>
      </c>
    </row>
    <row r="123" spans="1:13" x14ac:dyDescent="0.25">
      <c r="A123" s="2">
        <v>1483</v>
      </c>
      <c r="B123" s="2">
        <v>80</v>
      </c>
      <c r="C123" s="2">
        <v>3.019607299221839</v>
      </c>
      <c r="D123" s="2">
        <v>2.3193778991699219</v>
      </c>
      <c r="E123" s="1">
        <v>2.3198692798614502</v>
      </c>
      <c r="F123" s="1">
        <v>2.3161551952362061</v>
      </c>
      <c r="G123" s="1">
        <v>2.3181972503662109</v>
      </c>
      <c r="H123" s="1">
        <v>2.3194682598114014</v>
      </c>
      <c r="J123" s="1">
        <f t="shared" si="11"/>
        <v>2.3186135768890379</v>
      </c>
      <c r="K123" s="1">
        <f t="shared" si="12"/>
        <v>1.509008741388692E-3</v>
      </c>
      <c r="L123" s="1">
        <f t="shared" si="13"/>
        <v>1.3023331396486291</v>
      </c>
      <c r="M123">
        <f t="shared" si="10"/>
        <v>1</v>
      </c>
    </row>
    <row r="124" spans="1:13" x14ac:dyDescent="0.25">
      <c r="A124" s="2">
        <v>1488</v>
      </c>
      <c r="B124" s="2">
        <v>60</v>
      </c>
      <c r="C124" s="2">
        <v>2.220668649910468</v>
      </c>
      <c r="D124" s="2">
        <v>2.2422516345977783</v>
      </c>
      <c r="E124" s="1">
        <v>2.3474078178405762</v>
      </c>
      <c r="J124" s="1">
        <f t="shared" si="11"/>
        <v>2.2948297262191772</v>
      </c>
      <c r="K124" s="1">
        <f t="shared" si="12"/>
        <v>7.4356650254677553E-2</v>
      </c>
      <c r="L124" s="1">
        <f t="shared" si="13"/>
        <v>0.96768340785314277</v>
      </c>
      <c r="M124">
        <f t="shared" si="10"/>
        <v>0</v>
      </c>
    </row>
    <row r="125" spans="1:13" x14ac:dyDescent="0.25">
      <c r="A125" s="2">
        <v>1488</v>
      </c>
      <c r="B125" s="2">
        <v>80</v>
      </c>
      <c r="C125" s="2">
        <v>2.9649463080708021</v>
      </c>
      <c r="D125" s="2">
        <v>3.1113240718841553</v>
      </c>
      <c r="E125" s="1">
        <v>3.1152703762054443</v>
      </c>
      <c r="F125" s="1">
        <v>3.1267008781433105</v>
      </c>
      <c r="G125" s="1">
        <v>3.1125566959381104</v>
      </c>
      <c r="H125" s="1">
        <v>3.1092355251312256</v>
      </c>
      <c r="J125" s="1">
        <f t="shared" si="11"/>
        <v>3.1150175094604493</v>
      </c>
      <c r="K125" s="1">
        <f t="shared" si="12"/>
        <v>6.8864626709850621E-3</v>
      </c>
      <c r="L125" s="1">
        <f t="shared" si="13"/>
        <v>0.95182332011493542</v>
      </c>
      <c r="M125">
        <f t="shared" si="10"/>
        <v>0</v>
      </c>
    </row>
    <row r="126" spans="1:13" x14ac:dyDescent="0.25">
      <c r="A126" s="2">
        <v>1488</v>
      </c>
      <c r="B126" s="2">
        <v>120</v>
      </c>
      <c r="C126" s="2">
        <v>4.4351718743161435</v>
      </c>
      <c r="D126" s="2">
        <v>4.7174496650695801</v>
      </c>
      <c r="E126" s="1">
        <v>4.7258501052856445</v>
      </c>
      <c r="J126" s="1">
        <f t="shared" si="11"/>
        <v>4.7216498851776123</v>
      </c>
      <c r="K126" s="1">
        <f t="shared" si="12"/>
        <v>5.9400082417313616E-3</v>
      </c>
      <c r="L126" s="1">
        <f t="shared" si="13"/>
        <v>0.93932671463828954</v>
      </c>
      <c r="M126">
        <f t="shared" si="10"/>
        <v>1</v>
      </c>
    </row>
    <row r="127" spans="1:13" x14ac:dyDescent="0.25">
      <c r="A127" s="2">
        <v>1476</v>
      </c>
      <c r="B127" s="2">
        <v>80</v>
      </c>
      <c r="C127" s="2">
        <v>2.8039541322692485</v>
      </c>
      <c r="D127" s="2">
        <v>2.2852256298065186</v>
      </c>
      <c r="E127" s="1">
        <v>2.2849209308624268</v>
      </c>
      <c r="F127" s="1">
        <v>2.2855172157287598</v>
      </c>
      <c r="G127" s="1">
        <v>2.2859227657318115</v>
      </c>
      <c r="H127" s="1">
        <v>2.2862038612365723</v>
      </c>
      <c r="J127" s="1">
        <f t="shared" si="11"/>
        <v>2.2855580806732179</v>
      </c>
      <c r="K127" s="1">
        <f t="shared" si="12"/>
        <v>5.1676424310647133E-4</v>
      </c>
      <c r="L127" s="1">
        <f t="shared" si="13"/>
        <v>1.2268137729597033</v>
      </c>
      <c r="M127">
        <f t="shared" si="10"/>
        <v>1</v>
      </c>
    </row>
    <row r="128" spans="1:13" x14ac:dyDescent="0.25">
      <c r="A128" s="2">
        <v>1480</v>
      </c>
      <c r="B128" s="2">
        <v>80</v>
      </c>
      <c r="C128" s="2">
        <v>3.2589006472481268</v>
      </c>
      <c r="D128" s="2">
        <v>2.364349365234375</v>
      </c>
      <c r="E128" s="1">
        <v>2.3678209781646729</v>
      </c>
      <c r="F128" s="1">
        <v>2.3749628067016602</v>
      </c>
      <c r="G128" s="1">
        <v>2.3643198013305664</v>
      </c>
      <c r="H128" s="1">
        <v>2.3719558715820312</v>
      </c>
      <c r="J128" s="1">
        <f t="shared" si="11"/>
        <v>2.3686817646026612</v>
      </c>
      <c r="K128" s="1">
        <f t="shared" si="12"/>
        <v>4.7092628809350867E-3</v>
      </c>
      <c r="L128" s="1">
        <f t="shared" si="13"/>
        <v>1.375828824263692</v>
      </c>
      <c r="M128">
        <f t="shared" si="10"/>
        <v>1</v>
      </c>
    </row>
    <row r="129" spans="1:13" x14ac:dyDescent="0.25">
      <c r="A129" s="2">
        <v>1481</v>
      </c>
      <c r="B129" s="2">
        <v>80</v>
      </c>
      <c r="C129" s="2">
        <v>3.0051905569530892</v>
      </c>
      <c r="D129" s="2">
        <v>2.4044065475463867</v>
      </c>
      <c r="E129" s="1">
        <v>2.4029314517974854</v>
      </c>
      <c r="F129" s="1">
        <v>2.4008972644805908</v>
      </c>
      <c r="G129" s="1">
        <v>2.4018502235412598</v>
      </c>
      <c r="H129" s="1">
        <v>2.4057483673095703</v>
      </c>
      <c r="J129" s="1">
        <f t="shared" si="11"/>
        <v>2.4031667709350586</v>
      </c>
      <c r="K129" s="1">
        <f t="shared" si="12"/>
        <v>1.9455730242261457E-3</v>
      </c>
      <c r="L129" s="1">
        <f t="shared" si="13"/>
        <v>1.2505126957060024</v>
      </c>
      <c r="M129">
        <f t="shared" si="10"/>
        <v>1</v>
      </c>
    </row>
    <row r="130" spans="1:13" x14ac:dyDescent="0.25">
      <c r="A130" s="2">
        <v>1637</v>
      </c>
      <c r="B130" s="2">
        <v>60</v>
      </c>
      <c r="C130" s="2">
        <v>2.2670214772249118</v>
      </c>
      <c r="D130" s="2">
        <v>2.2683544158935547</v>
      </c>
      <c r="E130" s="1">
        <v>2.29921555519104</v>
      </c>
      <c r="J130" s="1">
        <f t="shared" si="11"/>
        <v>2.2837849855422974</v>
      </c>
      <c r="K130" s="1">
        <f t="shared" si="12"/>
        <v>2.1822120872394539E-2</v>
      </c>
      <c r="L130" s="1">
        <f t="shared" si="13"/>
        <v>0.99265976945136758</v>
      </c>
      <c r="M130">
        <f t="shared" si="10"/>
        <v>0</v>
      </c>
    </row>
    <row r="131" spans="1:13" x14ac:dyDescent="0.25">
      <c r="A131" s="2">
        <v>1637</v>
      </c>
      <c r="B131" s="2">
        <v>80</v>
      </c>
      <c r="C131" s="2">
        <v>3.0986267102527223</v>
      </c>
      <c r="D131" s="2">
        <v>3.0767998695373535</v>
      </c>
      <c r="E131" s="1">
        <v>3.0635640621185303</v>
      </c>
      <c r="F131" s="1">
        <v>3.0860929489135742</v>
      </c>
      <c r="G131" s="1">
        <v>3.0706663131713867</v>
      </c>
      <c r="H131" s="1">
        <v>3.0766353607177734</v>
      </c>
      <c r="J131" s="1">
        <f t="shared" si="11"/>
        <v>3.0747517108917237</v>
      </c>
      <c r="K131" s="1">
        <f t="shared" si="12"/>
        <v>8.3399749696684376E-3</v>
      </c>
      <c r="L131" s="1">
        <f t="shared" si="13"/>
        <v>1.0077648544031785</v>
      </c>
      <c r="M131">
        <f t="shared" ref="M131:M194" si="14">IF(OR(L131&lt;0.95,L131&gt;1.05),1,0)</f>
        <v>0</v>
      </c>
    </row>
    <row r="132" spans="1:13" x14ac:dyDescent="0.25">
      <c r="A132" s="2">
        <v>1637</v>
      </c>
      <c r="B132" s="2">
        <v>100</v>
      </c>
      <c r="C132" s="2">
        <v>3.8610346365970294</v>
      </c>
      <c r="D132" s="2">
        <v>3.7000598907470703</v>
      </c>
      <c r="E132" s="1">
        <v>3.6677541732788086</v>
      </c>
      <c r="J132" s="1">
        <f t="shared" si="11"/>
        <v>3.6839070320129395</v>
      </c>
      <c r="K132" s="1">
        <f t="shared" si="12"/>
        <v>2.2843591892904566E-2</v>
      </c>
      <c r="L132" s="1">
        <f t="shared" si="13"/>
        <v>1.0480814534799225</v>
      </c>
      <c r="M132">
        <f t="shared" si="14"/>
        <v>0</v>
      </c>
    </row>
    <row r="133" spans="1:13" x14ac:dyDescent="0.25">
      <c r="A133" s="2">
        <v>1637</v>
      </c>
      <c r="B133" s="2">
        <v>120</v>
      </c>
      <c r="C133" s="2">
        <v>4.7531742098619265</v>
      </c>
      <c r="D133" s="2">
        <v>4.6137404441833496</v>
      </c>
      <c r="E133" s="1">
        <v>4.6072840690612793</v>
      </c>
      <c r="J133" s="1">
        <f t="shared" si="11"/>
        <v>4.6105122566223145</v>
      </c>
      <c r="K133" s="1">
        <f t="shared" si="12"/>
        <v>4.5653466307000413E-3</v>
      </c>
      <c r="L133" s="1">
        <f t="shared" si="13"/>
        <v>1.030942755446469</v>
      </c>
      <c r="M133">
        <f t="shared" si="14"/>
        <v>0</v>
      </c>
    </row>
    <row r="134" spans="1:13" x14ac:dyDescent="0.25">
      <c r="A134" s="2">
        <v>1638</v>
      </c>
      <c r="B134" s="2">
        <v>60</v>
      </c>
      <c r="C134" s="2">
        <v>2.1651925475998954</v>
      </c>
      <c r="D134" s="2">
        <v>2.209639310836792</v>
      </c>
      <c r="E134" s="1">
        <v>2.2213442325592041</v>
      </c>
      <c r="J134" s="1">
        <f t="shared" si="11"/>
        <v>2.215491771697998</v>
      </c>
      <c r="K134" s="1">
        <f t="shared" si="12"/>
        <v>8.2766295231753266E-3</v>
      </c>
      <c r="L134" s="1">
        <f t="shared" si="13"/>
        <v>0.97729658726759694</v>
      </c>
      <c r="M134">
        <f t="shared" si="14"/>
        <v>0</v>
      </c>
    </row>
    <row r="135" spans="1:13" x14ac:dyDescent="0.25">
      <c r="A135" s="2">
        <v>1638</v>
      </c>
      <c r="B135" s="2">
        <v>80</v>
      </c>
      <c r="C135" s="2">
        <v>3.0275507760590816</v>
      </c>
      <c r="D135" s="2">
        <v>2.9649882316589355</v>
      </c>
      <c r="E135" s="1">
        <v>2.9694561958312988</v>
      </c>
      <c r="F135" s="1">
        <v>2.958625316619873</v>
      </c>
      <c r="G135" s="1">
        <v>2.9687912464141846</v>
      </c>
      <c r="H135" s="1">
        <v>2.9597039222717285</v>
      </c>
      <c r="J135" s="1">
        <f t="shared" si="11"/>
        <v>2.9643129825592043</v>
      </c>
      <c r="K135" s="1">
        <f t="shared" si="12"/>
        <v>5.0138914984963314E-3</v>
      </c>
      <c r="L135" s="1">
        <f t="shared" si="13"/>
        <v>1.0213330353009087</v>
      </c>
      <c r="M135">
        <f t="shared" si="14"/>
        <v>0</v>
      </c>
    </row>
    <row r="136" spans="1:13" x14ac:dyDescent="0.25">
      <c r="A136" s="2">
        <v>1638</v>
      </c>
      <c r="B136" s="2">
        <v>100</v>
      </c>
      <c r="C136" s="2">
        <v>3.6694275097795259</v>
      </c>
      <c r="D136" s="2">
        <v>3.5279061794281006</v>
      </c>
      <c r="E136" s="1">
        <v>3.5248451232910156</v>
      </c>
      <c r="J136" s="1">
        <f t="shared" si="11"/>
        <v>3.5263756513595581</v>
      </c>
      <c r="K136" s="1">
        <f t="shared" si="12"/>
        <v>2.1644935521254738E-3</v>
      </c>
      <c r="L136" s="1">
        <f t="shared" si="13"/>
        <v>1.0405662562820883</v>
      </c>
      <c r="M136">
        <f t="shared" si="14"/>
        <v>0</v>
      </c>
    </row>
    <row r="137" spans="1:13" x14ac:dyDescent="0.25">
      <c r="A137" s="2">
        <v>1638</v>
      </c>
      <c r="B137" s="2">
        <v>120</v>
      </c>
      <c r="C137" s="2">
        <v>4.5469797803731939</v>
      </c>
      <c r="D137" s="1">
        <v>4.4363813400268555</v>
      </c>
      <c r="E137" s="1">
        <v>4.4380302429199219</v>
      </c>
      <c r="J137" s="1">
        <f t="shared" si="11"/>
        <v>4.4372057914733887</v>
      </c>
      <c r="K137" s="1">
        <f t="shared" si="12"/>
        <v>1.1659504172053725E-3</v>
      </c>
      <c r="L137" s="1">
        <f t="shared" si="13"/>
        <v>1.0247394405530501</v>
      </c>
      <c r="M137">
        <f t="shared" si="14"/>
        <v>0</v>
      </c>
    </row>
    <row r="138" spans="1:13" x14ac:dyDescent="0.25">
      <c r="A138" s="2">
        <v>1487</v>
      </c>
      <c r="B138" s="2">
        <v>80</v>
      </c>
      <c r="C138" s="2">
        <v>3.1876471390871632</v>
      </c>
      <c r="D138" s="2">
        <v>3.1351685523986816</v>
      </c>
      <c r="E138" s="1">
        <v>3.1278436183929443</v>
      </c>
      <c r="F138" s="1">
        <v>3.1428453922271729</v>
      </c>
      <c r="G138" s="1">
        <v>3.1299338340759277</v>
      </c>
      <c r="H138" s="1">
        <v>3.1326677799224854</v>
      </c>
      <c r="J138" s="1">
        <f t="shared" si="11"/>
        <v>3.1336918354034422</v>
      </c>
      <c r="K138" s="1">
        <f t="shared" si="12"/>
        <v>5.8168118719976198E-3</v>
      </c>
      <c r="L138" s="1">
        <f t="shared" si="13"/>
        <v>1.0172178077863787</v>
      </c>
      <c r="M138">
        <f t="shared" si="14"/>
        <v>0</v>
      </c>
    </row>
    <row r="139" spans="1:13" x14ac:dyDescent="0.25">
      <c r="A139" s="2">
        <v>1486</v>
      </c>
      <c r="B139" s="2">
        <v>80</v>
      </c>
      <c r="C139" s="2">
        <v>3.1304733398041851</v>
      </c>
      <c r="D139" s="2">
        <v>2.9920146465301514</v>
      </c>
      <c r="E139" s="1">
        <v>2.9911468029022217</v>
      </c>
      <c r="F139" s="1">
        <v>2.9840958118438721</v>
      </c>
      <c r="G139" s="1">
        <v>2.9929494857788086</v>
      </c>
      <c r="H139" s="1">
        <v>2.9776740074157715</v>
      </c>
      <c r="J139" s="1">
        <f t="shared" si="11"/>
        <v>2.987576150894165</v>
      </c>
      <c r="K139" s="1">
        <f t="shared" si="12"/>
        <v>6.5476662336194664E-3</v>
      </c>
      <c r="L139" s="1">
        <f t="shared" si="13"/>
        <v>1.0478304758415118</v>
      </c>
      <c r="M139">
        <f t="shared" si="14"/>
        <v>0</v>
      </c>
    </row>
    <row r="140" spans="1:13" x14ac:dyDescent="0.25">
      <c r="A140" s="2">
        <v>1485</v>
      </c>
      <c r="B140" s="2">
        <v>80</v>
      </c>
      <c r="C140" s="2">
        <v>3.4813994162164121</v>
      </c>
      <c r="D140" s="2">
        <v>2.1508843898773193</v>
      </c>
      <c r="E140" s="1">
        <v>2.1514554023742676</v>
      </c>
      <c r="F140" s="1">
        <v>2.1521885395050049</v>
      </c>
      <c r="G140" s="1">
        <v>2.1528501510620117</v>
      </c>
      <c r="H140" s="1">
        <v>2.1494195461273193</v>
      </c>
      <c r="J140" s="1">
        <f t="shared" si="11"/>
        <v>2.1513596057891844</v>
      </c>
      <c r="K140" s="1">
        <f t="shared" si="12"/>
        <v>1.3141247044869018E-3</v>
      </c>
      <c r="L140" s="1">
        <f t="shared" si="13"/>
        <v>1.6182322131772706</v>
      </c>
      <c r="M140">
        <f t="shared" si="14"/>
        <v>1</v>
      </c>
    </row>
    <row r="141" spans="1:13" x14ac:dyDescent="0.25">
      <c r="A141" s="2">
        <v>1621</v>
      </c>
      <c r="B141" s="2">
        <v>60</v>
      </c>
      <c r="C141" s="2">
        <v>2.2375565805268338</v>
      </c>
      <c r="D141" s="2">
        <v>2.2712063789367676</v>
      </c>
      <c r="E141" s="1">
        <v>2.259845495223999</v>
      </c>
      <c r="J141" s="1">
        <f t="shared" si="11"/>
        <v>2.2655259370803833</v>
      </c>
      <c r="K141" s="1">
        <f t="shared" si="12"/>
        <v>8.0333579135704464E-3</v>
      </c>
      <c r="L141" s="1">
        <f t="shared" si="13"/>
        <v>0.98765436488906677</v>
      </c>
      <c r="M141">
        <f t="shared" si="14"/>
        <v>0</v>
      </c>
    </row>
    <row r="142" spans="1:13" x14ac:dyDescent="0.25">
      <c r="A142" s="2">
        <v>1621</v>
      </c>
      <c r="B142" s="2">
        <v>80</v>
      </c>
      <c r="C142" s="2">
        <v>3.087086738189031</v>
      </c>
      <c r="D142" s="2">
        <v>3.0966053009033203</v>
      </c>
      <c r="E142" s="1">
        <v>3.0908739566802979</v>
      </c>
      <c r="F142" s="1">
        <v>3.0916578769683838</v>
      </c>
      <c r="G142" s="1">
        <v>3.1048822402954102</v>
      </c>
      <c r="H142" s="1">
        <v>3.0870430469512939</v>
      </c>
      <c r="J142" s="1">
        <f t="shared" si="11"/>
        <v>3.0942124843597414</v>
      </c>
      <c r="K142" s="1">
        <f t="shared" si="12"/>
        <v>6.8673481323215111E-3</v>
      </c>
      <c r="L142" s="1">
        <f t="shared" si="13"/>
        <v>0.99769707277482433</v>
      </c>
      <c r="M142">
        <f t="shared" si="14"/>
        <v>0</v>
      </c>
    </row>
    <row r="143" spans="1:13" x14ac:dyDescent="0.25">
      <c r="A143" s="2">
        <v>1621</v>
      </c>
      <c r="B143" s="2">
        <v>100</v>
      </c>
      <c r="C143" s="2">
        <v>3.8240844086228147</v>
      </c>
      <c r="D143" s="2">
        <v>3.7142162322998047</v>
      </c>
      <c r="E143" s="1">
        <v>3.6980111598968506</v>
      </c>
      <c r="J143" s="1">
        <f t="shared" si="11"/>
        <v>3.7061136960983276</v>
      </c>
      <c r="K143" s="1">
        <f t="shared" si="12"/>
        <v>1.1458716585747826E-2</v>
      </c>
      <c r="L143" s="1">
        <f t="shared" si="13"/>
        <v>1.0318313797681606</v>
      </c>
      <c r="M143">
        <f t="shared" si="14"/>
        <v>0</v>
      </c>
    </row>
    <row r="144" spans="1:13" x14ac:dyDescent="0.25">
      <c r="A144" s="2">
        <v>1621</v>
      </c>
      <c r="B144" s="2">
        <v>120</v>
      </c>
      <c r="C144" s="2">
        <v>4.6865368314484002</v>
      </c>
      <c r="D144" s="2">
        <v>4.6171703338623047</v>
      </c>
      <c r="E144" s="1">
        <v>4.6171174049377441</v>
      </c>
      <c r="J144" s="1">
        <f t="shared" si="11"/>
        <v>4.6171438694000244</v>
      </c>
      <c r="K144" s="1">
        <f t="shared" si="12"/>
        <v>3.7426401477673898E-5</v>
      </c>
      <c r="L144" s="1">
        <f t="shared" si="13"/>
        <v>1.0150294129901984</v>
      </c>
      <c r="M144">
        <f t="shared" si="14"/>
        <v>0</v>
      </c>
    </row>
    <row r="145" spans="1:13" x14ac:dyDescent="0.25">
      <c r="A145" s="2">
        <v>1560</v>
      </c>
      <c r="B145" s="2">
        <v>60</v>
      </c>
      <c r="C145" s="2">
        <v>2.2233952509019792</v>
      </c>
      <c r="D145" s="2">
        <v>2.1660361289978027</v>
      </c>
      <c r="E145" s="1">
        <v>2.1683359146118164</v>
      </c>
      <c r="J145" s="1">
        <f t="shared" si="11"/>
        <v>2.1671860218048096</v>
      </c>
      <c r="K145" s="1">
        <f t="shared" si="12"/>
        <v>1.6261940029443354E-3</v>
      </c>
      <c r="L145" s="1">
        <f t="shared" si="13"/>
        <v>1.0259365040802355</v>
      </c>
      <c r="M145">
        <f t="shared" si="14"/>
        <v>0</v>
      </c>
    </row>
    <row r="146" spans="1:13" x14ac:dyDescent="0.25">
      <c r="A146" s="2">
        <v>1560</v>
      </c>
      <c r="B146" s="2">
        <v>80</v>
      </c>
      <c r="C146" s="2">
        <v>2.9254700113508649</v>
      </c>
      <c r="D146" s="2">
        <v>2.8681960105895996</v>
      </c>
      <c r="E146" s="1">
        <v>2.8695321083068848</v>
      </c>
      <c r="F146" s="1">
        <v>2.8772823810577393</v>
      </c>
      <c r="G146" s="1">
        <v>2.8689305782318115</v>
      </c>
      <c r="H146" s="1">
        <v>2.8811700344085693</v>
      </c>
      <c r="J146" s="1">
        <f t="shared" si="11"/>
        <v>2.8730222225189208</v>
      </c>
      <c r="K146" s="1">
        <f t="shared" si="12"/>
        <v>5.8470197779932707E-3</v>
      </c>
      <c r="L146" s="1">
        <f t="shared" si="13"/>
        <v>1.0182552673699685</v>
      </c>
      <c r="M146">
        <f t="shared" si="14"/>
        <v>0</v>
      </c>
    </row>
    <row r="147" spans="1:13" x14ac:dyDescent="0.25">
      <c r="A147" s="2">
        <v>1560</v>
      </c>
      <c r="B147" s="2">
        <v>100</v>
      </c>
      <c r="C147" s="2">
        <v>3.6196562888771631</v>
      </c>
      <c r="D147" s="2">
        <v>3.4972333908081055</v>
      </c>
      <c r="E147" s="1">
        <v>3.5128281116485596</v>
      </c>
      <c r="J147" s="1">
        <f t="shared" si="11"/>
        <v>3.5050307512283325</v>
      </c>
      <c r="K147" s="1">
        <f t="shared" si="12"/>
        <v>1.1027132856996271E-2</v>
      </c>
      <c r="L147" s="1">
        <f t="shared" si="13"/>
        <v>1.0327031474998216</v>
      </c>
      <c r="M147">
        <f t="shared" si="14"/>
        <v>0</v>
      </c>
    </row>
    <row r="148" spans="1:13" x14ac:dyDescent="0.25">
      <c r="A148" s="2">
        <v>1560</v>
      </c>
      <c r="B148" s="2">
        <v>120</v>
      </c>
      <c r="C148" s="2">
        <v>4.3519556668913708</v>
      </c>
      <c r="D148" s="2">
        <v>4.3682432174682617</v>
      </c>
      <c r="E148" s="1">
        <v>4.3877139091491699</v>
      </c>
      <c r="J148" s="1">
        <f t="shared" si="11"/>
        <v>4.3779785633087158</v>
      </c>
      <c r="K148" s="1">
        <f t="shared" si="12"/>
        <v>1.3767858121962687E-2</v>
      </c>
      <c r="L148" s="1">
        <f t="shared" si="13"/>
        <v>0.99405595618136655</v>
      </c>
      <c r="M148">
        <f t="shared" si="14"/>
        <v>0</v>
      </c>
    </row>
    <row r="149" spans="1:13" x14ac:dyDescent="0.25">
      <c r="A149" s="2">
        <v>1564</v>
      </c>
      <c r="B149" s="2">
        <v>60</v>
      </c>
      <c r="C149" s="2">
        <v>2.6189954652899528</v>
      </c>
      <c r="D149" s="2">
        <v>2.555168628692627</v>
      </c>
      <c r="E149" s="1">
        <v>2.5707614421844482</v>
      </c>
      <c r="J149" s="1">
        <f t="shared" si="11"/>
        <v>2.5629650354385376</v>
      </c>
      <c r="K149" s="1">
        <f t="shared" si="12"/>
        <v>1.1025784157843922E-2</v>
      </c>
      <c r="L149" s="1">
        <f t="shared" si="13"/>
        <v>1.0218615662237578</v>
      </c>
      <c r="M149">
        <f t="shared" si="14"/>
        <v>0</v>
      </c>
    </row>
    <row r="150" spans="1:13" x14ac:dyDescent="0.25">
      <c r="A150" s="2">
        <v>1564</v>
      </c>
      <c r="B150" s="2">
        <v>80</v>
      </c>
      <c r="C150" s="2">
        <v>3.4644873882057672</v>
      </c>
      <c r="D150" s="2">
        <v>3.3797075748443604</v>
      </c>
      <c r="E150" s="1">
        <v>3.3811237812042236</v>
      </c>
      <c r="F150" s="1">
        <v>3.3750793933868408</v>
      </c>
      <c r="G150" s="1">
        <v>3.3744645118713379</v>
      </c>
      <c r="H150" s="1">
        <v>3.3671879768371582</v>
      </c>
      <c r="J150" s="1">
        <f t="shared" si="11"/>
        <v>3.375512647628784</v>
      </c>
      <c r="K150" s="1">
        <f t="shared" si="12"/>
        <v>5.4696589459159997E-3</v>
      </c>
      <c r="L150" s="1">
        <f t="shared" si="13"/>
        <v>1.0263588822988075</v>
      </c>
      <c r="M150">
        <f t="shared" si="14"/>
        <v>0</v>
      </c>
    </row>
    <row r="151" spans="1:13" x14ac:dyDescent="0.25">
      <c r="A151" s="2">
        <v>1564</v>
      </c>
      <c r="B151" s="2">
        <v>100</v>
      </c>
      <c r="C151" s="2">
        <v>4.3366127198533357</v>
      </c>
      <c r="D151" s="2">
        <v>4.2573723793029785</v>
      </c>
      <c r="E151" s="1">
        <v>4.2403507232666016</v>
      </c>
      <c r="J151" s="1">
        <f t="shared" si="11"/>
        <v>4.24886155128479</v>
      </c>
      <c r="K151" s="1">
        <f t="shared" si="12"/>
        <v>1.2036128410347074E-2</v>
      </c>
      <c r="L151" s="1">
        <f t="shared" si="13"/>
        <v>1.0206528660699739</v>
      </c>
      <c r="M151">
        <f t="shared" si="14"/>
        <v>0</v>
      </c>
    </row>
    <row r="152" spans="1:13" x14ac:dyDescent="0.25">
      <c r="A152" s="2">
        <v>1564</v>
      </c>
      <c r="B152" s="2">
        <v>120</v>
      </c>
      <c r="C152" s="2">
        <v>5.2361935393011798</v>
      </c>
      <c r="D152" s="2">
        <v>5.2125530242919922</v>
      </c>
      <c r="E152" s="1">
        <v>5.2082133293151855</v>
      </c>
      <c r="J152" s="1">
        <f t="shared" si="11"/>
        <v>5.2103831768035889</v>
      </c>
      <c r="K152" s="1">
        <f t="shared" si="12"/>
        <v>3.0686277463811726E-3</v>
      </c>
      <c r="L152" s="1">
        <f t="shared" si="13"/>
        <v>1.0049536399957104</v>
      </c>
      <c r="M152">
        <f t="shared" si="14"/>
        <v>0</v>
      </c>
    </row>
    <row r="153" spans="1:13" x14ac:dyDescent="0.25">
      <c r="A153" s="2">
        <v>1695</v>
      </c>
      <c r="B153" s="2">
        <v>60</v>
      </c>
      <c r="C153" s="2">
        <v>2.2259638349748179</v>
      </c>
      <c r="D153" s="2">
        <v>2.1446075439453125</v>
      </c>
      <c r="E153" s="1">
        <v>2.1549308300018311</v>
      </c>
      <c r="J153" s="1">
        <f t="shared" si="11"/>
        <v>2.1497691869735718</v>
      </c>
      <c r="K153" s="1">
        <f t="shared" si="12"/>
        <v>7.2996655746928023E-3</v>
      </c>
      <c r="L153" s="1">
        <f t="shared" si="13"/>
        <v>1.0354431761618614</v>
      </c>
      <c r="M153">
        <f t="shared" si="14"/>
        <v>0</v>
      </c>
    </row>
    <row r="154" spans="1:13" x14ac:dyDescent="0.25">
      <c r="A154" s="3">
        <v>1695</v>
      </c>
      <c r="B154" s="2">
        <v>80</v>
      </c>
      <c r="C154" s="2">
        <v>2.9543474388761162</v>
      </c>
      <c r="D154" s="2">
        <v>2.8841297626495361</v>
      </c>
      <c r="E154" s="1">
        <v>2.8814716339111328</v>
      </c>
      <c r="F154" s="1">
        <v>2.8827993869781494</v>
      </c>
      <c r="G154" s="1">
        <v>2.8782005310058594</v>
      </c>
      <c r="H154" s="1">
        <v>2.88789963722229</v>
      </c>
      <c r="J154" s="1">
        <f t="shared" si="11"/>
        <v>2.8829001903533937</v>
      </c>
      <c r="K154" s="1">
        <f t="shared" si="12"/>
        <v>3.5582316478277123E-3</v>
      </c>
      <c r="L154" s="1">
        <f t="shared" si="13"/>
        <v>1.0247831155451705</v>
      </c>
      <c r="M154">
        <f t="shared" si="14"/>
        <v>0</v>
      </c>
    </row>
    <row r="155" spans="1:13" x14ac:dyDescent="0.25">
      <c r="A155" s="3">
        <v>1695</v>
      </c>
      <c r="B155" s="2">
        <v>100</v>
      </c>
      <c r="C155" s="2">
        <v>3.6280660784120622</v>
      </c>
      <c r="D155" s="2">
        <v>3.5257368087768555</v>
      </c>
      <c r="E155" s="1">
        <v>3.5262229442596436</v>
      </c>
      <c r="J155" s="1">
        <f t="shared" si="11"/>
        <v>3.5259798765182495</v>
      </c>
      <c r="K155" s="1">
        <f t="shared" si="12"/>
        <v>3.4374969645485171E-4</v>
      </c>
      <c r="L155" s="1">
        <f t="shared" si="13"/>
        <v>1.0289525764380194</v>
      </c>
      <c r="M155">
        <f t="shared" si="14"/>
        <v>0</v>
      </c>
    </row>
    <row r="156" spans="1:13" x14ac:dyDescent="0.25">
      <c r="A156" s="3">
        <v>1695</v>
      </c>
      <c r="B156" s="2">
        <v>120</v>
      </c>
      <c r="C156" s="2">
        <v>4.4195874434387559</v>
      </c>
      <c r="D156" s="2">
        <v>4.3938751220703125</v>
      </c>
      <c r="E156" s="1">
        <v>4.4067425727844238</v>
      </c>
      <c r="J156" s="1">
        <f t="shared" si="11"/>
        <v>4.4003088474273682</v>
      </c>
      <c r="K156" s="1">
        <f t="shared" si="12"/>
        <v>9.0986616565318038E-3</v>
      </c>
      <c r="L156" s="1">
        <f t="shared" si="13"/>
        <v>1.0043811915662826</v>
      </c>
      <c r="M156">
        <f t="shared" si="14"/>
        <v>0</v>
      </c>
    </row>
    <row r="157" spans="1:13" x14ac:dyDescent="0.25">
      <c r="A157" s="2">
        <v>1696</v>
      </c>
      <c r="B157" s="2">
        <v>60</v>
      </c>
      <c r="C157" s="2">
        <v>2.1802061928230168</v>
      </c>
      <c r="D157" s="2">
        <v>2.0938022136688232</v>
      </c>
      <c r="E157" s="1">
        <v>2.0931596755981445</v>
      </c>
      <c r="J157" s="1">
        <f t="shared" si="11"/>
        <v>2.0934809446334839</v>
      </c>
      <c r="K157" s="1">
        <f t="shared" si="12"/>
        <v>4.5434302694743767E-4</v>
      </c>
      <c r="L157" s="1">
        <f t="shared" si="13"/>
        <v>1.0414263375130535</v>
      </c>
      <c r="M157">
        <f t="shared" si="14"/>
        <v>0</v>
      </c>
    </row>
    <row r="158" spans="1:13" x14ac:dyDescent="0.25">
      <c r="A158" s="3">
        <v>1696</v>
      </c>
      <c r="B158" s="2">
        <v>80</v>
      </c>
      <c r="C158" s="2">
        <v>2.9081403799464511</v>
      </c>
      <c r="D158" s="2">
        <v>2.8401720523834229</v>
      </c>
      <c r="E158" s="1">
        <v>2.8383548259735107</v>
      </c>
      <c r="F158" s="1">
        <v>2.8342182636260986</v>
      </c>
      <c r="G158" s="1">
        <v>2.8344612121582031</v>
      </c>
      <c r="H158" s="1">
        <v>2.8428375720977783</v>
      </c>
      <c r="J158" s="1">
        <f t="shared" si="11"/>
        <v>2.8380087852478026</v>
      </c>
      <c r="K158" s="1">
        <f t="shared" si="12"/>
        <v>3.7104575296402916E-3</v>
      </c>
      <c r="L158" s="1">
        <f t="shared" si="13"/>
        <v>1.0247115495424814</v>
      </c>
      <c r="M158">
        <f t="shared" si="14"/>
        <v>0</v>
      </c>
    </row>
    <row r="159" spans="1:13" x14ac:dyDescent="0.25">
      <c r="A159" s="3">
        <v>1696</v>
      </c>
      <c r="B159" s="2">
        <v>100</v>
      </c>
      <c r="C159" s="2">
        <v>3.5906144871831378</v>
      </c>
      <c r="D159" s="2">
        <v>3.5827779769897461</v>
      </c>
      <c r="E159" s="1">
        <v>3.4609150886535645</v>
      </c>
      <c r="J159" s="1">
        <f t="shared" si="11"/>
        <v>3.5218465328216553</v>
      </c>
      <c r="K159" s="1">
        <f t="shared" si="12"/>
        <v>8.6170074717493064E-2</v>
      </c>
      <c r="L159" s="1">
        <f t="shared" si="13"/>
        <v>1.0195261076031006</v>
      </c>
      <c r="M159">
        <f t="shared" si="14"/>
        <v>0</v>
      </c>
    </row>
    <row r="160" spans="1:13" x14ac:dyDescent="0.25">
      <c r="A160" s="3">
        <v>1696</v>
      </c>
      <c r="B160" s="2">
        <v>120</v>
      </c>
      <c r="C160" s="2">
        <v>4.3504112700130673</v>
      </c>
      <c r="D160" s="2">
        <v>4.3034915924072266</v>
      </c>
      <c r="E160" s="1">
        <v>4.3027262687683105</v>
      </c>
      <c r="J160" s="1">
        <f t="shared" si="11"/>
        <v>4.3031089305877686</v>
      </c>
      <c r="K160" s="1">
        <f t="shared" si="12"/>
        <v>5.4116553487987935E-4</v>
      </c>
      <c r="L160" s="1">
        <f t="shared" si="13"/>
        <v>1.0109925963270554</v>
      </c>
      <c r="M160">
        <f t="shared" si="14"/>
        <v>0</v>
      </c>
    </row>
    <row r="161" spans="1:13" x14ac:dyDescent="0.25">
      <c r="A161" s="2">
        <v>1697</v>
      </c>
      <c r="B161" s="2">
        <v>60</v>
      </c>
      <c r="C161" s="2">
        <v>2.2210966629945408</v>
      </c>
      <c r="D161" s="2">
        <v>2.0788969993591309</v>
      </c>
      <c r="E161" s="1">
        <v>2.06976318359375</v>
      </c>
      <c r="J161" s="1">
        <f t="shared" si="11"/>
        <v>2.0743300914764404</v>
      </c>
      <c r="K161" s="1">
        <f t="shared" si="12"/>
        <v>6.4585830658094017E-3</v>
      </c>
      <c r="L161" s="1">
        <f t="shared" si="13"/>
        <v>1.0707537205004998</v>
      </c>
      <c r="M161">
        <f t="shared" si="14"/>
        <v>1</v>
      </c>
    </row>
    <row r="162" spans="1:13" x14ac:dyDescent="0.25">
      <c r="A162" s="3">
        <v>1697</v>
      </c>
      <c r="B162" s="2">
        <v>80</v>
      </c>
      <c r="C162" s="2">
        <v>2.9877937804634529</v>
      </c>
      <c r="D162" s="2">
        <v>2.8006458282470703</v>
      </c>
      <c r="E162" s="1">
        <v>2.8124442100524902</v>
      </c>
      <c r="F162" s="1">
        <v>2.8113358020782471</v>
      </c>
      <c r="G162" s="1">
        <v>2.8104856014251709</v>
      </c>
      <c r="H162" s="1">
        <v>2.8133013248443604</v>
      </c>
      <c r="J162" s="1">
        <f t="shared" si="11"/>
        <v>2.8096425533294678</v>
      </c>
      <c r="K162" s="1">
        <f t="shared" si="12"/>
        <v>5.1418569850054463E-3</v>
      </c>
      <c r="L162" s="1">
        <f t="shared" si="13"/>
        <v>1.0634070789264183</v>
      </c>
      <c r="M162">
        <f t="shared" si="14"/>
        <v>1</v>
      </c>
    </row>
    <row r="163" spans="1:13" x14ac:dyDescent="0.25">
      <c r="A163" s="3">
        <v>1697</v>
      </c>
      <c r="B163" s="2">
        <v>100</v>
      </c>
      <c r="C163" s="2">
        <v>3.685016950174175</v>
      </c>
      <c r="D163" s="2">
        <v>3.4031946659088135</v>
      </c>
      <c r="E163" s="1">
        <v>3.3980119228363037</v>
      </c>
      <c r="J163" s="1">
        <f t="shared" si="11"/>
        <v>3.4006032943725586</v>
      </c>
      <c r="K163" s="1">
        <f t="shared" si="12"/>
        <v>3.6647527717192578E-3</v>
      </c>
      <c r="L163" s="1">
        <f t="shared" si="13"/>
        <v>1.0836362348622888</v>
      </c>
      <c r="M163">
        <f t="shared" si="14"/>
        <v>1</v>
      </c>
    </row>
    <row r="164" spans="1:13" x14ac:dyDescent="0.25">
      <c r="A164" s="3">
        <v>1697</v>
      </c>
      <c r="B164" s="2">
        <v>120</v>
      </c>
      <c r="C164" s="2">
        <v>4.4586825538194379</v>
      </c>
      <c r="D164" s="2">
        <v>4.2685199999999996</v>
      </c>
      <c r="E164" s="1">
        <v>4.2698039999999997</v>
      </c>
      <c r="J164" s="1">
        <f t="shared" si="11"/>
        <v>4.2691619999999997</v>
      </c>
      <c r="K164" s="1">
        <f t="shared" si="12"/>
        <v>9.0792510704357145E-4</v>
      </c>
      <c r="L164" s="1">
        <f t="shared" si="13"/>
        <v>1.0443929168814485</v>
      </c>
      <c r="M164">
        <f t="shared" si="14"/>
        <v>0</v>
      </c>
    </row>
    <row r="165" spans="1:13" x14ac:dyDescent="0.25">
      <c r="A165" s="2">
        <v>1720</v>
      </c>
      <c r="B165" s="2">
        <v>60</v>
      </c>
      <c r="C165" s="2">
        <v>2.280401479355227</v>
      </c>
      <c r="D165" s="2">
        <v>2.2138817310333252</v>
      </c>
      <c r="E165" s="1">
        <v>2.2123482227325439</v>
      </c>
      <c r="J165" s="1">
        <f t="shared" si="11"/>
        <v>2.2131149768829346</v>
      </c>
      <c r="K165" s="1">
        <f t="shared" si="12"/>
        <v>1.0843541184882817E-3</v>
      </c>
      <c r="L165" s="1">
        <f t="shared" si="13"/>
        <v>1.0304035276861494</v>
      </c>
      <c r="M165">
        <f t="shared" si="14"/>
        <v>0</v>
      </c>
    </row>
    <row r="166" spans="1:13" x14ac:dyDescent="0.25">
      <c r="A166" s="3">
        <v>1720</v>
      </c>
      <c r="B166" s="2">
        <v>80</v>
      </c>
      <c r="C166" s="2">
        <v>3.0237975554193395</v>
      </c>
      <c r="D166" s="2">
        <v>2.8752114772796631</v>
      </c>
      <c r="E166" s="1">
        <v>2.8857448101043701</v>
      </c>
      <c r="F166" s="1">
        <v>2.8770856857299805</v>
      </c>
      <c r="G166" s="1">
        <v>2.8727660179138184</v>
      </c>
      <c r="H166" s="1">
        <v>2.8767504692077637</v>
      </c>
      <c r="J166" s="1">
        <f t="shared" si="11"/>
        <v>2.8775116920471193</v>
      </c>
      <c r="K166" s="1">
        <f t="shared" si="12"/>
        <v>4.9080949841545851E-3</v>
      </c>
      <c r="L166" s="1">
        <f t="shared" si="13"/>
        <v>1.0508376260560559</v>
      </c>
      <c r="M166">
        <f t="shared" si="14"/>
        <v>1</v>
      </c>
    </row>
    <row r="167" spans="1:13" x14ac:dyDescent="0.25">
      <c r="A167" s="3">
        <v>1720</v>
      </c>
      <c r="B167" s="2">
        <v>100</v>
      </c>
      <c r="C167" s="2">
        <v>3.7234793863072051</v>
      </c>
      <c r="D167" s="2">
        <v>3.614490270614624</v>
      </c>
      <c r="E167" s="1">
        <v>3.6038174629211426</v>
      </c>
      <c r="J167" s="1">
        <f t="shared" si="11"/>
        <v>3.6091538667678833</v>
      </c>
      <c r="K167" s="1">
        <f t="shared" si="12"/>
        <v>7.546814694360685E-3</v>
      </c>
      <c r="L167" s="1">
        <f t="shared" si="13"/>
        <v>1.0316765435222921</v>
      </c>
      <c r="M167">
        <f t="shared" si="14"/>
        <v>0</v>
      </c>
    </row>
    <row r="168" spans="1:13" x14ac:dyDescent="0.25">
      <c r="A168" s="3">
        <v>1720</v>
      </c>
      <c r="B168" s="2">
        <v>120</v>
      </c>
      <c r="C168" s="2">
        <v>4.4312707328155465</v>
      </c>
      <c r="D168" s="2">
        <v>4.4461202621459961</v>
      </c>
      <c r="E168" s="1">
        <v>4.4596371650695801</v>
      </c>
      <c r="J168" s="1">
        <f t="shared" si="11"/>
        <v>4.4528787136077881</v>
      </c>
      <c r="K168" s="1">
        <f t="shared" si="12"/>
        <v>9.5578937179065047E-3</v>
      </c>
      <c r="L168" s="1">
        <f t="shared" si="13"/>
        <v>0.9951474131271062</v>
      </c>
      <c r="M168">
        <f t="shared" si="14"/>
        <v>0</v>
      </c>
    </row>
    <row r="169" spans="1:13" x14ac:dyDescent="0.25">
      <c r="A169" s="2">
        <v>1721</v>
      </c>
      <c r="B169" s="2">
        <v>60</v>
      </c>
      <c r="C169" s="2">
        <v>2.2696466057264248</v>
      </c>
      <c r="D169" s="2">
        <v>2.1602864265441895</v>
      </c>
      <c r="E169" s="1">
        <v>2.1453750133514404</v>
      </c>
      <c r="J169" s="1">
        <f t="shared" si="11"/>
        <v>2.1528307199478149</v>
      </c>
      <c r="K169" s="1">
        <f t="shared" si="12"/>
        <v>1.0543961385667381E-2</v>
      </c>
      <c r="L169" s="1">
        <f t="shared" si="13"/>
        <v>1.0542615286451513</v>
      </c>
      <c r="M169">
        <f t="shared" si="14"/>
        <v>1</v>
      </c>
    </row>
    <row r="170" spans="1:13" x14ac:dyDescent="0.25">
      <c r="A170" s="3">
        <v>1721</v>
      </c>
      <c r="B170" s="2">
        <v>80</v>
      </c>
      <c r="C170" s="2">
        <v>2.9772440865819596</v>
      </c>
      <c r="D170" s="2">
        <v>2.7984051704406738</v>
      </c>
      <c r="E170" s="1">
        <v>2.8059062957763672</v>
      </c>
      <c r="F170" s="1">
        <v>2.8023972511291504</v>
      </c>
      <c r="G170" s="1">
        <v>2.7890381813049316</v>
      </c>
      <c r="H170" s="1">
        <v>2.8014593124389648</v>
      </c>
      <c r="J170" s="1">
        <f t="shared" si="11"/>
        <v>2.7994412422180175</v>
      </c>
      <c r="K170" s="1">
        <f t="shared" si="12"/>
        <v>6.4012622720226895E-3</v>
      </c>
      <c r="L170" s="1">
        <f t="shared" si="13"/>
        <v>1.0635136904045421</v>
      </c>
      <c r="M170">
        <f t="shared" si="14"/>
        <v>1</v>
      </c>
    </row>
    <row r="171" spans="1:13" x14ac:dyDescent="0.25">
      <c r="A171" s="3">
        <v>1721</v>
      </c>
      <c r="B171" s="2">
        <v>100</v>
      </c>
      <c r="C171" s="2">
        <v>3.6869446916680593</v>
      </c>
      <c r="D171" s="2">
        <v>3.5183606147766113</v>
      </c>
      <c r="E171" s="1">
        <v>3.5139205455780029</v>
      </c>
      <c r="J171" s="1">
        <f t="shared" si="11"/>
        <v>3.5161405801773071</v>
      </c>
      <c r="K171" s="1">
        <f t="shared" si="12"/>
        <v>3.1396030392735184E-3</v>
      </c>
      <c r="L171" s="1">
        <f t="shared" si="13"/>
        <v>1.0485771565715212</v>
      </c>
      <c r="M171">
        <f t="shared" si="14"/>
        <v>0</v>
      </c>
    </row>
    <row r="172" spans="1:13" x14ac:dyDescent="0.25">
      <c r="A172" s="3">
        <v>1721</v>
      </c>
      <c r="B172" s="2">
        <v>120</v>
      </c>
      <c r="C172" s="2">
        <v>4.3683140216223055</v>
      </c>
      <c r="D172" s="2">
        <v>4.3484897613525391</v>
      </c>
      <c r="E172" s="1">
        <v>4.3529167175292969</v>
      </c>
      <c r="J172" s="1">
        <f t="shared" si="11"/>
        <v>4.350703239440918</v>
      </c>
      <c r="K172" s="1">
        <f t="shared" si="12"/>
        <v>3.1303307326011214E-3</v>
      </c>
      <c r="L172" s="1">
        <f t="shared" si="13"/>
        <v>1.004047801289166</v>
      </c>
      <c r="M172">
        <f t="shared" si="14"/>
        <v>0</v>
      </c>
    </row>
    <row r="173" spans="1:13" x14ac:dyDescent="0.25">
      <c r="A173" s="2">
        <v>1722</v>
      </c>
      <c r="B173" s="2">
        <v>60</v>
      </c>
      <c r="C173" s="2">
        <v>2.1884451968163878</v>
      </c>
      <c r="D173" s="2">
        <v>2.093407154083252</v>
      </c>
      <c r="E173" s="1">
        <v>2.10614013671875</v>
      </c>
      <c r="J173" s="1">
        <f t="shared" si="11"/>
        <v>2.099773645401001</v>
      </c>
      <c r="K173" s="1">
        <f t="shared" si="12"/>
        <v>9.0035783662912264E-3</v>
      </c>
      <c r="L173" s="1">
        <f t="shared" si="13"/>
        <v>1.0422291000792387</v>
      </c>
      <c r="M173">
        <f t="shared" si="14"/>
        <v>0</v>
      </c>
    </row>
    <row r="174" spans="1:13" x14ac:dyDescent="0.25">
      <c r="A174" s="3">
        <v>1722</v>
      </c>
      <c r="B174" s="2">
        <v>80</v>
      </c>
      <c r="C174" s="2">
        <v>2.8560349671474219</v>
      </c>
      <c r="D174" s="2">
        <v>2.7041058540344238</v>
      </c>
      <c r="E174" s="1">
        <v>2.6737475395202637</v>
      </c>
      <c r="F174" s="1">
        <v>2.6669089794158936</v>
      </c>
      <c r="G174" s="1">
        <v>2.6820781230926514</v>
      </c>
      <c r="H174" s="1">
        <v>2.6767833232879639</v>
      </c>
      <c r="J174" s="1">
        <f t="shared" si="11"/>
        <v>2.6807247638702392</v>
      </c>
      <c r="K174" s="1">
        <f t="shared" si="12"/>
        <v>1.4173915055772843E-2</v>
      </c>
      <c r="L174" s="1">
        <f t="shared" si="13"/>
        <v>1.0653965694799947</v>
      </c>
      <c r="M174">
        <f t="shared" si="14"/>
        <v>1</v>
      </c>
    </row>
    <row r="175" spans="1:13" x14ac:dyDescent="0.25">
      <c r="A175" s="3">
        <v>1722</v>
      </c>
      <c r="B175" s="2">
        <v>100</v>
      </c>
      <c r="C175" s="2">
        <v>3.5644984556635348</v>
      </c>
      <c r="D175" s="2">
        <v>3.3012266159057617</v>
      </c>
      <c r="E175" s="1">
        <v>3.3230037689208984</v>
      </c>
      <c r="J175" s="1">
        <f t="shared" ref="J175:J200" si="15">AVERAGE(D175:H175)</f>
        <v>3.3121151924133301</v>
      </c>
      <c r="K175" s="1">
        <f t="shared" ref="K175:K200" si="16">STDEV(D175:H175)</f>
        <v>1.5398772571940243E-2</v>
      </c>
      <c r="L175" s="1">
        <f t="shared" ref="L175:L200" si="17">C175/J175</f>
        <v>1.0762000258409821</v>
      </c>
      <c r="M175">
        <f t="shared" si="14"/>
        <v>1</v>
      </c>
    </row>
    <row r="176" spans="1:13" x14ac:dyDescent="0.25">
      <c r="A176" s="3">
        <v>1722</v>
      </c>
      <c r="B176" s="2">
        <v>120</v>
      </c>
      <c r="C176" s="2">
        <v>4.2907443564702099</v>
      </c>
      <c r="D176" s="1">
        <v>4.1403379440307617</v>
      </c>
      <c r="E176" s="1">
        <v>4.1490349769592285</v>
      </c>
      <c r="J176" s="1">
        <f>AVERAGE(D176:H176)</f>
        <v>4.1446864604949951</v>
      </c>
      <c r="K176" s="1">
        <f>STDEV(D176:H176)</f>
        <v>6.1497309599215701E-3</v>
      </c>
      <c r="L176" s="1">
        <f t="shared" si="17"/>
        <v>1.0352397937376838</v>
      </c>
      <c r="M176">
        <f t="shared" si="14"/>
        <v>0</v>
      </c>
    </row>
    <row r="177" spans="1:13" x14ac:dyDescent="0.25">
      <c r="A177" s="2">
        <v>1818</v>
      </c>
      <c r="B177" s="2">
        <v>60</v>
      </c>
      <c r="C177" s="2">
        <v>2.1898084245512148</v>
      </c>
      <c r="D177" s="2">
        <v>2.13</v>
      </c>
      <c r="E177" s="1">
        <v>2.13</v>
      </c>
      <c r="J177" s="1">
        <f t="shared" si="15"/>
        <v>2.13</v>
      </c>
      <c r="K177" s="1">
        <f t="shared" si="16"/>
        <v>0</v>
      </c>
      <c r="L177" s="1">
        <f t="shared" si="17"/>
        <v>1.0280790725592559</v>
      </c>
      <c r="M177">
        <f t="shared" si="14"/>
        <v>0</v>
      </c>
    </row>
    <row r="178" spans="1:13" x14ac:dyDescent="0.25">
      <c r="A178" s="3">
        <v>1818</v>
      </c>
      <c r="B178" s="2">
        <v>80</v>
      </c>
      <c r="C178" s="2">
        <v>2.9319539407294637</v>
      </c>
      <c r="D178" s="2">
        <v>2.82</v>
      </c>
      <c r="E178" s="1">
        <v>2.82</v>
      </c>
      <c r="F178" s="1">
        <v>2.82</v>
      </c>
      <c r="G178" s="1">
        <v>2.82</v>
      </c>
      <c r="H178" s="1">
        <v>2.81</v>
      </c>
      <c r="J178" s="1">
        <f t="shared" si="15"/>
        <v>2.8180000000000001</v>
      </c>
      <c r="K178" s="1">
        <f t="shared" si="16"/>
        <v>4.4721359549994844E-3</v>
      </c>
      <c r="L178" s="1">
        <f t="shared" si="17"/>
        <v>1.0404378781864669</v>
      </c>
      <c r="M178">
        <f t="shared" si="14"/>
        <v>0</v>
      </c>
    </row>
    <row r="179" spans="1:13" x14ac:dyDescent="0.25">
      <c r="A179" s="3">
        <v>1818</v>
      </c>
      <c r="B179" s="2">
        <v>100</v>
      </c>
      <c r="C179" s="2">
        <v>3.7057819146048825</v>
      </c>
      <c r="D179" s="2">
        <v>3.51</v>
      </c>
      <c r="E179" s="1">
        <v>3.5</v>
      </c>
      <c r="J179" s="1">
        <f t="shared" si="15"/>
        <v>3.5049999999999999</v>
      </c>
      <c r="K179" s="1">
        <f t="shared" si="16"/>
        <v>7.0710678118653244E-3</v>
      </c>
      <c r="L179" s="1">
        <f t="shared" si="17"/>
        <v>1.0572844264207939</v>
      </c>
      <c r="M179">
        <f t="shared" si="14"/>
        <v>1</v>
      </c>
    </row>
    <row r="180" spans="1:13" x14ac:dyDescent="0.25">
      <c r="A180" s="3">
        <v>1818</v>
      </c>
      <c r="B180" s="2">
        <v>120</v>
      </c>
      <c r="C180" s="2">
        <v>4.3937625854346773</v>
      </c>
      <c r="D180" s="2">
        <v>4.29</v>
      </c>
      <c r="E180" s="1">
        <v>4.29</v>
      </c>
      <c r="J180" s="1">
        <f t="shared" si="15"/>
        <v>4.29</v>
      </c>
      <c r="K180" s="1">
        <f t="shared" si="16"/>
        <v>0</v>
      </c>
      <c r="L180" s="1">
        <f t="shared" si="17"/>
        <v>1.0241870828519062</v>
      </c>
      <c r="M180">
        <f t="shared" si="14"/>
        <v>0</v>
      </c>
    </row>
    <row r="181" spans="1:13" x14ac:dyDescent="0.25">
      <c r="A181" s="2">
        <v>1742</v>
      </c>
      <c r="B181" s="2">
        <v>60</v>
      </c>
      <c r="C181" s="2">
        <v>2.1634377450653299</v>
      </c>
      <c r="D181" s="2">
        <v>2.1100931167602539</v>
      </c>
      <c r="E181" s="1">
        <v>2.1041431427001953</v>
      </c>
      <c r="J181" s="1">
        <f t="shared" si="15"/>
        <v>2.1071181297302246</v>
      </c>
      <c r="K181" s="1">
        <f t="shared" si="16"/>
        <v>4.2072670057514859E-3</v>
      </c>
      <c r="L181" s="1">
        <f t="shared" si="17"/>
        <v>1.0267282666977555</v>
      </c>
      <c r="M181">
        <f t="shared" si="14"/>
        <v>0</v>
      </c>
    </row>
    <row r="182" spans="1:13" x14ac:dyDescent="0.25">
      <c r="A182" s="3">
        <v>1742</v>
      </c>
      <c r="B182" s="2">
        <v>80</v>
      </c>
      <c r="C182" s="2">
        <v>2.9284018618756154</v>
      </c>
      <c r="D182" s="2">
        <v>2.8571739196777344</v>
      </c>
      <c r="E182" s="1">
        <v>2.8417141437530518</v>
      </c>
      <c r="F182" s="1">
        <v>2.8336777687072754</v>
      </c>
      <c r="G182" s="1">
        <v>2.8516135215759277</v>
      </c>
      <c r="H182" s="1">
        <v>2.831545352935791</v>
      </c>
      <c r="J182" s="1">
        <f t="shared" si="15"/>
        <v>2.8431449413299559</v>
      </c>
      <c r="K182" s="1">
        <f t="shared" si="16"/>
        <v>1.1121534010115831E-2</v>
      </c>
      <c r="L182" s="1">
        <f t="shared" si="17"/>
        <v>1.0299868358120985</v>
      </c>
      <c r="M182">
        <f t="shared" si="14"/>
        <v>0</v>
      </c>
    </row>
    <row r="183" spans="1:13" x14ac:dyDescent="0.25">
      <c r="A183" s="3">
        <v>1742</v>
      </c>
      <c r="B183" s="2">
        <v>100</v>
      </c>
      <c r="C183" s="2">
        <v>3.6577951886584978</v>
      </c>
      <c r="D183" s="2">
        <v>3.538844108581543</v>
      </c>
      <c r="E183" s="1">
        <v>3.5509748458862305</v>
      </c>
      <c r="J183" s="1">
        <f t="shared" si="15"/>
        <v>3.5449094772338867</v>
      </c>
      <c r="K183" s="1">
        <f t="shared" si="16"/>
        <v>8.5777266089371532E-3</v>
      </c>
      <c r="L183" s="1">
        <f t="shared" si="17"/>
        <v>1.0318444553096731</v>
      </c>
      <c r="M183">
        <f t="shared" si="14"/>
        <v>0</v>
      </c>
    </row>
    <row r="184" spans="1:13" x14ac:dyDescent="0.25">
      <c r="A184" s="3">
        <v>1742</v>
      </c>
      <c r="B184" s="2">
        <v>120</v>
      </c>
      <c r="C184" s="2">
        <v>4.2949566244338335</v>
      </c>
      <c r="D184" s="2">
        <v>4.3689093589782715</v>
      </c>
      <c r="E184" s="1">
        <v>4.3642692565917969</v>
      </c>
      <c r="J184" s="1">
        <f t="shared" si="15"/>
        <v>4.3665893077850342</v>
      </c>
      <c r="K184" s="1">
        <f t="shared" si="16"/>
        <v>3.2810478628760788E-3</v>
      </c>
      <c r="L184" s="1">
        <f t="shared" si="17"/>
        <v>0.98359527807584535</v>
      </c>
      <c r="M184">
        <f t="shared" si="14"/>
        <v>0</v>
      </c>
    </row>
    <row r="185" spans="1:13" x14ac:dyDescent="0.25">
      <c r="A185" s="2">
        <v>1806</v>
      </c>
      <c r="B185" s="2">
        <v>60</v>
      </c>
      <c r="C185" s="2">
        <v>2.2210903741614394</v>
      </c>
      <c r="D185" s="2">
        <v>2.11</v>
      </c>
      <c r="E185" s="1">
        <v>2.12</v>
      </c>
      <c r="J185" s="1">
        <f t="shared" si="15"/>
        <v>2.1150000000000002</v>
      </c>
      <c r="K185" s="1">
        <f t="shared" si="16"/>
        <v>7.0710678118656384E-3</v>
      </c>
      <c r="L185" s="1">
        <f t="shared" si="17"/>
        <v>1.050160933409664</v>
      </c>
      <c r="M185">
        <f t="shared" si="14"/>
        <v>1</v>
      </c>
    </row>
    <row r="186" spans="1:13" x14ac:dyDescent="0.25">
      <c r="A186" s="3">
        <v>1806</v>
      </c>
      <c r="B186" s="2">
        <v>80</v>
      </c>
      <c r="C186" s="2">
        <v>2.9728422822042999</v>
      </c>
      <c r="D186" s="2">
        <v>2.87</v>
      </c>
      <c r="E186" s="1">
        <v>2.86</v>
      </c>
      <c r="F186" s="1">
        <v>2.86</v>
      </c>
      <c r="G186" s="1">
        <v>2.86</v>
      </c>
      <c r="H186" s="1">
        <v>2.86</v>
      </c>
      <c r="J186" s="1">
        <f t="shared" si="15"/>
        <v>2.8619999999999997</v>
      </c>
      <c r="K186" s="1">
        <f t="shared" si="16"/>
        <v>4.472135954999683E-3</v>
      </c>
      <c r="L186" s="1">
        <f t="shared" si="17"/>
        <v>1.0387289595402867</v>
      </c>
      <c r="M186">
        <f t="shared" si="14"/>
        <v>0</v>
      </c>
    </row>
    <row r="187" spans="1:13" x14ac:dyDescent="0.25">
      <c r="A187" s="3">
        <v>1806</v>
      </c>
      <c r="B187" s="2">
        <v>100</v>
      </c>
      <c r="C187" s="2">
        <v>3.6764391921517676</v>
      </c>
      <c r="D187" s="2">
        <v>3.51</v>
      </c>
      <c r="E187" s="1">
        <v>3.49</v>
      </c>
      <c r="J187" s="1">
        <f t="shared" si="15"/>
        <v>3.5</v>
      </c>
      <c r="K187" s="1">
        <f t="shared" si="16"/>
        <v>1.4142135623730649E-2</v>
      </c>
      <c r="L187" s="1">
        <f t="shared" si="17"/>
        <v>1.0504111977576478</v>
      </c>
      <c r="M187">
        <f t="shared" si="14"/>
        <v>1</v>
      </c>
    </row>
    <row r="188" spans="1:13" x14ac:dyDescent="0.25">
      <c r="A188" s="3">
        <v>1806</v>
      </c>
      <c r="B188" s="2">
        <v>120</v>
      </c>
      <c r="C188" s="2">
        <v>4.4486892128574418</v>
      </c>
      <c r="D188" s="2">
        <v>4.3899999999999997</v>
      </c>
      <c r="E188" s="1">
        <v>4.3899999999999997</v>
      </c>
      <c r="J188" s="1">
        <f t="shared" si="15"/>
        <v>4.3899999999999997</v>
      </c>
      <c r="K188" s="1">
        <f t="shared" si="16"/>
        <v>0</v>
      </c>
      <c r="L188" s="1">
        <f t="shared" si="17"/>
        <v>1.013368841197595</v>
      </c>
      <c r="M188">
        <f t="shared" si="14"/>
        <v>0</v>
      </c>
    </row>
    <row r="189" spans="1:13" x14ac:dyDescent="0.25">
      <c r="A189" s="2">
        <v>1724</v>
      </c>
      <c r="B189" s="2">
        <v>60</v>
      </c>
      <c r="C189" s="2">
        <v>2.3703650270168679</v>
      </c>
      <c r="D189" s="2">
        <v>2.2630822658538818</v>
      </c>
      <c r="E189" s="1">
        <v>2.2749512195587158</v>
      </c>
      <c r="J189" s="1">
        <f t="shared" si="15"/>
        <v>2.2690167427062988</v>
      </c>
      <c r="K189" s="1">
        <f t="shared" si="16"/>
        <v>8.3926176502773075E-3</v>
      </c>
      <c r="L189" s="1">
        <f t="shared" si="17"/>
        <v>1.0446661685667815</v>
      </c>
      <c r="M189">
        <f t="shared" si="14"/>
        <v>0</v>
      </c>
    </row>
    <row r="190" spans="1:13" x14ac:dyDescent="0.25">
      <c r="A190" s="3">
        <v>1724</v>
      </c>
      <c r="B190" s="2">
        <v>80</v>
      </c>
      <c r="C190" s="2">
        <v>3.1430861096097544</v>
      </c>
      <c r="D190" s="2">
        <v>3.0207619667053223</v>
      </c>
      <c r="E190" s="1">
        <v>3.021204948425293</v>
      </c>
      <c r="F190" s="1">
        <v>3.0169441699981689</v>
      </c>
      <c r="G190" s="1">
        <v>3.0155384540557861</v>
      </c>
      <c r="H190" s="1">
        <v>3.0154376029968262</v>
      </c>
      <c r="J190" s="1">
        <f t="shared" si="15"/>
        <v>3.0179774284362795</v>
      </c>
      <c r="K190" s="1">
        <f t="shared" si="16"/>
        <v>2.8123598161850284E-3</v>
      </c>
      <c r="L190" s="1">
        <f t="shared" si="17"/>
        <v>1.0414544787494644</v>
      </c>
      <c r="M190">
        <f t="shared" si="14"/>
        <v>0</v>
      </c>
    </row>
    <row r="191" spans="1:13" x14ac:dyDescent="0.25">
      <c r="A191" s="3">
        <v>1724</v>
      </c>
      <c r="B191" s="2">
        <v>100</v>
      </c>
      <c r="C191" s="2">
        <v>3.9347475706634683</v>
      </c>
      <c r="D191" s="2">
        <v>3.776416540145874</v>
      </c>
      <c r="E191" s="1">
        <v>3.776608943939209</v>
      </c>
      <c r="J191" s="1">
        <f t="shared" si="15"/>
        <v>3.7765127420425415</v>
      </c>
      <c r="K191" s="1">
        <f t="shared" si="16"/>
        <v>1.3605002699316592E-4</v>
      </c>
      <c r="L191" s="1">
        <f t="shared" si="17"/>
        <v>1.0418997205700793</v>
      </c>
      <c r="M191">
        <f t="shared" si="14"/>
        <v>0</v>
      </c>
    </row>
    <row r="192" spans="1:13" x14ac:dyDescent="0.25">
      <c r="A192" s="3">
        <v>1724</v>
      </c>
      <c r="B192" s="2">
        <v>120</v>
      </c>
      <c r="C192" s="2">
        <v>4.6814718807571563</v>
      </c>
      <c r="D192" s="2">
        <v>4.6659221649169922</v>
      </c>
      <c r="E192" s="1">
        <v>4.6810736656188965</v>
      </c>
      <c r="J192" s="1">
        <f t="shared" si="15"/>
        <v>4.6734979152679443</v>
      </c>
      <c r="K192" s="1">
        <f t="shared" si="16"/>
        <v>1.0713728891469263E-2</v>
      </c>
      <c r="L192" s="1">
        <f t="shared" si="17"/>
        <v>1.0017062092748905</v>
      </c>
      <c r="M192">
        <f t="shared" si="14"/>
        <v>0</v>
      </c>
    </row>
    <row r="193" spans="1:13" x14ac:dyDescent="0.25">
      <c r="A193" s="2">
        <v>1686</v>
      </c>
      <c r="B193" s="2">
        <v>60</v>
      </c>
      <c r="C193" s="2">
        <v>2.345222892203195</v>
      </c>
      <c r="D193" s="2">
        <v>2.240772008895874</v>
      </c>
      <c r="E193" s="1">
        <v>2.2394804954528809</v>
      </c>
      <c r="J193" s="1">
        <f t="shared" si="15"/>
        <v>2.2401262521743774</v>
      </c>
      <c r="K193" s="1">
        <f t="shared" si="16"/>
        <v>9.1323791353405191E-4</v>
      </c>
      <c r="L193" s="1">
        <f t="shared" si="17"/>
        <v>1.0469154985915663</v>
      </c>
      <c r="M193">
        <f t="shared" si="14"/>
        <v>0</v>
      </c>
    </row>
    <row r="194" spans="1:13" x14ac:dyDescent="0.25">
      <c r="A194" s="3">
        <v>1686</v>
      </c>
      <c r="B194" s="2">
        <v>80</v>
      </c>
      <c r="C194" s="2">
        <v>3.1253421512300452</v>
      </c>
      <c r="D194" s="2">
        <v>3.0570468902587891</v>
      </c>
      <c r="E194" s="1">
        <v>3.0559549331665039</v>
      </c>
      <c r="F194" s="1">
        <v>3.0563058853149414</v>
      </c>
      <c r="G194" s="1">
        <v>3.0513854026794434</v>
      </c>
      <c r="H194" s="1">
        <v>3.037121057510376</v>
      </c>
      <c r="J194" s="1">
        <f t="shared" si="15"/>
        <v>3.0515628337860106</v>
      </c>
      <c r="K194" s="1">
        <f t="shared" si="16"/>
        <v>8.3734451387094348E-3</v>
      </c>
      <c r="L194" s="1">
        <f t="shared" si="17"/>
        <v>1.0241775514589349</v>
      </c>
      <c r="M194">
        <f t="shared" si="14"/>
        <v>0</v>
      </c>
    </row>
    <row r="195" spans="1:13" x14ac:dyDescent="0.25">
      <c r="A195" s="3">
        <v>1686</v>
      </c>
      <c r="B195" s="2">
        <v>100</v>
      </c>
      <c r="C195" s="2">
        <v>3.84107321909796</v>
      </c>
      <c r="D195" s="2">
        <v>3.7169995307922363</v>
      </c>
      <c r="E195" s="1">
        <v>3.7249279022216797</v>
      </c>
      <c r="J195" s="1">
        <f t="shared" si="15"/>
        <v>3.720963716506958</v>
      </c>
      <c r="K195" s="1">
        <f t="shared" si="16"/>
        <v>5.6062052015250809E-3</v>
      </c>
      <c r="L195" s="1">
        <f t="shared" si="17"/>
        <v>1.0322791383474585</v>
      </c>
      <c r="M195">
        <f t="shared" ref="M195:M258" si="18">IF(OR(L195&lt;0.95,L195&gt;1.05),1,0)</f>
        <v>0</v>
      </c>
    </row>
    <row r="196" spans="1:13" x14ac:dyDescent="0.25">
      <c r="A196" s="3">
        <v>1686</v>
      </c>
      <c r="B196" s="2">
        <v>120</v>
      </c>
      <c r="C196" s="2">
        <v>4.6148873746278181</v>
      </c>
      <c r="D196" s="2">
        <v>4.6279363632202148</v>
      </c>
      <c r="E196" s="1">
        <v>4.6234655380249023</v>
      </c>
      <c r="J196" s="1">
        <f t="shared" si="15"/>
        <v>4.6257009506225586</v>
      </c>
      <c r="K196" s="1">
        <f t="shared" si="16"/>
        <v>3.1613508131051395E-3</v>
      </c>
      <c r="L196" s="1">
        <f t="shared" si="17"/>
        <v>0.99766228381164912</v>
      </c>
      <c r="M196">
        <f t="shared" si="18"/>
        <v>0</v>
      </c>
    </row>
    <row r="197" spans="1:13" x14ac:dyDescent="0.25">
      <c r="A197" s="2">
        <v>1685</v>
      </c>
      <c r="B197" s="2">
        <v>60</v>
      </c>
      <c r="C197" s="2">
        <v>2.3206764003916209</v>
      </c>
      <c r="D197" s="2">
        <v>2.1916689872741699</v>
      </c>
      <c r="E197" s="1">
        <v>2.1928119659423828</v>
      </c>
      <c r="J197" s="1">
        <f t="shared" si="15"/>
        <v>2.1922404766082764</v>
      </c>
      <c r="K197" s="1">
        <f t="shared" si="16"/>
        <v>8.0820796704490392E-4</v>
      </c>
      <c r="L197" s="1">
        <f t="shared" si="17"/>
        <v>1.0585866035928932</v>
      </c>
      <c r="M197">
        <f t="shared" si="18"/>
        <v>1</v>
      </c>
    </row>
    <row r="198" spans="1:13" x14ac:dyDescent="0.25">
      <c r="A198" s="3">
        <v>1685</v>
      </c>
      <c r="B198" s="2">
        <v>80</v>
      </c>
      <c r="C198" s="2">
        <v>3.1062971395427827</v>
      </c>
      <c r="D198" s="2">
        <v>2.9552614688873291</v>
      </c>
      <c r="E198" s="1">
        <v>2.9485454559326172</v>
      </c>
      <c r="F198" s="1">
        <v>2.9599149227142334</v>
      </c>
      <c r="G198" s="1">
        <v>2.9515466690063477</v>
      </c>
      <c r="H198" s="1">
        <v>2.958040714263916</v>
      </c>
      <c r="J198" s="1">
        <f t="shared" si="15"/>
        <v>2.9546618461608887</v>
      </c>
      <c r="K198" s="1">
        <f t="shared" si="16"/>
        <v>4.6498835597165418E-3</v>
      </c>
      <c r="L198" s="1">
        <f t="shared" si="17"/>
        <v>1.0513206929513508</v>
      </c>
      <c r="M198">
        <f t="shared" si="18"/>
        <v>1</v>
      </c>
    </row>
    <row r="199" spans="1:13" x14ac:dyDescent="0.25">
      <c r="A199" s="3">
        <v>1685</v>
      </c>
      <c r="B199" s="2">
        <v>100</v>
      </c>
      <c r="C199" s="2">
        <v>3.8891982789077524</v>
      </c>
      <c r="D199" s="2">
        <v>3.6792764663696289</v>
      </c>
      <c r="E199" s="1">
        <v>3.6740717887878418</v>
      </c>
      <c r="J199" s="1">
        <f t="shared" si="15"/>
        <v>3.6766741275787354</v>
      </c>
      <c r="K199" s="1">
        <f t="shared" si="16"/>
        <v>3.6802628119712668E-3</v>
      </c>
      <c r="L199" s="1">
        <f t="shared" si="17"/>
        <v>1.0578033690108333</v>
      </c>
      <c r="M199">
        <f t="shared" si="18"/>
        <v>1</v>
      </c>
    </row>
    <row r="200" spans="1:13" x14ac:dyDescent="0.25">
      <c r="A200" s="3">
        <v>1685</v>
      </c>
      <c r="B200" s="2">
        <v>120</v>
      </c>
      <c r="C200" s="2">
        <v>4.6598468262892254</v>
      </c>
      <c r="D200" s="2">
        <v>4.5620574951171875</v>
      </c>
      <c r="E200" s="1">
        <v>4.573674201965332</v>
      </c>
      <c r="J200" s="1">
        <f t="shared" si="15"/>
        <v>4.5678658485412598</v>
      </c>
      <c r="K200" s="1">
        <f t="shared" si="16"/>
        <v>8.2142521873792024E-3</v>
      </c>
      <c r="L200" s="1">
        <f t="shared" si="17"/>
        <v>1.0201365322007738</v>
      </c>
      <c r="M200">
        <f t="shared" si="18"/>
        <v>0</v>
      </c>
    </row>
    <row r="201" spans="1:13" x14ac:dyDescent="0.25">
      <c r="A201" s="2">
        <v>1692</v>
      </c>
      <c r="B201" s="2">
        <v>60</v>
      </c>
      <c r="C201" s="2">
        <v>2.3161606163142414</v>
      </c>
      <c r="D201" s="2">
        <v>2.1743965148925781</v>
      </c>
      <c r="E201" s="1">
        <v>2.1457133293151855</v>
      </c>
      <c r="J201" s="1">
        <f t="shared" ref="J201:J262" si="19">AVERAGE(D201:H201)</f>
        <v>2.1600549221038818</v>
      </c>
      <c r="K201" s="1">
        <f t="shared" ref="K201:K262" si="20">STDEV(D201:H201)</f>
        <v>2.0282075027806469E-2</v>
      </c>
      <c r="L201" s="1">
        <f t="shared" ref="L201:L262" si="21">C201/J201</f>
        <v>1.0722693171423223</v>
      </c>
      <c r="M201">
        <f t="shared" si="18"/>
        <v>1</v>
      </c>
    </row>
    <row r="202" spans="1:13" x14ac:dyDescent="0.25">
      <c r="A202" s="3">
        <v>1692</v>
      </c>
      <c r="B202" s="2">
        <v>80</v>
      </c>
      <c r="C202" s="2">
        <v>3.1378466411292232</v>
      </c>
      <c r="D202" s="2">
        <v>2.9473533630371094</v>
      </c>
      <c r="E202" s="1">
        <v>2.950420618057251</v>
      </c>
      <c r="F202" s="1">
        <v>2.9498124122619629</v>
      </c>
      <c r="G202" s="1">
        <v>2.9581811428070068</v>
      </c>
      <c r="H202" s="1">
        <v>2.9550809860229492</v>
      </c>
      <c r="J202" s="1">
        <f t="shared" si="19"/>
        <v>2.9521697044372557</v>
      </c>
      <c r="K202" s="1">
        <f t="shared" si="20"/>
        <v>4.3711047171079232E-3</v>
      </c>
      <c r="L202" s="1">
        <f t="shared" si="21"/>
        <v>1.062895075582168</v>
      </c>
      <c r="M202">
        <f t="shared" si="18"/>
        <v>1</v>
      </c>
    </row>
    <row r="203" spans="1:13" x14ac:dyDescent="0.25">
      <c r="A203" s="3">
        <v>1692</v>
      </c>
      <c r="B203" s="2">
        <v>100</v>
      </c>
      <c r="C203" s="2">
        <v>3.9622634238047665</v>
      </c>
      <c r="D203" s="2">
        <v>3.7965378761291504</v>
      </c>
      <c r="E203" s="1">
        <v>3.7971298694610596</v>
      </c>
      <c r="J203" s="1">
        <f t="shared" si="19"/>
        <v>3.796833872795105</v>
      </c>
      <c r="K203" s="1">
        <f t="shared" si="20"/>
        <v>4.1860249941019952E-4</v>
      </c>
      <c r="L203" s="1">
        <f t="shared" si="21"/>
        <v>1.0435703948479256</v>
      </c>
      <c r="M203">
        <f t="shared" si="18"/>
        <v>0</v>
      </c>
    </row>
    <row r="204" spans="1:13" x14ac:dyDescent="0.25">
      <c r="A204" s="3">
        <v>1692</v>
      </c>
      <c r="B204" s="2">
        <v>120</v>
      </c>
      <c r="C204" s="2">
        <v>4.7348363226784524</v>
      </c>
      <c r="D204" s="2">
        <v>4.7648696899414062</v>
      </c>
      <c r="E204" s="1">
        <v>4.7521777153015137</v>
      </c>
      <c r="J204" s="1">
        <f t="shared" si="19"/>
        <v>4.75852370262146</v>
      </c>
      <c r="K204" s="1">
        <f t="shared" si="20"/>
        <v>8.9745813345157317E-3</v>
      </c>
      <c r="L204" s="1">
        <f t="shared" si="21"/>
        <v>0.99502211580243716</v>
      </c>
      <c r="M204">
        <f t="shared" si="18"/>
        <v>0</v>
      </c>
    </row>
    <row r="205" spans="1:13" x14ac:dyDescent="0.25">
      <c r="A205" s="2">
        <v>1650</v>
      </c>
      <c r="B205" s="2">
        <v>60</v>
      </c>
      <c r="C205" s="2">
        <v>2.3994501259213297</v>
      </c>
      <c r="D205" s="2">
        <v>2.4574258327484131</v>
      </c>
      <c r="E205" s="1">
        <v>2.4484899044036865</v>
      </c>
      <c r="J205" s="1">
        <f t="shared" si="19"/>
        <v>2.4529578685760498</v>
      </c>
      <c r="K205" s="1">
        <f t="shared" si="20"/>
        <v>6.3186555287532333E-3</v>
      </c>
      <c r="L205" s="1">
        <f t="shared" si="21"/>
        <v>0.9781864404031605</v>
      </c>
      <c r="M205">
        <f t="shared" si="18"/>
        <v>0</v>
      </c>
    </row>
    <row r="206" spans="1:13" x14ac:dyDescent="0.25">
      <c r="A206" s="3">
        <v>1650</v>
      </c>
      <c r="B206" s="2">
        <v>80</v>
      </c>
      <c r="C206" s="2">
        <v>3.162553818472968</v>
      </c>
      <c r="D206" s="2">
        <v>3.1811096668243408</v>
      </c>
      <c r="E206" s="1">
        <v>3.1805124282836914</v>
      </c>
      <c r="F206" s="1">
        <v>3.1891970634460449</v>
      </c>
      <c r="G206" s="1">
        <v>3.1811940670013428</v>
      </c>
      <c r="H206" s="1">
        <v>3.1974465847015381</v>
      </c>
      <c r="J206" s="1">
        <f t="shared" si="19"/>
        <v>3.1858919620513917</v>
      </c>
      <c r="K206" s="1">
        <f t="shared" si="20"/>
        <v>7.3877085235205054E-3</v>
      </c>
      <c r="L206" s="1">
        <f t="shared" si="21"/>
        <v>0.9926745338961851</v>
      </c>
      <c r="M206">
        <f t="shared" si="18"/>
        <v>0</v>
      </c>
    </row>
    <row r="207" spans="1:13" x14ac:dyDescent="0.25">
      <c r="A207" s="3">
        <v>1650</v>
      </c>
      <c r="B207" s="2">
        <v>100</v>
      </c>
      <c r="C207" s="2">
        <v>3.9856948206774989</v>
      </c>
      <c r="D207" s="2">
        <v>3.8565518856048584</v>
      </c>
      <c r="E207" s="1">
        <v>3.8627758026123047</v>
      </c>
      <c r="J207" s="1">
        <f t="shared" si="19"/>
        <v>3.8596638441085815</v>
      </c>
      <c r="K207" s="1">
        <f t="shared" si="20"/>
        <v>4.400973921507555E-3</v>
      </c>
      <c r="L207" s="1">
        <f t="shared" si="21"/>
        <v>1.0326533557478825</v>
      </c>
      <c r="M207">
        <f t="shared" si="18"/>
        <v>0</v>
      </c>
    </row>
    <row r="208" spans="1:13" x14ac:dyDescent="0.25">
      <c r="A208" s="3">
        <v>1650</v>
      </c>
      <c r="B208" s="2">
        <v>120</v>
      </c>
      <c r="C208" s="2">
        <v>4.8774000285935504</v>
      </c>
      <c r="D208" s="2">
        <v>4.7680168151855469</v>
      </c>
      <c r="E208" s="1">
        <v>4.7658829689025879</v>
      </c>
      <c r="J208" s="1">
        <f t="shared" si="19"/>
        <v>4.7669498920440674</v>
      </c>
      <c r="K208" s="1">
        <f t="shared" si="20"/>
        <v>1.5088571766900063E-3</v>
      </c>
      <c r="L208" s="1">
        <f t="shared" si="21"/>
        <v>1.0231699806062198</v>
      </c>
      <c r="M208">
        <f t="shared" si="18"/>
        <v>0</v>
      </c>
    </row>
    <row r="209" spans="1:13" x14ac:dyDescent="0.25">
      <c r="A209" s="2">
        <v>1654</v>
      </c>
      <c r="B209" s="2">
        <v>60</v>
      </c>
      <c r="C209" s="2">
        <v>2.2683670014606832</v>
      </c>
      <c r="D209" s="2">
        <v>2.2411379814147949</v>
      </c>
      <c r="E209" s="1">
        <v>2.2746071815490723</v>
      </c>
      <c r="J209" s="1">
        <f t="shared" si="19"/>
        <v>2.2578725814819336</v>
      </c>
      <c r="K209" s="1">
        <f t="shared" si="20"/>
        <v>2.3666298375837218E-2</v>
      </c>
      <c r="L209" s="1">
        <f t="shared" si="21"/>
        <v>1.0046479239195427</v>
      </c>
      <c r="M209">
        <f t="shared" si="18"/>
        <v>0</v>
      </c>
    </row>
    <row r="210" spans="1:13" x14ac:dyDescent="0.25">
      <c r="A210" s="3">
        <v>1654</v>
      </c>
      <c r="B210" s="2">
        <v>80</v>
      </c>
      <c r="C210" s="2">
        <v>2.9988750401415798</v>
      </c>
      <c r="D210" s="2">
        <v>2.8778755664825439</v>
      </c>
      <c r="E210" s="1">
        <v>2.8739728927612305</v>
      </c>
      <c r="F210" s="1">
        <v>2.8819305896759033</v>
      </c>
      <c r="G210" s="1">
        <v>2.8841590881347656</v>
      </c>
      <c r="H210" s="1">
        <v>2.8982672691345215</v>
      </c>
      <c r="J210" s="1">
        <f t="shared" si="19"/>
        <v>2.8832410812377929</v>
      </c>
      <c r="K210" s="1">
        <f t="shared" si="20"/>
        <v>9.2605954685746963E-3</v>
      </c>
      <c r="L210" s="1">
        <f t="shared" si="21"/>
        <v>1.0401055463784334</v>
      </c>
      <c r="M210">
        <f t="shared" si="18"/>
        <v>0</v>
      </c>
    </row>
    <row r="211" spans="1:13" x14ac:dyDescent="0.25">
      <c r="A211" s="3">
        <v>1654</v>
      </c>
      <c r="B211" s="2">
        <v>100</v>
      </c>
      <c r="C211" s="2">
        <v>3.705799070613371</v>
      </c>
      <c r="D211" s="2">
        <v>3.4486749172210693</v>
      </c>
      <c r="E211" s="1">
        <v>3.4467122554779053</v>
      </c>
      <c r="J211" s="1">
        <f t="shared" si="19"/>
        <v>3.4476935863494873</v>
      </c>
      <c r="K211" s="1">
        <f t="shared" si="20"/>
        <v>1.3878114277667186E-3</v>
      </c>
      <c r="L211" s="1">
        <f t="shared" si="21"/>
        <v>1.0748632318387588</v>
      </c>
      <c r="M211">
        <f t="shared" si="18"/>
        <v>1</v>
      </c>
    </row>
    <row r="212" spans="1:13" x14ac:dyDescent="0.25">
      <c r="A212" s="2">
        <v>1655</v>
      </c>
      <c r="B212" s="2">
        <v>60</v>
      </c>
      <c r="C212" s="2">
        <v>2.2750042926363747</v>
      </c>
      <c r="D212" s="2">
        <v>2.2694954872131348</v>
      </c>
      <c r="E212" s="1">
        <v>2.2925653457641602</v>
      </c>
      <c r="J212" s="1">
        <f t="shared" si="19"/>
        <v>2.2810304164886475</v>
      </c>
      <c r="K212" s="1">
        <f t="shared" si="20"/>
        <v>1.6312853422444512E-2</v>
      </c>
      <c r="L212" s="1">
        <f t="shared" si="21"/>
        <v>0.99735815716935983</v>
      </c>
      <c r="M212">
        <f t="shared" si="18"/>
        <v>0</v>
      </c>
    </row>
    <row r="213" spans="1:13" x14ac:dyDescent="0.25">
      <c r="A213" s="3">
        <v>1655</v>
      </c>
      <c r="B213" s="2">
        <v>80</v>
      </c>
      <c r="C213" s="2">
        <v>3.0282541301499473</v>
      </c>
      <c r="D213" s="2">
        <v>2.9253501892089844</v>
      </c>
      <c r="E213" s="1">
        <v>2.9286673069000244</v>
      </c>
      <c r="F213" s="1">
        <v>2.9285657405853271</v>
      </c>
      <c r="G213" s="1">
        <v>2.9390122890472412</v>
      </c>
      <c r="H213" s="1">
        <v>2.9298784732818604</v>
      </c>
      <c r="J213" s="1">
        <f t="shared" si="19"/>
        <v>2.9302947998046873</v>
      </c>
      <c r="K213" s="1">
        <f t="shared" si="20"/>
        <v>5.1540154091148276E-3</v>
      </c>
      <c r="L213" s="1">
        <f t="shared" si="21"/>
        <v>1.0334298550274836</v>
      </c>
      <c r="M213">
        <f t="shared" si="18"/>
        <v>0</v>
      </c>
    </row>
    <row r="214" spans="1:13" x14ac:dyDescent="0.25">
      <c r="A214" s="3">
        <v>1655</v>
      </c>
      <c r="B214" s="2">
        <v>100</v>
      </c>
      <c r="C214" s="2">
        <v>3.742621225973596</v>
      </c>
      <c r="D214" s="2">
        <v>3.4679176807403564</v>
      </c>
      <c r="E214" s="1">
        <v>3.4711887836456299</v>
      </c>
      <c r="J214" s="1">
        <f t="shared" si="19"/>
        <v>3.4695532321929932</v>
      </c>
      <c r="K214" s="1">
        <f t="shared" si="20"/>
        <v>2.3130190462778643E-3</v>
      </c>
      <c r="L214" s="1">
        <f t="shared" si="21"/>
        <v>1.0787040796050866</v>
      </c>
      <c r="M214">
        <f t="shared" si="18"/>
        <v>1</v>
      </c>
    </row>
    <row r="215" spans="1:13" x14ac:dyDescent="0.25">
      <c r="A215" s="2">
        <v>1796</v>
      </c>
      <c r="B215" s="2">
        <v>60</v>
      </c>
      <c r="C215" s="2">
        <v>2.5444040236936436</v>
      </c>
      <c r="D215" s="2">
        <v>2.4900000000000002</v>
      </c>
      <c r="E215" s="1">
        <v>2.48</v>
      </c>
      <c r="J215" s="1">
        <f t="shared" si="19"/>
        <v>2.4850000000000003</v>
      </c>
      <c r="K215" s="1">
        <f t="shared" si="20"/>
        <v>7.0710678118656384E-3</v>
      </c>
      <c r="L215" s="1">
        <f t="shared" si="21"/>
        <v>1.0239050397157519</v>
      </c>
      <c r="M215">
        <f t="shared" si="18"/>
        <v>0</v>
      </c>
    </row>
    <row r="216" spans="1:13" x14ac:dyDescent="0.25">
      <c r="A216" s="3">
        <v>1796</v>
      </c>
      <c r="B216" s="2">
        <v>80</v>
      </c>
      <c r="C216" s="2">
        <v>3.3777140391429645</v>
      </c>
      <c r="D216" s="2">
        <v>3.25</v>
      </c>
      <c r="E216" s="1">
        <v>3.25</v>
      </c>
      <c r="F216" s="1">
        <v>3.25</v>
      </c>
      <c r="G216" s="1">
        <v>3.26</v>
      </c>
      <c r="H216" s="1">
        <v>3.25</v>
      </c>
      <c r="J216" s="1">
        <f t="shared" si="19"/>
        <v>3.2519999999999998</v>
      </c>
      <c r="K216" s="1">
        <f t="shared" si="20"/>
        <v>4.4721359549994844E-3</v>
      </c>
      <c r="L216" s="1">
        <f t="shared" si="21"/>
        <v>1.0386574536109978</v>
      </c>
      <c r="M216">
        <f t="shared" si="18"/>
        <v>0</v>
      </c>
    </row>
    <row r="217" spans="1:13" x14ac:dyDescent="0.25">
      <c r="A217" s="3">
        <v>1796</v>
      </c>
      <c r="B217" s="2">
        <v>100</v>
      </c>
      <c r="C217" s="2">
        <v>4.1169206881604188</v>
      </c>
      <c r="D217" s="2">
        <v>4.04</v>
      </c>
      <c r="E217" s="1">
        <v>4.04</v>
      </c>
      <c r="J217" s="1">
        <f t="shared" si="19"/>
        <v>4.04</v>
      </c>
      <c r="K217" s="1">
        <f t="shared" si="20"/>
        <v>0</v>
      </c>
      <c r="L217" s="1">
        <f t="shared" si="21"/>
        <v>1.0190397742971333</v>
      </c>
      <c r="M217">
        <f t="shared" si="18"/>
        <v>0</v>
      </c>
    </row>
    <row r="218" spans="1:13" x14ac:dyDescent="0.25">
      <c r="A218" s="3">
        <v>1796</v>
      </c>
      <c r="B218" s="2">
        <v>120</v>
      </c>
      <c r="C218" s="2">
        <v>4.9738799142520467</v>
      </c>
      <c r="D218" s="2">
        <v>4.9800000000000004</v>
      </c>
      <c r="E218" s="1">
        <v>4.9800000000000004</v>
      </c>
      <c r="J218" s="1">
        <f t="shared" si="19"/>
        <v>4.9800000000000004</v>
      </c>
      <c r="K218" s="1">
        <f t="shared" si="20"/>
        <v>0</v>
      </c>
      <c r="L218" s="1">
        <f t="shared" si="21"/>
        <v>0.99877106711888475</v>
      </c>
      <c r="M218">
        <f t="shared" si="18"/>
        <v>0</v>
      </c>
    </row>
    <row r="219" spans="1:13" x14ac:dyDescent="0.25">
      <c r="A219" s="2">
        <v>1979</v>
      </c>
      <c r="B219" s="2">
        <v>60</v>
      </c>
      <c r="C219" s="2">
        <v>2.5398607500132244</v>
      </c>
      <c r="D219" s="2">
        <v>2.54</v>
      </c>
      <c r="E219" s="1">
        <v>2.52</v>
      </c>
      <c r="J219" s="1">
        <f t="shared" si="19"/>
        <v>2.5300000000000002</v>
      </c>
      <c r="K219" s="1">
        <f t="shared" si="20"/>
        <v>1.4142135623730963E-2</v>
      </c>
      <c r="L219" s="1">
        <f t="shared" si="21"/>
        <v>1.0038975296494956</v>
      </c>
      <c r="M219">
        <f t="shared" si="18"/>
        <v>0</v>
      </c>
    </row>
    <row r="220" spans="1:13" x14ac:dyDescent="0.25">
      <c r="A220" s="3">
        <v>1979</v>
      </c>
      <c r="B220" s="2">
        <v>80</v>
      </c>
      <c r="C220" s="2">
        <v>3.3701199728217253</v>
      </c>
      <c r="D220" s="2">
        <v>3.29</v>
      </c>
      <c r="E220" s="1">
        <v>3.29</v>
      </c>
      <c r="F220" s="1">
        <v>3.3</v>
      </c>
      <c r="G220" s="1">
        <v>3.28</v>
      </c>
      <c r="H220" s="1">
        <v>3.28</v>
      </c>
      <c r="J220" s="1">
        <f t="shared" si="19"/>
        <v>3.2879999999999994</v>
      </c>
      <c r="K220" s="1">
        <f t="shared" si="20"/>
        <v>8.3666002653407893E-3</v>
      </c>
      <c r="L220" s="1">
        <f t="shared" si="21"/>
        <v>1.0249756608338583</v>
      </c>
      <c r="M220">
        <f t="shared" si="18"/>
        <v>0</v>
      </c>
    </row>
    <row r="221" spans="1:13" x14ac:dyDescent="0.25">
      <c r="A221" s="3">
        <v>1979</v>
      </c>
      <c r="B221" s="2">
        <v>100</v>
      </c>
      <c r="C221" s="2">
        <v>3.970336140638957</v>
      </c>
      <c r="D221" s="2">
        <v>4.16</v>
      </c>
      <c r="E221" s="1">
        <v>4.16</v>
      </c>
      <c r="J221" s="1">
        <f t="shared" si="19"/>
        <v>4.16</v>
      </c>
      <c r="K221" s="1">
        <f t="shared" si="20"/>
        <v>0</v>
      </c>
      <c r="L221" s="1">
        <f t="shared" si="21"/>
        <v>0.95440772611513391</v>
      </c>
      <c r="M221">
        <f t="shared" si="18"/>
        <v>0</v>
      </c>
    </row>
    <row r="222" spans="1:13" x14ac:dyDescent="0.25">
      <c r="A222" s="3">
        <v>1979</v>
      </c>
      <c r="B222" s="2">
        <v>120</v>
      </c>
      <c r="C222" s="2">
        <v>4.973625227244602</v>
      </c>
      <c r="D222" s="2">
        <v>5.09</v>
      </c>
      <c r="E222" s="1">
        <v>5.08</v>
      </c>
      <c r="J222" s="1">
        <f t="shared" si="19"/>
        <v>5.085</v>
      </c>
      <c r="K222" s="1">
        <f t="shared" si="20"/>
        <v>7.0710678118653244E-3</v>
      </c>
      <c r="L222" s="1">
        <f t="shared" si="21"/>
        <v>0.97809738982194727</v>
      </c>
      <c r="M222">
        <f t="shared" si="18"/>
        <v>0</v>
      </c>
    </row>
    <row r="223" spans="1:13" x14ac:dyDescent="0.25">
      <c r="A223" s="2">
        <v>1680</v>
      </c>
      <c r="B223" s="2">
        <v>60</v>
      </c>
      <c r="C223" s="2">
        <v>2.1864391676199566</v>
      </c>
      <c r="D223" s="2">
        <v>2.1508755683898926</v>
      </c>
      <c r="E223" s="1">
        <v>2.1152188777923584</v>
      </c>
      <c r="J223" s="1">
        <f t="shared" si="19"/>
        <v>2.1330472230911255</v>
      </c>
      <c r="K223" s="1">
        <f t="shared" si="20"/>
        <v>2.5213087716187028E-2</v>
      </c>
      <c r="L223" s="1">
        <f t="shared" si="21"/>
        <v>1.025030830987163</v>
      </c>
      <c r="M223">
        <f t="shared" si="18"/>
        <v>0</v>
      </c>
    </row>
    <row r="224" spans="1:13" x14ac:dyDescent="0.25">
      <c r="A224" s="3">
        <v>1680</v>
      </c>
      <c r="B224" s="2">
        <v>80</v>
      </c>
      <c r="C224" s="2">
        <v>2.8997603767434086</v>
      </c>
      <c r="D224" s="2">
        <v>2.8010852336883545</v>
      </c>
      <c r="E224" s="1">
        <v>2.793433666229248</v>
      </c>
      <c r="F224" s="1">
        <v>2.7951912879943848</v>
      </c>
      <c r="G224" s="1">
        <v>2.7913093566894531</v>
      </c>
      <c r="H224" s="1">
        <v>2.7923610210418701</v>
      </c>
      <c r="J224" s="1">
        <f t="shared" si="19"/>
        <v>2.7946761131286619</v>
      </c>
      <c r="K224" s="1">
        <f t="shared" si="20"/>
        <v>3.8594237290070143E-3</v>
      </c>
      <c r="L224" s="1">
        <f t="shared" si="21"/>
        <v>1.0376015893652535</v>
      </c>
      <c r="M224">
        <f t="shared" si="18"/>
        <v>0</v>
      </c>
    </row>
    <row r="225" spans="1:13" x14ac:dyDescent="0.25">
      <c r="A225" s="3">
        <v>1680</v>
      </c>
      <c r="B225" s="2">
        <v>100</v>
      </c>
      <c r="C225" s="2">
        <v>3.6559520668556953</v>
      </c>
      <c r="D225" s="2">
        <v>3.4553601741790771</v>
      </c>
      <c r="E225" s="1">
        <v>3.4675889015197754</v>
      </c>
      <c r="J225" s="1">
        <f t="shared" si="19"/>
        <v>3.4614745378494263</v>
      </c>
      <c r="K225" s="1">
        <f t="shared" si="20"/>
        <v>8.647016027889063E-3</v>
      </c>
      <c r="L225" s="1">
        <f t="shared" si="21"/>
        <v>1.0561834347991754</v>
      </c>
      <c r="M225">
        <f t="shared" si="18"/>
        <v>1</v>
      </c>
    </row>
    <row r="226" spans="1:13" x14ac:dyDescent="0.25">
      <c r="A226" s="3">
        <v>1680</v>
      </c>
      <c r="B226" s="2">
        <v>120</v>
      </c>
      <c r="C226" s="2">
        <v>4.5352172214658371</v>
      </c>
      <c r="D226" s="2">
        <v>4.3604040145874023</v>
      </c>
      <c r="E226" s="1">
        <v>4.3565716743469238</v>
      </c>
      <c r="J226" s="1">
        <f t="shared" si="19"/>
        <v>4.3584878444671631</v>
      </c>
      <c r="K226" s="1">
        <f t="shared" si="20"/>
        <v>2.7098737718564427E-3</v>
      </c>
      <c r="L226" s="1">
        <f t="shared" si="21"/>
        <v>1.0405483239383175</v>
      </c>
      <c r="M226">
        <f t="shared" si="18"/>
        <v>0</v>
      </c>
    </row>
    <row r="227" spans="1:13" x14ac:dyDescent="0.25">
      <c r="A227" s="2">
        <v>1653</v>
      </c>
      <c r="B227" s="2">
        <v>60</v>
      </c>
      <c r="C227" s="2">
        <v>2.2233339990629659</v>
      </c>
      <c r="D227" s="2">
        <v>2.2548832893371582</v>
      </c>
      <c r="E227" s="1">
        <v>2.2571420669555664</v>
      </c>
      <c r="J227" s="1">
        <f t="shared" si="19"/>
        <v>2.2560126781463623</v>
      </c>
      <c r="K227" s="1">
        <f t="shared" si="20"/>
        <v>1.5971969711688402E-3</v>
      </c>
      <c r="L227" s="1">
        <f t="shared" si="21"/>
        <v>0.98551485131269445</v>
      </c>
      <c r="M227">
        <f t="shared" si="18"/>
        <v>0</v>
      </c>
    </row>
    <row r="228" spans="1:13" x14ac:dyDescent="0.25">
      <c r="A228" s="3">
        <v>1653</v>
      </c>
      <c r="B228" s="2">
        <v>80</v>
      </c>
      <c r="C228" s="2">
        <v>2.9770346254708135</v>
      </c>
      <c r="D228" s="2">
        <v>2.9351582527160645</v>
      </c>
      <c r="E228" s="1">
        <v>2.9246962070465088</v>
      </c>
      <c r="F228" s="1">
        <v>2.931398868560791</v>
      </c>
      <c r="G228" s="1">
        <v>2.9230086803436279</v>
      </c>
      <c r="H228" s="1">
        <v>2.9258468151092529</v>
      </c>
      <c r="J228" s="1">
        <f t="shared" si="19"/>
        <v>2.9280217647552491</v>
      </c>
      <c r="K228" s="1">
        <f t="shared" si="20"/>
        <v>5.0807245025460768E-3</v>
      </c>
      <c r="L228" s="1">
        <f t="shared" si="21"/>
        <v>1.0167392405703861</v>
      </c>
      <c r="M228">
        <f t="shared" si="18"/>
        <v>0</v>
      </c>
    </row>
    <row r="229" spans="1:13" x14ac:dyDescent="0.25">
      <c r="A229" s="3">
        <v>1653</v>
      </c>
      <c r="B229" s="2">
        <v>100</v>
      </c>
      <c r="C229" s="2">
        <v>3.7753200187924971</v>
      </c>
      <c r="D229" s="2">
        <v>3.5285298824310303</v>
      </c>
      <c r="E229" s="1">
        <v>3.5478408336639404</v>
      </c>
      <c r="J229" s="1">
        <f t="shared" si="19"/>
        <v>3.5381853580474854</v>
      </c>
      <c r="K229" s="1">
        <f t="shared" si="20"/>
        <v>1.3654904567953492E-2</v>
      </c>
      <c r="L229" s="1">
        <f t="shared" si="21"/>
        <v>1.0670215482650327</v>
      </c>
      <c r="M229">
        <f t="shared" si="18"/>
        <v>1</v>
      </c>
    </row>
    <row r="230" spans="1:13" x14ac:dyDescent="0.25">
      <c r="A230" s="3">
        <v>1653</v>
      </c>
      <c r="B230" s="2">
        <v>120</v>
      </c>
      <c r="C230" s="2">
        <v>4.6017727440737239</v>
      </c>
      <c r="D230" s="2">
        <v>4.5402483940124512</v>
      </c>
      <c r="E230" s="1">
        <v>4.5335946083068848</v>
      </c>
      <c r="J230" s="1">
        <f t="shared" si="19"/>
        <v>4.536921501159668</v>
      </c>
      <c r="K230" s="1">
        <f t="shared" si="20"/>
        <v>4.7049369929681225E-3</v>
      </c>
      <c r="L230" s="1">
        <f t="shared" si="21"/>
        <v>1.0142941073363247</v>
      </c>
      <c r="M230">
        <f t="shared" si="18"/>
        <v>0</v>
      </c>
    </row>
    <row r="231" spans="1:13" x14ac:dyDescent="0.25">
      <c r="A231" s="2">
        <v>1643</v>
      </c>
      <c r="B231" s="2">
        <v>60</v>
      </c>
      <c r="C231" s="2">
        <v>2.1827721106407965</v>
      </c>
      <c r="D231" s="2">
        <v>2.2182915210723877</v>
      </c>
      <c r="E231" s="1">
        <v>2.1851766109466553</v>
      </c>
      <c r="J231" s="1">
        <f t="shared" si="19"/>
        <v>2.2017340660095215</v>
      </c>
      <c r="K231" s="1">
        <f t="shared" si="20"/>
        <v>2.3415777508288462E-2</v>
      </c>
      <c r="L231" s="1">
        <f t="shared" si="21"/>
        <v>0.99138771768059519</v>
      </c>
      <c r="M231">
        <f t="shared" si="18"/>
        <v>0</v>
      </c>
    </row>
    <row r="232" spans="1:13" x14ac:dyDescent="0.25">
      <c r="A232" s="3">
        <v>1643</v>
      </c>
      <c r="B232" s="2">
        <v>80</v>
      </c>
      <c r="C232" s="2">
        <v>2.9185938157233466</v>
      </c>
      <c r="D232" s="2">
        <v>2.9122827053070068</v>
      </c>
      <c r="E232" s="1">
        <v>2.921311616897583</v>
      </c>
      <c r="F232" s="1">
        <v>2.9129672050476074</v>
      </c>
      <c r="G232" s="1">
        <v>2.9217040538787842</v>
      </c>
      <c r="H232" s="1">
        <v>2.9188811779022217</v>
      </c>
      <c r="J232" s="1">
        <f t="shared" si="19"/>
        <v>2.9174293518066405</v>
      </c>
      <c r="K232" s="1">
        <f t="shared" si="20"/>
        <v>4.5235932328485185E-3</v>
      </c>
      <c r="L232" s="1">
        <f t="shared" si="21"/>
        <v>1.0003991403994017</v>
      </c>
      <c r="M232">
        <f t="shared" si="18"/>
        <v>0</v>
      </c>
    </row>
    <row r="233" spans="1:13" x14ac:dyDescent="0.25">
      <c r="A233" s="3">
        <v>1643</v>
      </c>
      <c r="B233" s="2">
        <v>100</v>
      </c>
      <c r="C233" s="2">
        <v>3.6758547584568344</v>
      </c>
      <c r="D233" s="2">
        <v>3.5240964889526367</v>
      </c>
      <c r="E233" s="1">
        <v>3.5207383632659912</v>
      </c>
      <c r="J233" s="1">
        <f t="shared" si="19"/>
        <v>3.522417426109314</v>
      </c>
      <c r="K233" s="1">
        <f t="shared" si="20"/>
        <v>2.3745534451037695E-3</v>
      </c>
      <c r="L233" s="1">
        <f t="shared" si="21"/>
        <v>1.0435602354253055</v>
      </c>
      <c r="M233">
        <f t="shared" si="18"/>
        <v>0</v>
      </c>
    </row>
    <row r="234" spans="1:13" x14ac:dyDescent="0.25">
      <c r="A234" s="3">
        <v>1643</v>
      </c>
      <c r="B234" s="2">
        <v>120</v>
      </c>
      <c r="C234" s="2">
        <v>4.4693450507920165</v>
      </c>
      <c r="D234" s="2">
        <v>4.4250092506408691</v>
      </c>
      <c r="E234" s="1">
        <v>4.4373550415039062</v>
      </c>
      <c r="J234" s="1">
        <f t="shared" si="19"/>
        <v>4.4311821460723877</v>
      </c>
      <c r="K234" s="1">
        <f t="shared" si="20"/>
        <v>8.7297924383644594E-3</v>
      </c>
      <c r="L234" s="1">
        <f t="shared" si="21"/>
        <v>1.0086123529707427</v>
      </c>
      <c r="M234">
        <f t="shared" si="18"/>
        <v>0</v>
      </c>
    </row>
    <row r="235" spans="1:13" x14ac:dyDescent="0.25">
      <c r="A235" s="2">
        <v>1652</v>
      </c>
      <c r="B235" s="2">
        <v>60</v>
      </c>
      <c r="C235" s="2">
        <v>2.2916749121104378</v>
      </c>
      <c r="D235" s="2">
        <v>2.3116204738616943</v>
      </c>
      <c r="E235" s="1">
        <v>2.3111138343811035</v>
      </c>
      <c r="J235" s="1">
        <f t="shared" si="19"/>
        <v>2.3113671541213989</v>
      </c>
      <c r="K235" s="1">
        <f t="shared" si="20"/>
        <v>3.5824821234259926E-4</v>
      </c>
      <c r="L235" s="1">
        <f t="shared" si="21"/>
        <v>0.99148026224399366</v>
      </c>
      <c r="M235">
        <f t="shared" si="18"/>
        <v>0</v>
      </c>
    </row>
    <row r="236" spans="1:13" x14ac:dyDescent="0.25">
      <c r="A236" s="3">
        <v>1652</v>
      </c>
      <c r="B236" s="2">
        <v>80</v>
      </c>
      <c r="C236" s="2">
        <v>3.0484285579057522</v>
      </c>
      <c r="D236" s="2">
        <v>3.0715112686157227</v>
      </c>
      <c r="E236" s="1">
        <v>3.0547370910644531</v>
      </c>
      <c r="F236" s="1">
        <v>3.0687835216522217</v>
      </c>
      <c r="G236" s="1">
        <v>3.0688114166259766</v>
      </c>
      <c r="H236" s="1">
        <v>3.0573601722717285</v>
      </c>
      <c r="J236" s="1">
        <f t="shared" si="19"/>
        <v>3.0642406940460205</v>
      </c>
      <c r="K236" s="1">
        <f t="shared" si="20"/>
        <v>7.6165952310390276E-3</v>
      </c>
      <c r="L236" s="1">
        <f t="shared" si="21"/>
        <v>0.99483978651840499</v>
      </c>
      <c r="M236">
        <f t="shared" si="18"/>
        <v>0</v>
      </c>
    </row>
    <row r="237" spans="1:13" x14ac:dyDescent="0.25">
      <c r="A237" s="3">
        <v>1652</v>
      </c>
      <c r="B237" s="2">
        <v>100</v>
      </c>
      <c r="C237" s="2">
        <v>3.8619325000069775</v>
      </c>
      <c r="D237" s="2">
        <v>3.7039728164672852</v>
      </c>
      <c r="E237" s="1">
        <v>3.6918179988861084</v>
      </c>
      <c r="J237" s="1">
        <f t="shared" si="19"/>
        <v>3.6978954076766968</v>
      </c>
      <c r="K237" s="1">
        <f t="shared" si="20"/>
        <v>8.5947539357355551E-3</v>
      </c>
      <c r="L237" s="1">
        <f t="shared" si="21"/>
        <v>1.0443595813958788</v>
      </c>
      <c r="M237">
        <f t="shared" si="18"/>
        <v>0</v>
      </c>
    </row>
    <row r="238" spans="1:13" x14ac:dyDescent="0.25">
      <c r="A238" s="3">
        <v>1652</v>
      </c>
      <c r="B238" s="2">
        <v>120</v>
      </c>
      <c r="C238" s="2">
        <v>4.5934965905887051</v>
      </c>
      <c r="D238" s="2">
        <v>4.5592269897460937</v>
      </c>
      <c r="E238" s="1">
        <v>4.5527071952819824</v>
      </c>
      <c r="J238" s="1">
        <f t="shared" si="19"/>
        <v>4.5559670925140381</v>
      </c>
      <c r="K238" s="1">
        <f t="shared" si="20"/>
        <v>4.6101908775156332E-3</v>
      </c>
      <c r="L238" s="1">
        <f t="shared" si="21"/>
        <v>1.008237438355587</v>
      </c>
      <c r="M238">
        <f t="shared" si="18"/>
        <v>0</v>
      </c>
    </row>
    <row r="239" spans="1:13" x14ac:dyDescent="0.25">
      <c r="A239" s="2">
        <v>1644</v>
      </c>
      <c r="B239" s="2">
        <v>60</v>
      </c>
      <c r="C239" s="2">
        <v>2.1938829771148365</v>
      </c>
      <c r="D239" s="2">
        <v>2.2687304019927979</v>
      </c>
      <c r="E239" s="1">
        <v>2.255368709564209</v>
      </c>
      <c r="J239" s="1">
        <f t="shared" si="19"/>
        <v>2.2620495557785034</v>
      </c>
      <c r="K239" s="1">
        <f t="shared" si="20"/>
        <v>9.4481433243841367E-3</v>
      </c>
      <c r="L239" s="1">
        <f t="shared" si="21"/>
        <v>0.96986512585918705</v>
      </c>
      <c r="M239">
        <f t="shared" si="18"/>
        <v>0</v>
      </c>
    </row>
    <row r="240" spans="1:13" x14ac:dyDescent="0.25">
      <c r="A240" s="3">
        <v>1644</v>
      </c>
      <c r="B240" s="2">
        <v>80</v>
      </c>
      <c r="C240" s="2">
        <v>3.0431987671418179</v>
      </c>
      <c r="D240" s="2">
        <v>3.0547554492950439</v>
      </c>
      <c r="E240" s="1">
        <v>3.0537109375</v>
      </c>
      <c r="F240" s="1">
        <v>3.0457346439361572</v>
      </c>
      <c r="G240" s="1">
        <v>3.0497593879699707</v>
      </c>
      <c r="H240" s="1">
        <v>3.0455656051635742</v>
      </c>
      <c r="J240" s="1">
        <f t="shared" si="19"/>
        <v>3.0499052047729491</v>
      </c>
      <c r="K240" s="1">
        <f t="shared" si="20"/>
        <v>4.3085797693949261E-3</v>
      </c>
      <c r="L240" s="1">
        <f t="shared" si="21"/>
        <v>0.99780109964708541</v>
      </c>
      <c r="M240">
        <f t="shared" si="18"/>
        <v>0</v>
      </c>
    </row>
    <row r="241" spans="1:13" x14ac:dyDescent="0.25">
      <c r="A241" s="3">
        <v>1644</v>
      </c>
      <c r="B241" s="2">
        <v>100</v>
      </c>
      <c r="C241" s="2">
        <v>3.9093064813366603</v>
      </c>
      <c r="D241" s="2">
        <v>3.8038387298583984</v>
      </c>
      <c r="E241" s="1">
        <v>3.7987406253814697</v>
      </c>
      <c r="J241" s="1">
        <f t="shared" si="19"/>
        <v>3.8012896776199341</v>
      </c>
      <c r="K241" s="1">
        <f t="shared" si="20"/>
        <v>3.6049042468337881E-3</v>
      </c>
      <c r="L241" s="1">
        <f t="shared" si="21"/>
        <v>1.0284158306462867</v>
      </c>
      <c r="M241">
        <f t="shared" si="18"/>
        <v>0</v>
      </c>
    </row>
    <row r="242" spans="1:13" x14ac:dyDescent="0.25">
      <c r="A242" s="3">
        <v>1644</v>
      </c>
      <c r="B242" s="2">
        <v>120</v>
      </c>
      <c r="C242" s="2">
        <v>4.6459020621258738</v>
      </c>
      <c r="D242" s="2">
        <v>4.6953797340393066</v>
      </c>
      <c r="E242" s="1">
        <v>4.6870546340942383</v>
      </c>
      <c r="J242" s="1">
        <f t="shared" si="19"/>
        <v>4.6912171840667725</v>
      </c>
      <c r="K242" s="1">
        <f t="shared" si="20"/>
        <v>5.8867346252135912E-3</v>
      </c>
      <c r="L242" s="1">
        <f t="shared" si="21"/>
        <v>0.99034043401469307</v>
      </c>
      <c r="M242">
        <f t="shared" si="18"/>
        <v>0</v>
      </c>
    </row>
    <row r="243" spans="1:13" x14ac:dyDescent="0.25">
      <c r="A243" s="2">
        <v>1645</v>
      </c>
      <c r="B243" s="2">
        <v>60</v>
      </c>
      <c r="C243" s="2">
        <v>2.1426373589694423</v>
      </c>
      <c r="D243" s="2">
        <v>2.185366153717041</v>
      </c>
      <c r="E243" s="1">
        <v>2.1691513061523438</v>
      </c>
      <c r="J243" s="1">
        <f t="shared" si="19"/>
        <v>2.1772587299346924</v>
      </c>
      <c r="K243" s="1">
        <f t="shared" si="20"/>
        <v>1.1465628668903612E-2</v>
      </c>
      <c r="L243" s="1">
        <f t="shared" si="21"/>
        <v>0.98409864179702311</v>
      </c>
      <c r="M243">
        <f t="shared" si="18"/>
        <v>0</v>
      </c>
    </row>
    <row r="244" spans="1:13" x14ac:dyDescent="0.25">
      <c r="A244" s="3">
        <v>1645</v>
      </c>
      <c r="B244" s="2">
        <v>80</v>
      </c>
      <c r="C244" s="2">
        <v>2.9332129055008482</v>
      </c>
      <c r="D244" s="2">
        <v>2.9517221450805664</v>
      </c>
      <c r="E244" s="1">
        <v>2.9511561393737793</v>
      </c>
      <c r="F244" s="1">
        <v>2.9506151676177979</v>
      </c>
      <c r="G244" s="1">
        <v>2.9532620906829834</v>
      </c>
      <c r="H244" s="1">
        <v>2.9552624225616455</v>
      </c>
      <c r="J244" s="1">
        <f t="shared" si="19"/>
        <v>2.9524035930633543</v>
      </c>
      <c r="K244" s="1">
        <f t="shared" si="20"/>
        <v>1.8794215797953999E-3</v>
      </c>
      <c r="L244" s="1">
        <f t="shared" si="21"/>
        <v>0.99349997825243319</v>
      </c>
      <c r="M244">
        <f t="shared" si="18"/>
        <v>0</v>
      </c>
    </row>
    <row r="245" spans="1:13" x14ac:dyDescent="0.25">
      <c r="A245" s="3">
        <v>1645</v>
      </c>
      <c r="B245" s="2">
        <v>100</v>
      </c>
      <c r="C245" s="2">
        <v>3.6667331634913873</v>
      </c>
      <c r="D245" s="2">
        <v>3.7638404369354248</v>
      </c>
      <c r="E245" s="1">
        <v>3.5835046768188477</v>
      </c>
      <c r="J245" s="1">
        <f t="shared" si="19"/>
        <v>3.6736725568771362</v>
      </c>
      <c r="K245" s="1">
        <f t="shared" si="20"/>
        <v>0.12751663886886225</v>
      </c>
      <c r="L245" s="1">
        <f t="shared" si="21"/>
        <v>0.99811104738424272</v>
      </c>
      <c r="M245">
        <f t="shared" si="18"/>
        <v>0</v>
      </c>
    </row>
    <row r="246" spans="1:13" x14ac:dyDescent="0.25">
      <c r="A246" s="3">
        <v>1645</v>
      </c>
      <c r="B246" s="2">
        <v>120</v>
      </c>
      <c r="C246" s="2">
        <v>4.336553987082203</v>
      </c>
      <c r="D246" s="2">
        <v>4.4260568618774414</v>
      </c>
      <c r="E246" s="1">
        <v>4.4205894470214844</v>
      </c>
      <c r="J246" s="1">
        <f t="shared" si="19"/>
        <v>4.4233231544494629</v>
      </c>
      <c r="K246" s="1">
        <f t="shared" si="20"/>
        <v>3.8660461202072879E-3</v>
      </c>
      <c r="L246" s="1">
        <f t="shared" si="21"/>
        <v>0.98038371506274014</v>
      </c>
      <c r="M246">
        <f t="shared" si="18"/>
        <v>0</v>
      </c>
    </row>
    <row r="247" spans="1:13" x14ac:dyDescent="0.25">
      <c r="A247" s="2">
        <v>1646</v>
      </c>
      <c r="B247" s="2">
        <v>60</v>
      </c>
      <c r="C247" s="2">
        <v>2.3824357741942412</v>
      </c>
      <c r="D247" s="2">
        <v>2.4139404296875</v>
      </c>
      <c r="E247" s="1">
        <v>2.421532154083252</v>
      </c>
      <c r="J247" s="1">
        <f t="shared" si="19"/>
        <v>2.417736291885376</v>
      </c>
      <c r="K247" s="1">
        <f t="shared" si="20"/>
        <v>5.3681598011355511E-3</v>
      </c>
      <c r="L247" s="1">
        <f t="shared" si="21"/>
        <v>0.98539935152993585</v>
      </c>
      <c r="M247">
        <f t="shared" si="18"/>
        <v>0</v>
      </c>
    </row>
    <row r="248" spans="1:13" x14ac:dyDescent="0.25">
      <c r="A248" s="3">
        <v>1646</v>
      </c>
      <c r="B248" s="2">
        <v>80</v>
      </c>
      <c r="C248" s="2">
        <v>3.2489332849079773</v>
      </c>
      <c r="D248" s="2">
        <v>3.2929503917694092</v>
      </c>
      <c r="E248" s="1">
        <v>3.2938957214355469</v>
      </c>
      <c r="F248" s="1">
        <v>3.3030524253845215</v>
      </c>
      <c r="G248" s="1">
        <v>3.3031632900238037</v>
      </c>
      <c r="H248" s="1">
        <v>3.3073153495788574</v>
      </c>
      <c r="J248" s="1">
        <f t="shared" si="19"/>
        <v>3.3000754356384276</v>
      </c>
      <c r="K248" s="1">
        <f t="shared" si="20"/>
        <v>6.3199838663399177E-3</v>
      </c>
      <c r="L248" s="1">
        <f t="shared" si="21"/>
        <v>0.98450273282296763</v>
      </c>
      <c r="M248">
        <f t="shared" si="18"/>
        <v>0</v>
      </c>
    </row>
    <row r="249" spans="1:13" x14ac:dyDescent="0.25">
      <c r="A249" s="3">
        <v>1646</v>
      </c>
      <c r="B249" s="2">
        <v>100</v>
      </c>
      <c r="C249" s="2">
        <v>4.1465841653563889</v>
      </c>
      <c r="D249" s="2">
        <v>4.0584888458251953</v>
      </c>
      <c r="E249" s="1">
        <v>4.0678615570068359</v>
      </c>
      <c r="J249" s="1">
        <f t="shared" si="19"/>
        <v>4.0631752014160156</v>
      </c>
      <c r="K249" s="1">
        <f t="shared" si="20"/>
        <v>6.6275076346410649E-3</v>
      </c>
      <c r="L249" s="1">
        <f t="shared" si="21"/>
        <v>1.0205280254494822</v>
      </c>
      <c r="M249">
        <f t="shared" si="18"/>
        <v>0</v>
      </c>
    </row>
    <row r="250" spans="1:13" x14ac:dyDescent="0.25">
      <c r="A250" s="3">
        <v>1646</v>
      </c>
      <c r="B250" s="2">
        <v>120</v>
      </c>
      <c r="C250" s="2">
        <v>4.9370853762184552</v>
      </c>
      <c r="D250" s="2">
        <v>4.9989385604858398</v>
      </c>
      <c r="E250" s="1">
        <v>4.997767448425293</v>
      </c>
      <c r="J250" s="1">
        <f t="shared" si="19"/>
        <v>4.9983530044555664</v>
      </c>
      <c r="K250" s="1">
        <f t="shared" si="20"/>
        <v>8.281012795420459E-4</v>
      </c>
      <c r="L250" s="1">
        <f t="shared" si="21"/>
        <v>0.98774243672215689</v>
      </c>
      <c r="M250">
        <f t="shared" si="18"/>
        <v>0</v>
      </c>
    </row>
    <row r="251" spans="1:13" x14ac:dyDescent="0.25">
      <c r="A251" s="2">
        <v>1651</v>
      </c>
      <c r="B251" s="2">
        <v>60</v>
      </c>
      <c r="C251" s="2">
        <v>2.1530921395214682</v>
      </c>
      <c r="D251" s="2">
        <v>2.1164865493774414</v>
      </c>
      <c r="E251" s="1">
        <v>2.114877462387085</v>
      </c>
      <c r="J251" s="1">
        <f t="shared" si="19"/>
        <v>2.1156820058822632</v>
      </c>
      <c r="K251" s="1">
        <f t="shared" si="20"/>
        <v>1.1377963224000953E-3</v>
      </c>
      <c r="L251" s="1">
        <f t="shared" si="21"/>
        <v>1.0176823045879262</v>
      </c>
      <c r="M251">
        <f t="shared" si="18"/>
        <v>0</v>
      </c>
    </row>
    <row r="252" spans="1:13" x14ac:dyDescent="0.25">
      <c r="A252" s="3">
        <v>1651</v>
      </c>
      <c r="B252" s="2">
        <v>80</v>
      </c>
      <c r="C252" s="2">
        <v>2.8867744873807744</v>
      </c>
      <c r="D252" s="2">
        <v>2.8086922168731689</v>
      </c>
      <c r="E252" s="1">
        <v>2.8122527599334717</v>
      </c>
      <c r="F252" s="1">
        <v>2.81345534324646</v>
      </c>
      <c r="G252" s="1">
        <v>2.8067169189453125</v>
      </c>
      <c r="H252" s="1">
        <v>2.8144440650939941</v>
      </c>
      <c r="J252" s="1">
        <f t="shared" si="19"/>
        <v>2.8111122608184815</v>
      </c>
      <c r="K252" s="1">
        <f t="shared" si="20"/>
        <v>3.281285422863876E-3</v>
      </c>
      <c r="L252" s="1">
        <f t="shared" si="21"/>
        <v>1.0269154055556156</v>
      </c>
      <c r="M252">
        <f t="shared" si="18"/>
        <v>0</v>
      </c>
    </row>
    <row r="253" spans="1:13" x14ac:dyDescent="0.25">
      <c r="A253" s="3">
        <v>1651</v>
      </c>
      <c r="B253" s="2">
        <v>100</v>
      </c>
      <c r="C253" s="2">
        <v>3.5958448244180401</v>
      </c>
      <c r="D253" s="2">
        <v>3.4340786933898926</v>
      </c>
      <c r="E253" s="1">
        <v>3.430030345916748</v>
      </c>
      <c r="J253" s="1">
        <f t="shared" si="19"/>
        <v>3.4320545196533203</v>
      </c>
      <c r="K253" s="1">
        <f t="shared" si="20"/>
        <v>2.8626139508599224E-3</v>
      </c>
      <c r="L253" s="1">
        <f t="shared" si="21"/>
        <v>1.0477236896520119</v>
      </c>
      <c r="M253">
        <f t="shared" si="18"/>
        <v>0</v>
      </c>
    </row>
    <row r="254" spans="1:13" x14ac:dyDescent="0.25">
      <c r="A254" s="3">
        <v>1651</v>
      </c>
      <c r="B254" s="2">
        <v>120</v>
      </c>
      <c r="C254" s="2">
        <v>4.3902645994601492</v>
      </c>
      <c r="D254" s="2">
        <v>4.3404374122619629</v>
      </c>
      <c r="E254" s="1">
        <v>4.3479189872741699</v>
      </c>
      <c r="J254" s="1">
        <f t="shared" si="19"/>
        <v>4.3441781997680664</v>
      </c>
      <c r="K254" s="1">
        <f t="shared" si="20"/>
        <v>5.2902724250874188E-3</v>
      </c>
      <c r="L254" s="1">
        <f t="shared" si="21"/>
        <v>1.0106087728386794</v>
      </c>
      <c r="M254">
        <f t="shared" si="18"/>
        <v>0</v>
      </c>
    </row>
    <row r="255" spans="1:13" x14ac:dyDescent="0.25">
      <c r="A255" s="2">
        <v>1829</v>
      </c>
      <c r="B255" s="2">
        <v>60</v>
      </c>
      <c r="C255" s="2">
        <v>2.3408437920473593</v>
      </c>
      <c r="D255" s="2">
        <v>2.2536683082580566</v>
      </c>
      <c r="E255" s="1">
        <v>2.2648012638092041</v>
      </c>
      <c r="J255" s="1">
        <f t="shared" si="19"/>
        <v>2.2592347860336304</v>
      </c>
      <c r="K255" s="1">
        <f t="shared" si="20"/>
        <v>7.8721883648647864E-3</v>
      </c>
      <c r="L255" s="1">
        <f t="shared" si="21"/>
        <v>1.0361224103480646</v>
      </c>
      <c r="M255">
        <f t="shared" si="18"/>
        <v>0</v>
      </c>
    </row>
    <row r="256" spans="1:13" x14ac:dyDescent="0.25">
      <c r="A256" s="3">
        <v>1829</v>
      </c>
      <c r="B256" s="2">
        <v>80</v>
      </c>
      <c r="C256" s="2">
        <v>3.1638641135154715</v>
      </c>
      <c r="D256" s="2">
        <v>3.0864977836608887</v>
      </c>
      <c r="E256" s="1">
        <v>3.0794126987457275</v>
      </c>
      <c r="F256" s="1">
        <v>3.0814623832702637</v>
      </c>
      <c r="G256" s="1">
        <v>3.0810635089874268</v>
      </c>
      <c r="H256" s="1">
        <v>3.0862584114074707</v>
      </c>
      <c r="J256" s="1">
        <f t="shared" si="19"/>
        <v>3.0829389572143553</v>
      </c>
      <c r="K256" s="1">
        <f t="shared" si="20"/>
        <v>3.2332683645409604E-3</v>
      </c>
      <c r="L256" s="1">
        <f t="shared" si="21"/>
        <v>1.0262493540820015</v>
      </c>
      <c r="M256">
        <f t="shared" si="18"/>
        <v>0</v>
      </c>
    </row>
    <row r="257" spans="1:13" x14ac:dyDescent="0.25">
      <c r="A257" s="3">
        <v>1829</v>
      </c>
      <c r="B257" s="2">
        <v>100</v>
      </c>
      <c r="C257" s="2">
        <v>3.8282635204392479</v>
      </c>
      <c r="D257" s="2">
        <v>3.7774052619934082</v>
      </c>
      <c r="E257" s="1">
        <v>3.7825100421905518</v>
      </c>
      <c r="J257" s="1">
        <f t="shared" si="19"/>
        <v>3.77995765209198</v>
      </c>
      <c r="K257" s="1">
        <f t="shared" si="20"/>
        <v>3.6096246938670086E-3</v>
      </c>
      <c r="L257" s="1">
        <f t="shared" si="21"/>
        <v>1.012779473420961</v>
      </c>
      <c r="M257">
        <f t="shared" si="18"/>
        <v>0</v>
      </c>
    </row>
    <row r="258" spans="1:13" x14ac:dyDescent="0.25">
      <c r="A258" s="3">
        <v>1829</v>
      </c>
      <c r="B258" s="2">
        <v>120</v>
      </c>
      <c r="C258" s="2">
        <v>4.6819027758677052</v>
      </c>
      <c r="D258" s="2">
        <v>4.7097773551940918</v>
      </c>
      <c r="E258" s="1">
        <v>4.7052416801452637</v>
      </c>
      <c r="J258" s="1">
        <f t="shared" si="19"/>
        <v>4.7075095176696777</v>
      </c>
      <c r="K258" s="1">
        <f t="shared" si="20"/>
        <v>3.2072065842849921E-3</v>
      </c>
      <c r="L258" s="1">
        <f t="shared" si="21"/>
        <v>0.99456044821452672</v>
      </c>
      <c r="M258">
        <f t="shared" si="18"/>
        <v>0</v>
      </c>
    </row>
    <row r="259" spans="1:13" x14ac:dyDescent="0.25">
      <c r="A259" s="2">
        <v>1821</v>
      </c>
      <c r="B259" s="2">
        <v>60</v>
      </c>
      <c r="C259" s="2">
        <v>2.2831268580757649</v>
      </c>
      <c r="D259" s="2">
        <v>2.1596548557281494</v>
      </c>
      <c r="E259" s="1">
        <v>2.1688909530639648</v>
      </c>
      <c r="J259" s="1">
        <f t="shared" si="19"/>
        <v>2.1642729043960571</v>
      </c>
      <c r="K259" s="1">
        <f t="shared" si="20"/>
        <v>6.5309070578540955E-3</v>
      </c>
      <c r="L259" s="1">
        <f t="shared" si="21"/>
        <v>1.0549163432385502</v>
      </c>
      <c r="M259">
        <f t="shared" ref="M259:M266" si="22">IF(OR(L259&lt;0.95,L259&gt;1.05),1,0)</f>
        <v>1</v>
      </c>
    </row>
    <row r="260" spans="1:13" x14ac:dyDescent="0.25">
      <c r="A260" s="3">
        <v>1821</v>
      </c>
      <c r="B260" s="2">
        <v>80</v>
      </c>
      <c r="C260" s="2">
        <v>3.0619891084151121</v>
      </c>
      <c r="D260" s="2">
        <v>2.9209609031677246</v>
      </c>
      <c r="E260" s="1">
        <v>2.9227433204650879</v>
      </c>
      <c r="F260" s="1">
        <v>2.9130721092224121</v>
      </c>
      <c r="G260" s="1">
        <v>2.915473461151123</v>
      </c>
      <c r="H260" s="1">
        <v>2.9088344573974609</v>
      </c>
      <c r="J260" s="1">
        <f t="shared" si="19"/>
        <v>2.9162168502807617</v>
      </c>
      <c r="K260" s="1">
        <f t="shared" si="20"/>
        <v>5.7018110997020983E-3</v>
      </c>
      <c r="L260" s="1">
        <f t="shared" si="21"/>
        <v>1.0499867690293045</v>
      </c>
      <c r="M260">
        <f t="shared" si="22"/>
        <v>0</v>
      </c>
    </row>
    <row r="261" spans="1:13" x14ac:dyDescent="0.25">
      <c r="A261" s="3">
        <v>1821</v>
      </c>
      <c r="B261" s="2">
        <v>100</v>
      </c>
      <c r="C261" s="2">
        <v>3.7539996721108659</v>
      </c>
      <c r="D261" s="2">
        <v>3.5963692665100098</v>
      </c>
      <c r="E261" s="1">
        <v>3.6017377376556396</v>
      </c>
      <c r="J261" s="1">
        <f t="shared" si="19"/>
        <v>3.5990535020828247</v>
      </c>
      <c r="K261" s="1">
        <f t="shared" si="20"/>
        <v>3.7960823516792037E-3</v>
      </c>
      <c r="L261" s="1">
        <f t="shared" si="21"/>
        <v>1.0430519218284395</v>
      </c>
      <c r="M261">
        <f t="shared" si="22"/>
        <v>0</v>
      </c>
    </row>
    <row r="262" spans="1:13" x14ac:dyDescent="0.25">
      <c r="A262" s="3">
        <v>1821</v>
      </c>
      <c r="B262" s="2">
        <v>120</v>
      </c>
      <c r="C262" s="2">
        <v>4.5200245721043064</v>
      </c>
      <c r="D262" s="2">
        <v>4.4970626831054687</v>
      </c>
      <c r="E262" s="1">
        <v>4.498809814453125</v>
      </c>
      <c r="J262" s="1">
        <f t="shared" si="19"/>
        <v>4.4979362487792969</v>
      </c>
      <c r="K262" s="1">
        <f t="shared" si="20"/>
        <v>1.2354084235513259E-3</v>
      </c>
      <c r="L262" s="1">
        <f t="shared" si="21"/>
        <v>1.0049107684287442</v>
      </c>
      <c r="M262">
        <f t="shared" si="22"/>
        <v>0</v>
      </c>
    </row>
    <row r="263" spans="1:13" x14ac:dyDescent="0.25">
      <c r="A263" s="2">
        <v>1807</v>
      </c>
      <c r="B263" s="2">
        <v>60</v>
      </c>
      <c r="C263" s="2">
        <v>2.3670110548570036</v>
      </c>
      <c r="D263" s="2">
        <v>2.3199999999999998</v>
      </c>
      <c r="E263" s="1">
        <v>2.31</v>
      </c>
      <c r="J263" s="1">
        <f t="shared" ref="J263:J266" si="23">AVERAGE(D263:H263)</f>
        <v>2.3149999999999999</v>
      </c>
      <c r="K263" s="1">
        <f t="shared" ref="K263:K266" si="24">STDEV(D263:H263)</f>
        <v>7.0710678118653244E-3</v>
      </c>
      <c r="L263" s="1">
        <f t="shared" ref="L263:L266" si="25">C263/J263</f>
        <v>1.0224669783399585</v>
      </c>
      <c r="M263">
        <f t="shared" si="22"/>
        <v>0</v>
      </c>
    </row>
    <row r="264" spans="1:13" x14ac:dyDescent="0.25">
      <c r="A264" s="3">
        <v>1807</v>
      </c>
      <c r="B264" s="2">
        <v>80</v>
      </c>
      <c r="C264" s="2">
        <v>3.1708108806787663</v>
      </c>
      <c r="D264" s="2">
        <v>3.07</v>
      </c>
      <c r="E264" s="1">
        <v>3.06</v>
      </c>
      <c r="F264" s="1">
        <v>3.07</v>
      </c>
      <c r="G264" s="1">
        <v>3.07</v>
      </c>
      <c r="H264" s="1">
        <v>3.07</v>
      </c>
      <c r="J264" s="1">
        <f t="shared" si="23"/>
        <v>3.0680000000000001</v>
      </c>
      <c r="K264" s="1">
        <f t="shared" si="24"/>
        <v>4.4721359549994844E-3</v>
      </c>
      <c r="L264" s="1">
        <f t="shared" si="25"/>
        <v>1.0335107173007712</v>
      </c>
      <c r="M264">
        <f t="shared" si="22"/>
        <v>0</v>
      </c>
    </row>
    <row r="265" spans="1:13" x14ac:dyDescent="0.25">
      <c r="A265" s="3">
        <v>1807</v>
      </c>
      <c r="B265" s="2">
        <v>100</v>
      </c>
      <c r="C265" s="2">
        <v>3.8540701154053068</v>
      </c>
      <c r="D265" s="2">
        <v>3.79</v>
      </c>
      <c r="E265" s="1">
        <v>3.78</v>
      </c>
      <c r="J265" s="1">
        <f t="shared" si="23"/>
        <v>3.7850000000000001</v>
      </c>
      <c r="K265" s="1">
        <f t="shared" si="24"/>
        <v>7.0710678118656384E-3</v>
      </c>
      <c r="L265" s="1">
        <f t="shared" si="25"/>
        <v>1.0182483792352197</v>
      </c>
      <c r="M265">
        <f t="shared" si="22"/>
        <v>0</v>
      </c>
    </row>
    <row r="266" spans="1:13" x14ac:dyDescent="0.25">
      <c r="A266" s="3">
        <v>1807</v>
      </c>
      <c r="B266" s="2">
        <v>120</v>
      </c>
      <c r="C266" s="2">
        <v>4.6300579537557773</v>
      </c>
      <c r="D266" s="2">
        <v>4.6900000000000004</v>
      </c>
      <c r="E266" s="1">
        <v>4.68</v>
      </c>
      <c r="J266" s="1">
        <f t="shared" si="23"/>
        <v>4.6850000000000005</v>
      </c>
      <c r="K266" s="1">
        <f t="shared" si="24"/>
        <v>7.0710678118659524E-3</v>
      </c>
      <c r="L266" s="1">
        <f t="shared" si="25"/>
        <v>0.98827277561489368</v>
      </c>
      <c r="M266">
        <f t="shared" si="22"/>
        <v>0</v>
      </c>
    </row>
  </sheetData>
  <mergeCells count="1">
    <mergeCell ref="D1:H1"/>
  </mergeCells>
  <conditionalFormatting sqref="L1:L1048576">
    <cfRule type="colorScale" priority="4">
      <colorScale>
        <cfvo type="min"/>
        <cfvo type="num" val="1"/>
        <cfvo type="max"/>
        <color rgb="FF00B0F0"/>
        <color rgb="FF92D050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RawData</vt:lpstr>
      <vt:lpstr>Sheet1</vt:lpstr>
      <vt:lpstr>Chart1</vt:lpstr>
      <vt:lpstr>Chart2</vt:lpstr>
      <vt:lpstr>Chart3</vt:lpstr>
    </vt:vector>
  </TitlesOfParts>
  <Company>Medical University of South Carolina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Mah</dc:creator>
  <cp:lastModifiedBy>Eugene Mah</cp:lastModifiedBy>
  <dcterms:created xsi:type="dcterms:W3CDTF">2015-12-16T18:45:20Z</dcterms:created>
  <dcterms:modified xsi:type="dcterms:W3CDTF">2015-12-18T17:42:59Z</dcterms:modified>
</cp:coreProperties>
</file>