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آذر" sheetId="1" r:id="rId1"/>
  </sheets>
  <calcPr calcId="145621"/>
</workbook>
</file>

<file path=xl/calcChain.xml><?xml version="1.0" encoding="utf-8"?>
<calcChain xmlns="http://schemas.openxmlformats.org/spreadsheetml/2006/main">
  <c r="K20" i="1" l="1"/>
  <c r="J20" i="1"/>
  <c r="H20" i="1"/>
  <c r="P20" i="1"/>
  <c r="N20" i="1"/>
  <c r="I15" i="1" l="1"/>
  <c r="O15" i="1"/>
  <c r="L20" i="1"/>
  <c r="I19" i="1" l="1"/>
  <c r="I18" i="1"/>
  <c r="I17" i="1"/>
  <c r="I16" i="1"/>
  <c r="O19" i="1"/>
  <c r="O18" i="1"/>
  <c r="O17" i="1"/>
  <c r="O16" i="1"/>
  <c r="L10" i="1"/>
  <c r="I10" i="1"/>
  <c r="H10" i="1"/>
  <c r="E10" i="1"/>
  <c r="D25" i="1"/>
  <c r="D22" i="1"/>
  <c r="E7" i="1"/>
  <c r="K7" i="1"/>
  <c r="O20" i="1" l="1"/>
  <c r="I20" i="1"/>
</calcChain>
</file>

<file path=xl/sharedStrings.xml><?xml version="1.0" encoding="utf-8"?>
<sst xmlns="http://schemas.openxmlformats.org/spreadsheetml/2006/main" count="64" uniqueCount="45">
  <si>
    <t>پروژه های واگذار شده :</t>
  </si>
  <si>
    <t>نام پروژه</t>
  </si>
  <si>
    <t>محل پروژه</t>
  </si>
  <si>
    <t>کاربری</t>
  </si>
  <si>
    <t>واحد</t>
  </si>
  <si>
    <t>بهای تمام شده (میلیون ریال)</t>
  </si>
  <si>
    <t>متراژ فروش</t>
  </si>
  <si>
    <t>نرخ فروش (ریال)</t>
  </si>
  <si>
    <t>جمع</t>
  </si>
  <si>
    <t>آمار وضعیت تکمیل پروژه ها :</t>
  </si>
  <si>
    <t>وضعیت در پایان ماه گذشته</t>
  </si>
  <si>
    <t>پروژه های فروش رفته در طی ماه</t>
  </si>
  <si>
    <t>وضعیت در پایان ماه</t>
  </si>
  <si>
    <t>درصد پیشرفت فیزیکی</t>
  </si>
  <si>
    <t>مبلغ بهای تمام شده (میلیون ریال)</t>
  </si>
  <si>
    <t>برآورد هزینه های تکمیل پروژه (میلیون ریال)</t>
  </si>
  <si>
    <t>مبلغ بهای تمام شده برآوردی (میلیون ریال)</t>
  </si>
  <si>
    <t xml:space="preserve">متراژ </t>
  </si>
  <si>
    <t>سرمایه ثبت نشده : 0</t>
  </si>
  <si>
    <t>جماران</t>
  </si>
  <si>
    <t>ارغوان اریکه</t>
  </si>
  <si>
    <t>تهران</t>
  </si>
  <si>
    <t>اداری</t>
  </si>
  <si>
    <t>مسکونی</t>
  </si>
  <si>
    <t>مسکونی / تجاری / درمانگاه</t>
  </si>
  <si>
    <t>آذر ماه 1395</t>
  </si>
  <si>
    <t xml:space="preserve">از ابتدای سال مالی تا پایان </t>
  </si>
  <si>
    <t>مبلغ فروش 
(میلیون ریال)</t>
  </si>
  <si>
    <t>تجاری</t>
  </si>
  <si>
    <t>گزارش فعالیت ماهانه دوره منتهی به :</t>
  </si>
  <si>
    <t>سال مالی منتهی به:</t>
  </si>
  <si>
    <t>31شهریور ماه 1396</t>
  </si>
  <si>
    <t>سرمایه ثبت شده : 1.200.000.000.000 ریال</t>
  </si>
  <si>
    <t>شرکت : سرمایه گذاری مسکن تهران (سهامی عام)</t>
  </si>
  <si>
    <t>نماد : ثتران</t>
  </si>
  <si>
    <r>
      <t xml:space="preserve">کد صنعت : </t>
    </r>
    <r>
      <rPr>
        <sz val="12"/>
        <rFont val="B Mitra"/>
        <charset val="178"/>
      </rPr>
      <t xml:space="preserve"> </t>
    </r>
    <r>
      <rPr>
        <b/>
        <sz val="12"/>
        <rFont val="B Mitra"/>
        <charset val="178"/>
      </rPr>
      <t>701056</t>
    </r>
  </si>
  <si>
    <t>وضعیت ناشر : پذیرفته در فرابورس</t>
  </si>
  <si>
    <t xml:space="preserve">کادر توضیحی مربوط به اطلاعات دوره 1 ماهه منتهی به : </t>
  </si>
  <si>
    <t>کادر توضیحی مربوط اطلاعات تجمعی از ابتدای سال تا پایان :</t>
  </si>
  <si>
    <t>اداری خدامی</t>
  </si>
  <si>
    <t>متراژ کل پروژه</t>
  </si>
  <si>
    <t xml:space="preserve"> تعداد کل واحد</t>
  </si>
  <si>
    <t>درصد مشارکت شرکت در پروژه</t>
  </si>
  <si>
    <t xml:space="preserve"> بامداد دولت آباد</t>
  </si>
  <si>
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لیکن درصد پیشرفت پروژه با توجه به انجام عملیات ساخت توسط شریک ، در حال افزایش می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</si>
</sst>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(#,##0\)"/>
    <numFmt numFmtId="165" formatCode="#,##0_-;[Red]\(#,###\)"/>
    <numFmt numFmtId="166" formatCode="0.0"/>
  </numFmts>
  <fonts count="13" x14ac:knownFonts="1">
    <font>
      <sz val="11"/>
      <color theme="1"/>
      <name val="Arial"/>
      <family val="2"/>
      <scheme val="minor"/>
    </font>
    <font>
      <b/>
      <sz val="12"/>
      <name val="B Mitra"/>
      <charset val="178"/>
    </font>
    <font>
      <sz val="12"/>
      <name val="B Mitra"/>
      <charset val="178"/>
    </font>
    <font>
      <sz val="12"/>
      <color theme="1"/>
      <name val="B Mitra"/>
      <charset val="178"/>
    </font>
    <font>
      <sz val="14"/>
      <name val="B Mitra"/>
      <charset val="178"/>
    </font>
    <font>
      <sz val="11"/>
      <name val="B Titr"/>
      <charset val="178"/>
    </font>
    <font>
      <sz val="11"/>
      <name val="Arial"/>
      <family val="2"/>
      <scheme val="minor"/>
    </font>
    <font>
      <b/>
      <sz val="14"/>
      <name val="B Mitra"/>
      <charset val="178"/>
    </font>
    <font>
      <i/>
      <sz val="12"/>
      <color theme="1"/>
      <name val="B Mitra"/>
      <charset val="178"/>
    </font>
    <font>
      <sz val="13"/>
      <name val="B Mitra"/>
      <charset val="178"/>
    </font>
    <font>
      <b/>
      <sz val="12"/>
      <color theme="1"/>
      <name val="B Mitra"/>
      <charset val="178"/>
    </font>
    <font>
      <b/>
      <sz val="11"/>
      <color theme="1"/>
      <name val="Arial"/>
      <family val="2"/>
      <scheme val="minor"/>
    </font>
    <font>
      <b/>
      <sz val="1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164" fontId="4" fillId="0" borderId="0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3" fontId="4" fillId="2" borderId="1" xfId="0" applyNumberFormat="1" applyFont="1" applyFill="1" applyBorder="1" applyAlignment="1">
      <alignment horizontal="center" vertical="center" shrinkToFit="1"/>
    </xf>
    <xf numFmtId="3" fontId="4" fillId="2" borderId="10" xfId="0" applyNumberFormat="1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3" fontId="4" fillId="2" borderId="11" xfId="0" applyNumberFormat="1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0" fontId="6" fillId="0" borderId="0" xfId="0" applyFont="1"/>
    <xf numFmtId="0" fontId="6" fillId="0" borderId="0" xfId="0" applyFont="1" applyBorder="1"/>
    <xf numFmtId="3" fontId="4" fillId="2" borderId="1" xfId="0" applyNumberFormat="1" applyFont="1" applyFill="1" applyBorder="1" applyAlignment="1">
      <alignment horizontal="center" vertical="center" wrapText="1"/>
    </xf>
    <xf numFmtId="164" fontId="2" fillId="0" borderId="22" xfId="0" applyNumberFormat="1" applyFont="1" applyFill="1" applyBorder="1" applyAlignment="1">
      <alignment vertical="center" shrinkToFit="1"/>
    </xf>
    <xf numFmtId="0" fontId="4" fillId="2" borderId="29" xfId="0" applyFont="1" applyFill="1" applyBorder="1" applyAlignment="1">
      <alignment horizontal="center" vertical="center" shrinkToFit="1"/>
    </xf>
    <xf numFmtId="164" fontId="2" fillId="0" borderId="35" xfId="0" applyNumberFormat="1" applyFont="1" applyFill="1" applyBorder="1" applyAlignment="1">
      <alignment vertical="center" shrinkToFit="1"/>
    </xf>
    <xf numFmtId="164" fontId="2" fillId="0" borderId="37" xfId="0" applyNumberFormat="1" applyFont="1" applyFill="1" applyBorder="1" applyAlignment="1">
      <alignment vertical="center" shrinkToFit="1"/>
    </xf>
    <xf numFmtId="164" fontId="2" fillId="0" borderId="38" xfId="0" applyNumberFormat="1" applyFont="1" applyFill="1" applyBorder="1" applyAlignment="1">
      <alignment vertical="center" shrinkToFit="1"/>
    </xf>
    <xf numFmtId="164" fontId="1" fillId="0" borderId="22" xfId="0" applyNumberFormat="1" applyFont="1" applyFill="1" applyBorder="1" applyAlignment="1">
      <alignment horizontal="center" vertical="center" shrinkToFit="1"/>
    </xf>
    <xf numFmtId="164" fontId="1" fillId="0" borderId="37" xfId="0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1" fillId="0" borderId="0" xfId="0" applyFont="1" applyAlignment="1">
      <alignment shrinkToFit="1"/>
    </xf>
    <xf numFmtId="0" fontId="10" fillId="0" borderId="0" xfId="0" applyFont="1" applyBorder="1" applyAlignment="1">
      <alignment horizontal="right" vertical="center" shrinkToFit="1"/>
    </xf>
    <xf numFmtId="3" fontId="4" fillId="2" borderId="14" xfId="0" applyNumberFormat="1" applyFont="1" applyFill="1" applyBorder="1" applyAlignment="1">
      <alignment horizontal="center" vertical="center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3" fontId="4" fillId="2" borderId="28" xfId="0" applyNumberFormat="1" applyFont="1" applyFill="1" applyBorder="1" applyAlignment="1">
      <alignment horizontal="center" vertical="center" shrinkToFit="1"/>
    </xf>
    <xf numFmtId="3" fontId="4" fillId="2" borderId="13" xfId="0" applyNumberFormat="1" applyFont="1" applyFill="1" applyBorder="1" applyAlignment="1">
      <alignment horizontal="center" vertical="center" shrinkToFit="1"/>
    </xf>
    <xf numFmtId="3" fontId="4" fillId="2" borderId="19" xfId="0" applyNumberFormat="1" applyFont="1" applyFill="1" applyBorder="1" applyAlignment="1">
      <alignment horizontal="center" vertical="center" shrinkToFit="1"/>
    </xf>
    <xf numFmtId="3" fontId="4" fillId="2" borderId="8" xfId="0" applyNumberFormat="1" applyFont="1" applyFill="1" applyBorder="1" applyAlignment="1">
      <alignment horizontal="center" vertical="center" shrinkToFit="1"/>
    </xf>
    <xf numFmtId="165" fontId="4" fillId="2" borderId="12" xfId="0" applyNumberFormat="1" applyFont="1" applyFill="1" applyBorder="1" applyAlignment="1">
      <alignment horizontal="center" vertical="center" shrinkToFit="1"/>
    </xf>
    <xf numFmtId="165" fontId="4" fillId="2" borderId="13" xfId="0" applyNumberFormat="1" applyFont="1" applyFill="1" applyBorder="1" applyAlignment="1">
      <alignment horizontal="center" vertical="center" shrinkToFit="1"/>
    </xf>
    <xf numFmtId="165" fontId="4" fillId="2" borderId="14" xfId="0" applyNumberFormat="1" applyFont="1" applyFill="1" applyBorder="1" applyAlignment="1">
      <alignment horizontal="center" vertical="center" shrinkToFit="1"/>
    </xf>
    <xf numFmtId="165" fontId="4" fillId="3" borderId="0" xfId="0" applyNumberFormat="1" applyFont="1" applyFill="1" applyBorder="1" applyAlignment="1">
      <alignment horizontal="center" vertical="center" shrinkToFit="1"/>
    </xf>
    <xf numFmtId="0" fontId="4" fillId="2" borderId="28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1" fontId="4" fillId="2" borderId="14" xfId="0" applyNumberFormat="1" applyFont="1" applyFill="1" applyBorder="1" applyAlignment="1">
      <alignment horizontal="center" vertical="center" shrinkToFi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165" fontId="4" fillId="4" borderId="36" xfId="0" applyNumberFormat="1" applyFont="1" applyFill="1" applyBorder="1" applyAlignment="1">
      <alignment horizontal="center" vertical="center" shrinkToFit="1"/>
    </xf>
    <xf numFmtId="165" fontId="4" fillId="4" borderId="27" xfId="0" applyNumberFormat="1" applyFont="1" applyFill="1" applyBorder="1" applyAlignment="1">
      <alignment horizontal="center" vertical="center" shrinkToFit="1"/>
    </xf>
    <xf numFmtId="0" fontId="4" fillId="4" borderId="27" xfId="0" applyFont="1" applyFill="1" applyBorder="1" applyAlignment="1">
      <alignment horizontal="center" vertical="center" shrinkToFit="1"/>
    </xf>
    <xf numFmtId="3" fontId="4" fillId="4" borderId="36" xfId="0" applyNumberFormat="1" applyFont="1" applyFill="1" applyBorder="1" applyAlignment="1">
      <alignment horizontal="center" vertical="center" shrinkToFit="1"/>
    </xf>
    <xf numFmtId="166" fontId="4" fillId="2" borderId="9" xfId="0" applyNumberFormat="1" applyFont="1" applyFill="1" applyBorder="1" applyAlignment="1">
      <alignment horizontal="center" vertical="center" shrinkToFit="1"/>
    </xf>
    <xf numFmtId="166" fontId="4" fillId="2" borderId="18" xfId="0" applyNumberFormat="1" applyFont="1" applyFill="1" applyBorder="1" applyAlignment="1">
      <alignment horizontal="center" vertical="center" shrinkToFit="1"/>
    </xf>
    <xf numFmtId="166" fontId="4" fillId="2" borderId="30" xfId="0" applyNumberFormat="1" applyFont="1" applyFill="1" applyBorder="1" applyAlignment="1">
      <alignment horizontal="center" vertical="center" shrinkToFit="1"/>
    </xf>
    <xf numFmtId="3" fontId="4" fillId="2" borderId="12" xfId="0" applyNumberFormat="1" applyFont="1" applyFill="1" applyBorder="1" applyAlignment="1">
      <alignment horizontal="center" vertical="center" shrinkToFit="1"/>
    </xf>
    <xf numFmtId="164" fontId="1" fillId="0" borderId="4" xfId="0" applyNumberFormat="1" applyFont="1" applyFill="1" applyBorder="1" applyAlignment="1">
      <alignment horizontal="right" vertical="center" shrinkToFit="1"/>
    </xf>
    <xf numFmtId="164" fontId="1" fillId="0" borderId="5" xfId="0" applyNumberFormat="1" applyFont="1" applyFill="1" applyBorder="1" applyAlignment="1">
      <alignment horizontal="right" vertical="center" shrinkToFit="1"/>
    </xf>
    <xf numFmtId="164" fontId="1" fillId="0" borderId="6" xfId="0" applyNumberFormat="1" applyFont="1" applyFill="1" applyBorder="1" applyAlignment="1">
      <alignment horizontal="right" vertical="center" shrinkToFit="1"/>
    </xf>
    <xf numFmtId="164" fontId="1" fillId="0" borderId="9" xfId="0" applyNumberFormat="1" applyFont="1" applyFill="1" applyBorder="1" applyAlignment="1">
      <alignment horizontal="right" vertical="center" shrinkToFit="1"/>
    </xf>
    <xf numFmtId="164" fontId="1" fillId="0" borderId="1" xfId="0" applyNumberFormat="1" applyFont="1" applyFill="1" applyBorder="1" applyAlignment="1">
      <alignment horizontal="right" vertical="center" shrinkToFit="1"/>
    </xf>
    <xf numFmtId="164" fontId="1" fillId="0" borderId="10" xfId="0" applyNumberFormat="1" applyFont="1" applyFill="1" applyBorder="1" applyAlignment="1">
      <alignment horizontal="right" vertical="center" shrinkToFit="1"/>
    </xf>
    <xf numFmtId="164" fontId="2" fillId="0" borderId="11" xfId="0" applyNumberFormat="1" applyFont="1" applyFill="1" applyBorder="1" applyAlignment="1">
      <alignment horizontal="right" vertical="center" shrinkToFit="1"/>
    </xf>
    <xf numFmtId="164" fontId="2" fillId="0" borderId="22" xfId="0" applyNumberFormat="1" applyFont="1" applyFill="1" applyBorder="1" applyAlignment="1">
      <alignment horizontal="right" vertical="center" shrinkToFit="1"/>
    </xf>
    <xf numFmtId="0" fontId="8" fillId="0" borderId="0" xfId="0" applyFont="1" applyBorder="1" applyAlignment="1">
      <alignment horizontal="distributed" vertical="center" shrinkToFit="1"/>
    </xf>
    <xf numFmtId="0" fontId="10" fillId="0" borderId="21" xfId="0" applyFont="1" applyBorder="1" applyAlignment="1">
      <alignment horizontal="center" vertical="center" shrinkToFit="1"/>
    </xf>
    <xf numFmtId="164" fontId="1" fillId="0" borderId="12" xfId="0" applyNumberFormat="1" applyFont="1" applyFill="1" applyBorder="1" applyAlignment="1">
      <alignment horizontal="right" vertical="center" shrinkToFit="1"/>
    </xf>
    <xf numFmtId="164" fontId="1" fillId="0" borderId="13" xfId="0" applyNumberFormat="1" applyFont="1" applyFill="1" applyBorder="1" applyAlignment="1">
      <alignment horizontal="right" vertical="center" shrinkToFit="1"/>
    </xf>
    <xf numFmtId="0" fontId="12" fillId="0" borderId="0" xfId="0" applyFont="1" applyAlignment="1">
      <alignment horizontal="right" vertical="center" shrinkToFi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164" fontId="7" fillId="4" borderId="16" xfId="0" applyNumberFormat="1" applyFont="1" applyFill="1" applyBorder="1" applyAlignment="1">
      <alignment horizontal="right" vertical="center" wrapText="1"/>
    </xf>
    <xf numFmtId="0" fontId="7" fillId="4" borderId="17" xfId="0" applyFont="1" applyFill="1" applyBorder="1" applyAlignment="1">
      <alignment horizontal="right" vertical="center" wrapText="1"/>
    </xf>
    <xf numFmtId="164" fontId="2" fillId="0" borderId="19" xfId="0" applyNumberFormat="1" applyFont="1" applyFill="1" applyBorder="1" applyAlignment="1">
      <alignment horizontal="right" vertical="center" shrinkToFit="1"/>
    </xf>
    <xf numFmtId="164" fontId="2" fillId="0" borderId="37" xfId="0" applyNumberFormat="1" applyFont="1" applyFill="1" applyBorder="1" applyAlignment="1">
      <alignment horizontal="right" vertical="center" shrinkToFit="1"/>
    </xf>
    <xf numFmtId="164" fontId="10" fillId="0" borderId="21" xfId="0" applyNumberFormat="1" applyFont="1" applyBorder="1" applyAlignment="1">
      <alignment horizontal="right" vertical="center" shrinkToFi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distributed" vertical="center" shrinkToFit="1"/>
    </xf>
    <xf numFmtId="0" fontId="5" fillId="0" borderId="0" xfId="0" applyFont="1" applyAlignment="1">
      <alignment horizontal="right" vertical="center" shrinkToFit="1"/>
    </xf>
    <xf numFmtId="0" fontId="7" fillId="4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rightToLeft="1" tabSelected="1" view="pageBreakPreview" topLeftCell="A10" zoomScale="80" zoomScaleNormal="100" zoomScaleSheetLayoutView="80" workbookViewId="0">
      <selection activeCell="F17" sqref="F17"/>
    </sheetView>
  </sheetViews>
  <sheetFormatPr defaultColWidth="8.875" defaultRowHeight="14.25" x14ac:dyDescent="0.2"/>
  <cols>
    <col min="1" max="1" width="16.125" style="4" customWidth="1"/>
    <col min="2" max="2" width="10.625" style="4" customWidth="1"/>
    <col min="3" max="3" width="12.625" style="4" customWidth="1"/>
    <col min="4" max="4" width="10.625" style="4" customWidth="1"/>
    <col min="5" max="6" width="10.125" style="4" customWidth="1"/>
    <col min="7" max="9" width="11.625" style="4" customWidth="1"/>
    <col min="10" max="10" width="12.125" style="4" customWidth="1"/>
    <col min="11" max="16" width="11.625" style="4" customWidth="1"/>
    <col min="17" max="16384" width="8.875" style="4"/>
  </cols>
  <sheetData>
    <row r="1" spans="1:25" s="2" customFormat="1" ht="21.95" customHeight="1" x14ac:dyDescent="0.2">
      <c r="A1" s="61" t="s">
        <v>33</v>
      </c>
      <c r="B1" s="62"/>
      <c r="C1" s="62"/>
      <c r="D1" s="62"/>
      <c r="E1" s="62"/>
      <c r="F1" s="62"/>
      <c r="G1" s="62"/>
      <c r="H1" s="62" t="s">
        <v>32</v>
      </c>
      <c r="I1" s="62"/>
      <c r="J1" s="62"/>
      <c r="K1" s="62"/>
      <c r="L1" s="62"/>
      <c r="M1" s="63"/>
      <c r="N1" s="1"/>
    </row>
    <row r="2" spans="1:25" s="2" customFormat="1" ht="21.95" customHeight="1" x14ac:dyDescent="0.2">
      <c r="A2" s="64" t="s">
        <v>34</v>
      </c>
      <c r="B2" s="65"/>
      <c r="C2" s="65"/>
      <c r="D2" s="65"/>
      <c r="E2" s="65"/>
      <c r="F2" s="65"/>
      <c r="G2" s="65"/>
      <c r="H2" s="65" t="s">
        <v>18</v>
      </c>
      <c r="I2" s="65"/>
      <c r="J2" s="65"/>
      <c r="K2" s="65"/>
      <c r="L2" s="65"/>
      <c r="M2" s="66"/>
      <c r="N2" s="1"/>
    </row>
    <row r="3" spans="1:25" s="2" customFormat="1" ht="21.95" customHeight="1" x14ac:dyDescent="0.2">
      <c r="A3" s="64" t="s">
        <v>35</v>
      </c>
      <c r="B3" s="65"/>
      <c r="C3" s="65"/>
      <c r="D3" s="65"/>
      <c r="E3" s="65"/>
      <c r="F3" s="65"/>
      <c r="G3" s="65"/>
      <c r="H3" s="67" t="s">
        <v>29</v>
      </c>
      <c r="I3" s="68"/>
      <c r="J3" s="23" t="s">
        <v>25</v>
      </c>
      <c r="K3" s="18"/>
      <c r="L3" s="18"/>
      <c r="M3" s="20"/>
      <c r="N3" s="1"/>
    </row>
    <row r="4" spans="1:25" s="2" customFormat="1" ht="21.95" customHeight="1" thickBot="1" x14ac:dyDescent="0.25">
      <c r="A4" s="71" t="s">
        <v>36</v>
      </c>
      <c r="B4" s="72"/>
      <c r="C4" s="72"/>
      <c r="D4" s="72"/>
      <c r="E4" s="72"/>
      <c r="F4" s="72"/>
      <c r="G4" s="72"/>
      <c r="H4" s="87" t="s">
        <v>30</v>
      </c>
      <c r="I4" s="88"/>
      <c r="J4" s="24" t="s">
        <v>31</v>
      </c>
      <c r="K4" s="21"/>
      <c r="L4" s="21"/>
      <c r="M4" s="22"/>
      <c r="N4" s="1"/>
    </row>
    <row r="5" spans="1:25" s="2" customFormat="1" ht="9.9499999999999993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6" spans="1:25" ht="23.25" thickBot="1" x14ac:dyDescent="0.25">
      <c r="A6" s="73" t="s">
        <v>0</v>
      </c>
      <c r="B6" s="73"/>
      <c r="C6" s="73"/>
      <c r="D6" s="73"/>
      <c r="E6" s="73"/>
      <c r="F6" s="73"/>
      <c r="G6" s="73"/>
      <c r="H6" s="73"/>
      <c r="I6" s="73"/>
      <c r="J6" s="73"/>
    </row>
    <row r="7" spans="1:25" s="15" customFormat="1" ht="22.5" customHeight="1" x14ac:dyDescent="0.2">
      <c r="A7" s="74" t="s">
        <v>1</v>
      </c>
      <c r="B7" s="76" t="s">
        <v>2</v>
      </c>
      <c r="C7" s="76" t="s">
        <v>3</v>
      </c>
      <c r="D7" s="78" t="s">
        <v>4</v>
      </c>
      <c r="E7" s="80" t="str">
        <f>J3</f>
        <v>آذر ماه 1395</v>
      </c>
      <c r="F7" s="81"/>
      <c r="G7" s="81"/>
      <c r="H7" s="82"/>
      <c r="I7" s="83" t="s">
        <v>26</v>
      </c>
      <c r="J7" s="84"/>
      <c r="K7" s="85" t="str">
        <f>J3</f>
        <v>آذر ماه 1395</v>
      </c>
      <c r="L7" s="86"/>
    </row>
    <row r="8" spans="1:25" s="15" customFormat="1" ht="60" customHeight="1" thickBot="1" x14ac:dyDescent="0.25">
      <c r="A8" s="75"/>
      <c r="B8" s="77"/>
      <c r="C8" s="77"/>
      <c r="D8" s="79"/>
      <c r="E8" s="49" t="s">
        <v>5</v>
      </c>
      <c r="F8" s="50" t="s">
        <v>6</v>
      </c>
      <c r="G8" s="50" t="s">
        <v>7</v>
      </c>
      <c r="H8" s="51" t="s">
        <v>27</v>
      </c>
      <c r="I8" s="42" t="s">
        <v>5</v>
      </c>
      <c r="J8" s="43" t="s">
        <v>6</v>
      </c>
      <c r="K8" s="43" t="s">
        <v>7</v>
      </c>
      <c r="L8" s="52" t="s">
        <v>27</v>
      </c>
    </row>
    <row r="9" spans="1:25" ht="40.5" customHeight="1" thickBot="1" x14ac:dyDescent="0.25">
      <c r="A9" s="10">
        <v>0</v>
      </c>
      <c r="B9" s="13">
        <v>0</v>
      </c>
      <c r="C9" s="13">
        <v>0</v>
      </c>
      <c r="D9" s="13">
        <v>0</v>
      </c>
      <c r="E9" s="35">
        <v>0</v>
      </c>
      <c r="F9" s="36">
        <v>0</v>
      </c>
      <c r="G9" s="36">
        <v>0</v>
      </c>
      <c r="H9" s="37">
        <v>0</v>
      </c>
      <c r="I9" s="35">
        <v>0</v>
      </c>
      <c r="J9" s="36">
        <v>0</v>
      </c>
      <c r="K9" s="36">
        <v>0</v>
      </c>
      <c r="L9" s="37">
        <v>0</v>
      </c>
    </row>
    <row r="10" spans="1:25" ht="42" customHeight="1" thickBot="1" x14ac:dyDescent="0.25">
      <c r="A10" s="55" t="s">
        <v>8</v>
      </c>
      <c r="B10" s="11"/>
      <c r="C10" s="11"/>
      <c r="D10" s="11"/>
      <c r="E10" s="54">
        <f>SUM(E9:E9)</f>
        <v>0</v>
      </c>
      <c r="F10" s="38"/>
      <c r="G10" s="38"/>
      <c r="H10" s="54">
        <f>SUM(H9:H9)</f>
        <v>0</v>
      </c>
      <c r="I10" s="53">
        <f>SUM(I9:I9)</f>
        <v>0</v>
      </c>
      <c r="J10" s="38"/>
      <c r="K10" s="38"/>
      <c r="L10" s="53">
        <f>SUM(L9:L9)</f>
        <v>0</v>
      </c>
    </row>
    <row r="11" spans="1:25" ht="9.9499999999999993" customHeight="1" thickTop="1" x14ac:dyDescent="0.2"/>
    <row r="12" spans="1:25" ht="23.25" thickBot="1" x14ac:dyDescent="0.25">
      <c r="A12" s="93" t="s">
        <v>9</v>
      </c>
      <c r="B12" s="93"/>
      <c r="C12" s="93"/>
      <c r="D12" s="93"/>
      <c r="E12" s="93"/>
      <c r="F12" s="93"/>
      <c r="G12" s="93"/>
      <c r="H12" s="93"/>
      <c r="I12" s="93"/>
      <c r="J12" s="93"/>
    </row>
    <row r="13" spans="1:25" s="15" customFormat="1" ht="39" customHeight="1" x14ac:dyDescent="0.2">
      <c r="A13" s="74" t="s">
        <v>1</v>
      </c>
      <c r="B13" s="76" t="s">
        <v>2</v>
      </c>
      <c r="C13" s="76" t="s">
        <v>3</v>
      </c>
      <c r="D13" s="76" t="s">
        <v>41</v>
      </c>
      <c r="E13" s="78" t="s">
        <v>40</v>
      </c>
      <c r="F13" s="78" t="s">
        <v>42</v>
      </c>
      <c r="G13" s="94" t="s">
        <v>10</v>
      </c>
      <c r="H13" s="90"/>
      <c r="I13" s="90"/>
      <c r="J13" s="90"/>
      <c r="K13" s="95" t="s">
        <v>11</v>
      </c>
      <c r="L13" s="96"/>
      <c r="M13" s="90" t="s">
        <v>12</v>
      </c>
      <c r="N13" s="90"/>
      <c r="O13" s="90"/>
      <c r="P13" s="91"/>
    </row>
    <row r="14" spans="1:25" s="15" customFormat="1" ht="93.75" customHeight="1" thickBot="1" x14ac:dyDescent="0.25">
      <c r="A14" s="75"/>
      <c r="B14" s="77"/>
      <c r="C14" s="77"/>
      <c r="D14" s="77"/>
      <c r="E14" s="79"/>
      <c r="F14" s="79"/>
      <c r="G14" s="42" t="s">
        <v>13</v>
      </c>
      <c r="H14" s="43" t="s">
        <v>14</v>
      </c>
      <c r="I14" s="44" t="s">
        <v>15</v>
      </c>
      <c r="J14" s="45" t="s">
        <v>16</v>
      </c>
      <c r="K14" s="46" t="s">
        <v>17</v>
      </c>
      <c r="L14" s="47" t="s">
        <v>14</v>
      </c>
      <c r="M14" s="48" t="s">
        <v>13</v>
      </c>
      <c r="N14" s="44" t="s">
        <v>14</v>
      </c>
      <c r="O14" s="44" t="s">
        <v>15</v>
      </c>
      <c r="P14" s="47" t="s">
        <v>16</v>
      </c>
      <c r="U14" s="16"/>
      <c r="V14" s="16"/>
      <c r="W14" s="16"/>
      <c r="X14" s="16"/>
      <c r="Y14" s="16"/>
    </row>
    <row r="15" spans="1:25" ht="21.95" customHeight="1" x14ac:dyDescent="0.2">
      <c r="A15" s="19" t="s">
        <v>39</v>
      </c>
      <c r="B15" s="39" t="s">
        <v>21</v>
      </c>
      <c r="C15" s="39" t="s">
        <v>22</v>
      </c>
      <c r="D15" s="39">
        <v>36</v>
      </c>
      <c r="E15" s="40">
        <v>6324</v>
      </c>
      <c r="F15" s="40">
        <v>53.9</v>
      </c>
      <c r="G15" s="19">
        <v>60</v>
      </c>
      <c r="H15" s="30">
        <v>632319</v>
      </c>
      <c r="I15" s="30">
        <f t="shared" ref="I15:I19" si="0">J15-H15</f>
        <v>358695</v>
      </c>
      <c r="J15" s="31">
        <v>991014</v>
      </c>
      <c r="K15" s="19"/>
      <c r="L15" s="34"/>
      <c r="M15" s="59">
        <v>61.27</v>
      </c>
      <c r="N15" s="30">
        <v>635189</v>
      </c>
      <c r="O15" s="17">
        <f t="shared" ref="O15:O19" si="1">P15-N15</f>
        <v>355825</v>
      </c>
      <c r="P15" s="34">
        <v>991014</v>
      </c>
    </row>
    <row r="16" spans="1:25" ht="21.95" customHeight="1" x14ac:dyDescent="0.2">
      <c r="A16" s="6" t="s">
        <v>19</v>
      </c>
      <c r="B16" s="5" t="s">
        <v>21</v>
      </c>
      <c r="C16" s="5" t="s">
        <v>23</v>
      </c>
      <c r="D16" s="5">
        <v>24</v>
      </c>
      <c r="E16" s="7">
        <v>1615.42</v>
      </c>
      <c r="F16" s="7">
        <v>40</v>
      </c>
      <c r="G16" s="57">
        <v>89.14</v>
      </c>
      <c r="H16" s="8">
        <v>580729</v>
      </c>
      <c r="I16" s="30">
        <f t="shared" si="0"/>
        <v>64825</v>
      </c>
      <c r="J16" s="12">
        <v>645554</v>
      </c>
      <c r="K16" s="6"/>
      <c r="L16" s="9"/>
      <c r="M16" s="58">
        <v>89.54</v>
      </c>
      <c r="N16" s="8">
        <v>582936</v>
      </c>
      <c r="O16" s="17">
        <f t="shared" si="1"/>
        <v>62618</v>
      </c>
      <c r="P16" s="9">
        <v>645554</v>
      </c>
    </row>
    <row r="17" spans="1:16" ht="21.95" customHeight="1" x14ac:dyDescent="0.2">
      <c r="A17" s="6" t="s">
        <v>20</v>
      </c>
      <c r="B17" s="5" t="s">
        <v>21</v>
      </c>
      <c r="C17" s="5" t="s">
        <v>23</v>
      </c>
      <c r="D17" s="5">
        <v>7</v>
      </c>
      <c r="E17" s="7">
        <v>835</v>
      </c>
      <c r="F17" s="7">
        <v>9.67</v>
      </c>
      <c r="G17" s="57">
        <v>24.63</v>
      </c>
      <c r="H17" s="8">
        <v>81086</v>
      </c>
      <c r="I17" s="30">
        <f t="shared" si="0"/>
        <v>0</v>
      </c>
      <c r="J17" s="12">
        <v>81086</v>
      </c>
      <c r="K17" s="6"/>
      <c r="L17" s="9"/>
      <c r="M17" s="58">
        <v>26.57</v>
      </c>
      <c r="N17" s="8">
        <v>81086</v>
      </c>
      <c r="O17" s="17">
        <f t="shared" si="1"/>
        <v>0</v>
      </c>
      <c r="P17" s="9">
        <v>81086</v>
      </c>
    </row>
    <row r="18" spans="1:16" ht="21.95" customHeight="1" x14ac:dyDescent="0.2">
      <c r="A18" s="6" t="s">
        <v>20</v>
      </c>
      <c r="B18" s="5" t="s">
        <v>21</v>
      </c>
      <c r="C18" s="5" t="s">
        <v>28</v>
      </c>
      <c r="D18" s="5">
        <v>1</v>
      </c>
      <c r="E18" s="7">
        <v>75</v>
      </c>
      <c r="F18" s="7">
        <v>9.67</v>
      </c>
      <c r="G18" s="57">
        <v>24.63</v>
      </c>
      <c r="H18" s="8">
        <v>14309</v>
      </c>
      <c r="I18" s="30">
        <f t="shared" si="0"/>
        <v>0</v>
      </c>
      <c r="J18" s="12">
        <v>14309</v>
      </c>
      <c r="K18" s="6"/>
      <c r="L18" s="9"/>
      <c r="M18" s="58">
        <v>26.57</v>
      </c>
      <c r="N18" s="8">
        <v>14309</v>
      </c>
      <c r="O18" s="17">
        <f t="shared" si="1"/>
        <v>0</v>
      </c>
      <c r="P18" s="9">
        <v>14309</v>
      </c>
    </row>
    <row r="19" spans="1:16" ht="21.95" customHeight="1" thickBot="1" x14ac:dyDescent="0.25">
      <c r="A19" s="10" t="s">
        <v>43</v>
      </c>
      <c r="B19" s="13" t="s">
        <v>21</v>
      </c>
      <c r="C19" s="13" t="s">
        <v>24</v>
      </c>
      <c r="D19" s="13">
        <v>319</v>
      </c>
      <c r="E19" s="41">
        <v>22403.040000000001</v>
      </c>
      <c r="F19" s="41">
        <v>100</v>
      </c>
      <c r="G19" s="10">
        <v>9.48</v>
      </c>
      <c r="H19" s="32">
        <v>246245</v>
      </c>
      <c r="I19" s="30">
        <f t="shared" si="0"/>
        <v>338811</v>
      </c>
      <c r="J19" s="33">
        <v>585056</v>
      </c>
      <c r="K19" s="60"/>
      <c r="L19" s="29"/>
      <c r="M19" s="14">
        <v>9.48</v>
      </c>
      <c r="N19" s="32">
        <v>246844</v>
      </c>
      <c r="O19" s="17">
        <f t="shared" si="1"/>
        <v>338212</v>
      </c>
      <c r="P19" s="29">
        <v>585056</v>
      </c>
    </row>
    <row r="20" spans="1:16" ht="24.95" customHeight="1" thickBot="1" x14ac:dyDescent="0.25">
      <c r="A20" s="55" t="s">
        <v>8</v>
      </c>
      <c r="B20" s="11"/>
      <c r="C20" s="11"/>
      <c r="D20" s="11"/>
      <c r="E20" s="11"/>
      <c r="F20" s="11"/>
      <c r="H20" s="56">
        <f>SUM(H15:H19)</f>
        <v>1554688</v>
      </c>
      <c r="I20" s="56">
        <f>SUM(I15:I19)</f>
        <v>762331</v>
      </c>
      <c r="J20" s="56">
        <f>SUM(J15:J19)</f>
        <v>2317019</v>
      </c>
      <c r="K20" s="56">
        <f>SUM(K15:K19)</f>
        <v>0</v>
      </c>
      <c r="L20" s="56">
        <f>SUM(L15:L19)</f>
        <v>0</v>
      </c>
      <c r="N20" s="56">
        <f>SUM(N15:N19)</f>
        <v>1560364</v>
      </c>
      <c r="O20" s="56">
        <f>SUM(O15:O19)</f>
        <v>756655</v>
      </c>
      <c r="P20" s="56">
        <f>SUM(P15:P19)</f>
        <v>2317019</v>
      </c>
    </row>
    <row r="21" spans="1:16" ht="15" thickTop="1" x14ac:dyDescent="0.2"/>
    <row r="22" spans="1:16" s="2" customFormat="1" ht="19.5" thickBot="1" x14ac:dyDescent="0.3">
      <c r="A22" s="70" t="s">
        <v>37</v>
      </c>
      <c r="B22" s="70"/>
      <c r="C22" s="70"/>
      <c r="D22" s="89" t="str">
        <f>J3</f>
        <v>آذر ماه 1395</v>
      </c>
      <c r="E22" s="89"/>
      <c r="F22" s="25"/>
      <c r="G22" s="25"/>
      <c r="H22" s="26"/>
      <c r="I22" s="26"/>
      <c r="J22" s="26"/>
      <c r="K22" s="26"/>
      <c r="L22" s="26"/>
      <c r="M22" s="26"/>
      <c r="N22" s="26"/>
      <c r="O22" s="27"/>
    </row>
    <row r="23" spans="1:16" s="2" customFormat="1" ht="14.1" customHeight="1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</row>
    <row r="24" spans="1:16" s="2" customFormat="1" ht="14.1" customHeight="1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</row>
    <row r="25" spans="1:16" s="2" customFormat="1" ht="19.5" thickBot="1" x14ac:dyDescent="0.3">
      <c r="A25" s="70" t="s">
        <v>38</v>
      </c>
      <c r="B25" s="70"/>
      <c r="C25" s="70"/>
      <c r="D25" s="89" t="str">
        <f>J4</f>
        <v>31شهریور ماه 1396</v>
      </c>
      <c r="E25" s="89"/>
      <c r="F25" s="28"/>
      <c r="G25" s="28"/>
      <c r="H25" s="26"/>
      <c r="I25" s="26"/>
      <c r="J25" s="26"/>
      <c r="K25" s="26"/>
      <c r="L25" s="26"/>
      <c r="M25" s="26"/>
      <c r="N25" s="26"/>
      <c r="O25" s="27"/>
    </row>
    <row r="26" spans="1:16" s="2" customFormat="1" ht="14.1" customHeight="1" x14ac:dyDescent="0.2">
      <c r="A26" s="69" t="s">
        <v>44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</row>
    <row r="27" spans="1:16" s="2" customFormat="1" ht="14.1" customHeight="1" x14ac:dyDescent="0.2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</row>
  </sheetData>
  <mergeCells count="32">
    <mergeCell ref="A23:O24"/>
    <mergeCell ref="A12:J12"/>
    <mergeCell ref="A13:A14"/>
    <mergeCell ref="B13:B14"/>
    <mergeCell ref="C13:C14"/>
    <mergeCell ref="D13:D14"/>
    <mergeCell ref="F13:F14"/>
    <mergeCell ref="G13:J13"/>
    <mergeCell ref="K13:L13"/>
    <mergeCell ref="E13:E14"/>
    <mergeCell ref="A26:O27"/>
    <mergeCell ref="A22:C22"/>
    <mergeCell ref="A4:G4"/>
    <mergeCell ref="A6:J6"/>
    <mergeCell ref="A7:A8"/>
    <mergeCell ref="B7:B8"/>
    <mergeCell ref="C7:C8"/>
    <mergeCell ref="D7:D8"/>
    <mergeCell ref="E7:H7"/>
    <mergeCell ref="I7:J7"/>
    <mergeCell ref="K7:L7"/>
    <mergeCell ref="H4:I4"/>
    <mergeCell ref="A25:C25"/>
    <mergeCell ref="D25:E25"/>
    <mergeCell ref="D22:E22"/>
    <mergeCell ref="M13:P13"/>
    <mergeCell ref="A1:G1"/>
    <mergeCell ref="H1:M1"/>
    <mergeCell ref="A2:G2"/>
    <mergeCell ref="H2:M2"/>
    <mergeCell ref="A3:G3"/>
    <mergeCell ref="H3:I3"/>
  </mergeCells>
  <printOptions horizontalCentered="1"/>
  <pageMargins left="0.19685039370078741" right="0.19685039370078741" top="0.39370078740157483" bottom="0.19685039370078741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آذر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2016-12-24T06:19:55Z</dcterms:modified>
</cp:coreProperties>
</file>