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32" windowWidth="19416" windowHeight="9216" tabRatio="836" activeTab="1"/>
  </bookViews>
  <sheets>
    <sheet name="واگذاری بهمن " sheetId="61" r:id="rId1"/>
    <sheet name="عملیات بهمن " sheetId="62" r:id="rId2"/>
  </sheets>
  <definedNames>
    <definedName name="مرجع">#REF!</definedName>
  </definedNames>
  <calcPr calcId="144525"/>
</workbook>
</file>

<file path=xl/calcChain.xml><?xml version="1.0" encoding="utf-8"?>
<calcChain xmlns="http://schemas.openxmlformats.org/spreadsheetml/2006/main">
  <c r="J20" i="62" l="1"/>
  <c r="K20" i="62"/>
  <c r="K19" i="62"/>
  <c r="K18" i="62"/>
  <c r="K7" i="62"/>
  <c r="K5" i="62"/>
  <c r="E14" i="61"/>
  <c r="H14" i="61"/>
  <c r="I14" i="61"/>
  <c r="L14" i="61"/>
  <c r="A13" i="61"/>
  <c r="A12" i="61"/>
  <c r="O20" i="62"/>
  <c r="M20" i="62"/>
  <c r="I20" i="62"/>
  <c r="G20" i="62"/>
  <c r="N19" i="62"/>
  <c r="H19" i="62"/>
  <c r="N18" i="62"/>
  <c r="H18" i="62"/>
  <c r="N17" i="62"/>
  <c r="H17" i="62"/>
  <c r="N16" i="62"/>
  <c r="H16" i="62"/>
  <c r="N15" i="62"/>
  <c r="H15" i="62"/>
  <c r="N14" i="62"/>
  <c r="H14" i="62"/>
  <c r="N13" i="62"/>
  <c r="H13" i="62"/>
  <c r="N12" i="62"/>
  <c r="H12" i="62"/>
  <c r="N11" i="62"/>
  <c r="H11" i="62"/>
  <c r="N10" i="62"/>
  <c r="H10" i="62"/>
  <c r="N9" i="62"/>
  <c r="H9" i="62"/>
  <c r="N8" i="62"/>
  <c r="H8" i="62"/>
  <c r="N7" i="62"/>
  <c r="H7" i="62"/>
  <c r="N6" i="62"/>
  <c r="H6" i="62"/>
  <c r="N5" i="62"/>
  <c r="N20" i="62" s="1"/>
  <c r="H5" i="62"/>
  <c r="H20" i="62" l="1"/>
</calcChain>
</file>

<file path=xl/sharedStrings.xml><?xml version="1.0" encoding="utf-8"?>
<sst xmlns="http://schemas.openxmlformats.org/spreadsheetml/2006/main" count="111" uniqueCount="60">
  <si>
    <t>سایر</t>
  </si>
  <si>
    <t xml:space="preserve">جمع </t>
  </si>
  <si>
    <t>متراژ</t>
  </si>
  <si>
    <t xml:space="preserve">درصد پیشرفت فیزیکی </t>
  </si>
  <si>
    <t xml:space="preserve">مسکونی </t>
  </si>
  <si>
    <t xml:space="preserve">نام  پروژه </t>
  </si>
  <si>
    <t xml:space="preserve">تجاری </t>
  </si>
  <si>
    <t>مسکونی زاینده رود</t>
  </si>
  <si>
    <t xml:space="preserve">نرخ فروش </t>
  </si>
  <si>
    <t xml:space="preserve">بهار آزادی </t>
  </si>
  <si>
    <t>فرشته یزد</t>
  </si>
  <si>
    <t xml:space="preserve">پیمانکاری </t>
  </si>
  <si>
    <t>پروژه  های واگذار شده :</t>
  </si>
  <si>
    <t xml:space="preserve">محل پروزه </t>
  </si>
  <si>
    <t xml:space="preserve">کاربری </t>
  </si>
  <si>
    <t>واحد</t>
  </si>
  <si>
    <t xml:space="preserve">  بها تمام شده   ( میلیون ریال)</t>
  </si>
  <si>
    <t xml:space="preserve">متراژ فروش </t>
  </si>
  <si>
    <t xml:space="preserve">  مبلغ فروش   ( میلیون ریال )</t>
  </si>
  <si>
    <t xml:space="preserve">  بهای تمام شده   ( میلیون ریال ) </t>
  </si>
  <si>
    <t xml:space="preserve">  مبلغ فروش (میلیون ریال )</t>
  </si>
  <si>
    <t>یزد</t>
  </si>
  <si>
    <t xml:space="preserve">اصفهان </t>
  </si>
  <si>
    <t xml:space="preserve">باران شهرکرد شمالی </t>
  </si>
  <si>
    <t>شهرکرد</t>
  </si>
  <si>
    <t>تجاری اداری نشاط</t>
  </si>
  <si>
    <t xml:space="preserve">تجاری اداری </t>
  </si>
  <si>
    <t>تجاری اداری چهارباغ بالا</t>
  </si>
  <si>
    <t>مسکونی فرشته یزد 2</t>
  </si>
  <si>
    <t>آمار وضعیت تکمیل پروژه ها :</t>
  </si>
  <si>
    <t xml:space="preserve">متراژ مفید پروژه </t>
  </si>
  <si>
    <t xml:space="preserve">وضعیت در پایان ماه گذشته </t>
  </si>
  <si>
    <t xml:space="preserve">باران شهرکردجنوبی </t>
  </si>
  <si>
    <t>خیابان  و پارکینگ فرشادی</t>
  </si>
  <si>
    <t>پارکینگ</t>
  </si>
  <si>
    <t>مدیریت پیمان سپهر وحید</t>
  </si>
  <si>
    <t xml:space="preserve">مدیریت پیمان </t>
  </si>
  <si>
    <t>مسکونی تجاری تالار</t>
  </si>
  <si>
    <t>پروژهای فروش رفته طی ماه</t>
  </si>
  <si>
    <t>فرشته یزد1</t>
  </si>
  <si>
    <t>مسکونی مطهری ( زاینده رود)</t>
  </si>
  <si>
    <t>مسکونی تجاری</t>
  </si>
  <si>
    <t>تجاری تالار سپهر</t>
  </si>
  <si>
    <t xml:space="preserve">پردیس </t>
  </si>
  <si>
    <t xml:space="preserve">تهران </t>
  </si>
  <si>
    <t xml:space="preserve">سپهرآزادی </t>
  </si>
  <si>
    <t>زیتون 3</t>
  </si>
  <si>
    <t xml:space="preserve">ماه بهمن </t>
  </si>
  <si>
    <t xml:space="preserve">از ابتدای سال مالی تا پایان  ماه بهمن </t>
  </si>
  <si>
    <t xml:space="preserve">   نرخ فروش   ( ریال)</t>
  </si>
  <si>
    <t>از ابتدای سال مالی تا پایان  ماه</t>
  </si>
  <si>
    <t>مدیریت پیمان</t>
  </si>
  <si>
    <r>
      <t xml:space="preserve">  مبلغ بهای     تمام شده   </t>
    </r>
    <r>
      <rPr>
        <sz val="10"/>
        <color theme="1"/>
        <rFont val="Arial"/>
        <family val="2"/>
        <scheme val="minor"/>
      </rPr>
      <t>( میلیون ریال)</t>
    </r>
  </si>
  <si>
    <r>
      <t xml:space="preserve">  برآورد هزینه های  تکمیل پروژه   </t>
    </r>
    <r>
      <rPr>
        <sz val="10"/>
        <color theme="1"/>
        <rFont val="Arial"/>
        <family val="2"/>
        <scheme val="minor"/>
      </rPr>
      <t>( میلین ریال)</t>
    </r>
  </si>
  <si>
    <r>
      <t xml:space="preserve">مبلغ بهای تمام شده بر آورد ی </t>
    </r>
    <r>
      <rPr>
        <sz val="10"/>
        <color theme="1"/>
        <rFont val="Arial"/>
        <family val="2"/>
        <scheme val="minor"/>
      </rPr>
      <t>( میلیون ریال )</t>
    </r>
  </si>
  <si>
    <r>
      <t xml:space="preserve">مبلغ بهای تمام شده برآوردی </t>
    </r>
    <r>
      <rPr>
        <sz val="10"/>
        <color theme="1"/>
        <rFont val="Arial"/>
        <family val="2"/>
        <scheme val="minor"/>
      </rPr>
      <t>( میلیون ریال)</t>
    </r>
  </si>
  <si>
    <r>
      <t xml:space="preserve">  برآورد هزینه های   تکمیل پروژه  </t>
    </r>
    <r>
      <rPr>
        <sz val="10"/>
        <color theme="1"/>
        <rFont val="Arial"/>
        <family val="2"/>
        <scheme val="minor"/>
      </rPr>
      <t>( میلیون ریال)</t>
    </r>
  </si>
  <si>
    <r>
      <t xml:space="preserve">  مبلغ  بهای      تمام شده    </t>
    </r>
    <r>
      <rPr>
        <sz val="10"/>
        <color theme="1"/>
        <rFont val="Arial"/>
        <family val="2"/>
        <scheme val="minor"/>
      </rPr>
      <t>( میلیون ریال)</t>
    </r>
  </si>
  <si>
    <t xml:space="preserve">  </t>
  </si>
  <si>
    <r>
      <t xml:space="preserve">  مبلغ بهای تمام شده </t>
    </r>
    <r>
      <rPr>
        <sz val="9"/>
        <color theme="1"/>
        <rFont val="Arial"/>
        <family val="2"/>
        <scheme val="minor"/>
      </rPr>
      <t xml:space="preserve">( </t>
    </r>
    <r>
      <rPr>
        <sz val="10"/>
        <color theme="1"/>
        <rFont val="Arial"/>
        <family val="2"/>
        <scheme val="minor"/>
      </rPr>
      <t>میلیون ریال)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</si>
</sst>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9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/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4F7FA"/>
      <color rgb="FFEEF3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rightToLeft="1" workbookViewId="0">
      <selection activeCell="I10" sqref="I10"/>
    </sheetView>
  </sheetViews>
  <sheetFormatPr defaultRowHeight="13.8" x14ac:dyDescent="0.25"/>
  <cols>
    <col min="1" max="1" width="26.6640625" style="1" customWidth="1"/>
    <col min="2" max="2" width="8.88671875" style="1"/>
    <col min="3" max="3" width="9.5546875" style="1" customWidth="1"/>
    <col min="4" max="4" width="8.88671875" style="1"/>
    <col min="5" max="5" width="11.33203125" style="1" customWidth="1"/>
    <col min="6" max="6" width="10.109375" style="1" customWidth="1"/>
    <col min="7" max="7" width="11.21875" style="1" customWidth="1"/>
    <col min="8" max="8" width="10.77734375" style="1" customWidth="1"/>
    <col min="9" max="9" width="11.6640625" style="1" customWidth="1"/>
    <col min="10" max="10" width="8.88671875" style="1"/>
    <col min="11" max="11" width="10.109375" style="1" bestFit="1" customWidth="1"/>
    <col min="12" max="12" width="10.33203125" style="1" customWidth="1"/>
    <col min="13" max="16384" width="8.88671875" style="1"/>
  </cols>
  <sheetData>
    <row r="2" spans="1:12" ht="22.2" customHeight="1" x14ac:dyDescent="0.25">
      <c r="A2" s="24" t="s">
        <v>12</v>
      </c>
      <c r="B2" s="24"/>
      <c r="C2" s="24"/>
    </row>
    <row r="3" spans="1:12" ht="25.8" customHeight="1" x14ac:dyDescent="0.25">
      <c r="A3" s="19" t="s">
        <v>5</v>
      </c>
      <c r="B3" s="19" t="s">
        <v>13</v>
      </c>
      <c r="C3" s="19" t="s">
        <v>14</v>
      </c>
      <c r="D3" s="19" t="s">
        <v>15</v>
      </c>
      <c r="E3" s="16" t="s">
        <v>47</v>
      </c>
      <c r="F3" s="17"/>
      <c r="G3" s="17"/>
      <c r="H3" s="18"/>
      <c r="I3" s="16" t="s">
        <v>48</v>
      </c>
      <c r="J3" s="17"/>
      <c r="K3" s="17"/>
      <c r="L3" s="18"/>
    </row>
    <row r="4" spans="1:12" ht="41.4" x14ac:dyDescent="0.25">
      <c r="A4" s="20"/>
      <c r="B4" s="20"/>
      <c r="C4" s="20"/>
      <c r="D4" s="20"/>
      <c r="E4" s="5" t="s">
        <v>16</v>
      </c>
      <c r="F4" s="6" t="s">
        <v>17</v>
      </c>
      <c r="G4" s="11" t="s">
        <v>49</v>
      </c>
      <c r="H4" s="5" t="s">
        <v>18</v>
      </c>
      <c r="I4" s="5" t="s">
        <v>19</v>
      </c>
      <c r="J4" s="6" t="s">
        <v>17</v>
      </c>
      <c r="K4" s="6" t="s">
        <v>8</v>
      </c>
      <c r="L4" s="5" t="s">
        <v>20</v>
      </c>
    </row>
    <row r="5" spans="1:12" ht="24.6" customHeight="1" x14ac:dyDescent="0.25">
      <c r="A5" s="13" t="s">
        <v>10</v>
      </c>
      <c r="B5" s="13" t="s">
        <v>21</v>
      </c>
      <c r="C5" s="13" t="s">
        <v>4</v>
      </c>
      <c r="D5" s="13">
        <v>48</v>
      </c>
      <c r="E5" s="2">
        <v>11456</v>
      </c>
      <c r="F5" s="13">
        <v>198</v>
      </c>
      <c r="G5" s="2">
        <v>71501112</v>
      </c>
      <c r="H5" s="2">
        <v>17050</v>
      </c>
      <c r="I5" s="2">
        <v>53152</v>
      </c>
      <c r="J5" s="2">
        <v>198</v>
      </c>
      <c r="K5" s="2">
        <v>72763637</v>
      </c>
      <c r="L5" s="2">
        <v>72980</v>
      </c>
    </row>
    <row r="6" spans="1:12" ht="24.6" customHeight="1" x14ac:dyDescent="0.25">
      <c r="A6" s="13" t="s">
        <v>7</v>
      </c>
      <c r="B6" s="13" t="s">
        <v>22</v>
      </c>
      <c r="C6" s="13" t="s">
        <v>4</v>
      </c>
      <c r="D6" s="13">
        <v>19</v>
      </c>
      <c r="E6" s="2">
        <v>0</v>
      </c>
      <c r="F6" s="13">
        <v>0</v>
      </c>
      <c r="G6" s="2">
        <v>0</v>
      </c>
      <c r="H6" s="2">
        <v>0</v>
      </c>
      <c r="I6" s="2">
        <v>11200</v>
      </c>
      <c r="J6" s="2">
        <v>0</v>
      </c>
      <c r="K6" s="2">
        <v>0</v>
      </c>
      <c r="L6" s="2">
        <v>11819</v>
      </c>
    </row>
    <row r="7" spans="1:12" ht="24.6" customHeight="1" x14ac:dyDescent="0.25">
      <c r="A7" s="13" t="s">
        <v>23</v>
      </c>
      <c r="B7" s="13" t="s">
        <v>24</v>
      </c>
      <c r="C7" s="13" t="s">
        <v>4</v>
      </c>
      <c r="D7" s="13">
        <v>80</v>
      </c>
      <c r="E7" s="2">
        <v>1562</v>
      </c>
      <c r="F7" s="13">
        <v>0</v>
      </c>
      <c r="G7" s="2">
        <v>0</v>
      </c>
      <c r="H7" s="2">
        <v>1904</v>
      </c>
      <c r="I7" s="2">
        <v>9219</v>
      </c>
      <c r="J7" s="2">
        <v>260</v>
      </c>
      <c r="K7" s="2">
        <v>26231392</v>
      </c>
      <c r="L7" s="2">
        <v>10897</v>
      </c>
    </row>
    <row r="8" spans="1:12" ht="24.6" customHeight="1" x14ac:dyDescent="0.25">
      <c r="A8" s="13" t="s">
        <v>25</v>
      </c>
      <c r="B8" s="13" t="s">
        <v>22</v>
      </c>
      <c r="C8" s="13" t="s">
        <v>26</v>
      </c>
      <c r="D8" s="13">
        <v>15</v>
      </c>
      <c r="E8" s="2">
        <v>0</v>
      </c>
      <c r="F8" s="13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ht="24.6" customHeight="1" x14ac:dyDescent="0.25">
      <c r="A9" s="13" t="s">
        <v>9</v>
      </c>
      <c r="B9" s="13" t="s">
        <v>22</v>
      </c>
      <c r="C9" s="13" t="s">
        <v>4</v>
      </c>
      <c r="D9" s="13">
        <v>8</v>
      </c>
      <c r="E9" s="2">
        <v>0</v>
      </c>
      <c r="F9" s="13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24.6" customHeight="1" x14ac:dyDescent="0.25">
      <c r="A10" s="13" t="s">
        <v>27</v>
      </c>
      <c r="B10" s="13" t="s">
        <v>22</v>
      </c>
      <c r="C10" s="13" t="s">
        <v>6</v>
      </c>
      <c r="D10" s="13">
        <v>48</v>
      </c>
      <c r="E10" s="2">
        <v>0</v>
      </c>
      <c r="F10" s="13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ht="24.6" customHeight="1" x14ac:dyDescent="0.25">
      <c r="A11" s="13" t="s">
        <v>28</v>
      </c>
      <c r="B11" s="13" t="s">
        <v>21</v>
      </c>
      <c r="C11" s="13" t="s">
        <v>4</v>
      </c>
      <c r="D11" s="13">
        <v>3</v>
      </c>
      <c r="E11" s="2">
        <v>0</v>
      </c>
      <c r="F11" s="13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ht="24.6" customHeight="1" x14ac:dyDescent="0.25">
      <c r="A12" s="14" t="str">
        <f>'عملیات بهمن '!A18</f>
        <v>خیابان  و پارکینگ فرشادی</v>
      </c>
      <c r="B12" s="13" t="s">
        <v>22</v>
      </c>
      <c r="C12" s="13" t="s">
        <v>0</v>
      </c>
      <c r="D12" s="13" t="s">
        <v>11</v>
      </c>
      <c r="E12" s="2">
        <v>8697</v>
      </c>
      <c r="F12" s="13">
        <v>0</v>
      </c>
      <c r="G12" s="2">
        <v>0</v>
      </c>
      <c r="H12" s="2">
        <v>9663</v>
      </c>
      <c r="I12" s="2">
        <v>66094</v>
      </c>
      <c r="J12" s="2">
        <v>0</v>
      </c>
      <c r="K12" s="2">
        <v>0</v>
      </c>
      <c r="L12" s="3">
        <v>73439</v>
      </c>
    </row>
    <row r="13" spans="1:12" ht="24.6" customHeight="1" x14ac:dyDescent="0.25">
      <c r="A13" s="14" t="str">
        <f>'عملیات بهمن '!A19</f>
        <v>مدیریت پیمان سپهر وحید</v>
      </c>
      <c r="B13" s="13" t="s">
        <v>22</v>
      </c>
      <c r="C13" s="13" t="s">
        <v>4</v>
      </c>
      <c r="D13" s="13" t="s">
        <v>51</v>
      </c>
      <c r="E13" s="2">
        <v>1260</v>
      </c>
      <c r="F13" s="13">
        <v>0</v>
      </c>
      <c r="G13" s="2">
        <v>0</v>
      </c>
      <c r="H13" s="2">
        <v>1400</v>
      </c>
      <c r="I13" s="2">
        <v>19323</v>
      </c>
      <c r="J13" s="2">
        <v>0</v>
      </c>
      <c r="K13" s="2">
        <v>0</v>
      </c>
      <c r="L13" s="3">
        <v>21472</v>
      </c>
    </row>
    <row r="14" spans="1:12" ht="23.4" customHeight="1" x14ac:dyDescent="0.25">
      <c r="A14" s="7" t="s">
        <v>1</v>
      </c>
      <c r="B14" s="8"/>
      <c r="C14" s="8"/>
      <c r="D14" s="8"/>
      <c r="E14" s="9">
        <f>SUM(E5:E13)</f>
        <v>22975</v>
      </c>
      <c r="F14" s="10"/>
      <c r="G14" s="10"/>
      <c r="H14" s="9">
        <f>SUM(H5:H13)</f>
        <v>30017</v>
      </c>
      <c r="I14" s="9">
        <f>SUM(I5:I13)</f>
        <v>158988</v>
      </c>
      <c r="J14" s="10"/>
      <c r="K14" s="10"/>
      <c r="L14" s="9">
        <f>SUM(L5:L13)</f>
        <v>190607</v>
      </c>
    </row>
  </sheetData>
  <mergeCells count="7">
    <mergeCell ref="I3:L3"/>
    <mergeCell ref="A2:C2"/>
    <mergeCell ref="A3:A4"/>
    <mergeCell ref="B3:B4"/>
    <mergeCell ref="C3:C4"/>
    <mergeCell ref="D3:D4"/>
    <mergeCell ref="E3:H3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rightToLeft="1" tabSelected="1" workbookViewId="0">
      <selection activeCell="F21" sqref="F21"/>
    </sheetView>
  </sheetViews>
  <sheetFormatPr defaultRowHeight="13.8" x14ac:dyDescent="0.25"/>
  <cols>
    <col min="1" max="1" width="21.5546875" style="1" customWidth="1"/>
    <col min="2" max="2" width="8.88671875" style="1"/>
    <col min="3" max="3" width="9.5546875" style="1" customWidth="1"/>
    <col min="4" max="5" width="8.88671875" style="1"/>
    <col min="6" max="7" width="10.109375" style="1" customWidth="1"/>
    <col min="8" max="8" width="10" style="1" customWidth="1"/>
    <col min="9" max="9" width="11" style="1" customWidth="1"/>
    <col min="10" max="10" width="7.109375" style="1" customWidth="1"/>
    <col min="11" max="11" width="11" style="1" customWidth="1"/>
    <col min="12" max="12" width="10.6640625" style="1" customWidth="1"/>
    <col min="13" max="13" width="9.6640625" style="1" customWidth="1"/>
    <col min="14" max="14" width="10.6640625" style="1" customWidth="1"/>
    <col min="15" max="15" width="11" style="1" customWidth="1"/>
    <col min="16" max="16384" width="8.88671875" style="1"/>
  </cols>
  <sheetData>
    <row r="2" spans="1:15" ht="24" customHeight="1" x14ac:dyDescent="0.25">
      <c r="A2" s="21" t="s">
        <v>29</v>
      </c>
      <c r="B2" s="21"/>
      <c r="C2" s="21"/>
    </row>
    <row r="3" spans="1:15" ht="23.4" customHeight="1" x14ac:dyDescent="0.25">
      <c r="A3" s="19" t="s">
        <v>5</v>
      </c>
      <c r="B3" s="19" t="s">
        <v>13</v>
      </c>
      <c r="C3" s="19" t="s">
        <v>14</v>
      </c>
      <c r="D3" s="19" t="s">
        <v>15</v>
      </c>
      <c r="E3" s="22" t="s">
        <v>30</v>
      </c>
      <c r="F3" s="16" t="s">
        <v>31</v>
      </c>
      <c r="G3" s="17"/>
      <c r="H3" s="17"/>
      <c r="I3" s="18"/>
      <c r="J3" s="25" t="s">
        <v>38</v>
      </c>
      <c r="K3" s="26"/>
      <c r="L3" s="16" t="s">
        <v>50</v>
      </c>
      <c r="M3" s="17"/>
      <c r="N3" s="17"/>
      <c r="O3" s="18"/>
    </row>
    <row r="4" spans="1:15" ht="68.400000000000006" x14ac:dyDescent="0.25">
      <c r="A4" s="20"/>
      <c r="B4" s="20"/>
      <c r="C4" s="20"/>
      <c r="D4" s="20"/>
      <c r="E4" s="23"/>
      <c r="F4" s="11" t="s">
        <v>3</v>
      </c>
      <c r="G4" s="5" t="s">
        <v>57</v>
      </c>
      <c r="H4" s="5" t="s">
        <v>56</v>
      </c>
      <c r="I4" s="5" t="s">
        <v>55</v>
      </c>
      <c r="J4" s="11" t="s">
        <v>2</v>
      </c>
      <c r="K4" s="15" t="s">
        <v>59</v>
      </c>
      <c r="L4" s="11" t="s">
        <v>3</v>
      </c>
      <c r="M4" s="5" t="s">
        <v>52</v>
      </c>
      <c r="N4" s="5" t="s">
        <v>53</v>
      </c>
      <c r="O4" s="5" t="s">
        <v>54</v>
      </c>
    </row>
    <row r="5" spans="1:15" ht="23.4" customHeight="1" x14ac:dyDescent="0.25">
      <c r="A5" s="13" t="s">
        <v>39</v>
      </c>
      <c r="B5" s="13" t="s">
        <v>21</v>
      </c>
      <c r="C5" s="13" t="s">
        <v>4</v>
      </c>
      <c r="D5" s="13">
        <v>48</v>
      </c>
      <c r="E5" s="13">
        <v>8540</v>
      </c>
      <c r="F5" s="4">
        <v>0.88</v>
      </c>
      <c r="G5" s="2">
        <v>305744</v>
      </c>
      <c r="H5" s="2">
        <f>I5-G5</f>
        <v>92322</v>
      </c>
      <c r="I5" s="2">
        <v>398066</v>
      </c>
      <c r="J5" s="2">
        <v>198</v>
      </c>
      <c r="K5" s="2">
        <f>'واگذاری بهمن '!E5</f>
        <v>11456</v>
      </c>
      <c r="L5" s="4">
        <v>0.89</v>
      </c>
      <c r="M5" s="2">
        <v>306664</v>
      </c>
      <c r="N5" s="2">
        <f>O5-M5</f>
        <v>91402</v>
      </c>
      <c r="O5" s="2">
        <v>398066</v>
      </c>
    </row>
    <row r="6" spans="1:15" ht="23.4" customHeight="1" x14ac:dyDescent="0.25">
      <c r="A6" s="13" t="s">
        <v>40</v>
      </c>
      <c r="B6" s="13" t="s">
        <v>22</v>
      </c>
      <c r="C6" s="13" t="s">
        <v>4</v>
      </c>
      <c r="D6" s="13">
        <v>19</v>
      </c>
      <c r="E6" s="13">
        <v>2237</v>
      </c>
      <c r="F6" s="4">
        <v>0.98</v>
      </c>
      <c r="G6" s="2">
        <v>116547</v>
      </c>
      <c r="H6" s="2">
        <f t="shared" ref="H6:H19" si="0">I6-G6</f>
        <v>12062</v>
      </c>
      <c r="I6" s="2">
        <v>128609</v>
      </c>
      <c r="J6" s="2"/>
      <c r="K6" s="2"/>
      <c r="L6" s="4">
        <v>0.98</v>
      </c>
      <c r="M6" s="2">
        <v>109267</v>
      </c>
      <c r="N6" s="2">
        <f t="shared" ref="N6:N19" si="1">O6-M6</f>
        <v>19342</v>
      </c>
      <c r="O6" s="2">
        <v>128609</v>
      </c>
    </row>
    <row r="7" spans="1:15" ht="23.4" customHeight="1" x14ac:dyDescent="0.25">
      <c r="A7" s="13" t="s">
        <v>23</v>
      </c>
      <c r="B7" s="13" t="s">
        <v>24</v>
      </c>
      <c r="C7" s="13" t="s">
        <v>4</v>
      </c>
      <c r="D7" s="13">
        <v>80</v>
      </c>
      <c r="E7" s="13">
        <v>7646</v>
      </c>
      <c r="F7" s="4">
        <v>0.93</v>
      </c>
      <c r="G7" s="2">
        <v>117324</v>
      </c>
      <c r="H7" s="2">
        <f t="shared" si="0"/>
        <v>57626</v>
      </c>
      <c r="I7" s="2">
        <v>174950</v>
      </c>
      <c r="J7" s="2">
        <v>0</v>
      </c>
      <c r="K7" s="2">
        <f>'واگذاری بهمن '!E7</f>
        <v>1562</v>
      </c>
      <c r="L7" s="4">
        <v>0.95</v>
      </c>
      <c r="M7" s="2">
        <v>119738</v>
      </c>
      <c r="N7" s="2">
        <f t="shared" si="1"/>
        <v>55212</v>
      </c>
      <c r="O7" s="2">
        <v>174950</v>
      </c>
    </row>
    <row r="8" spans="1:15" ht="23.4" customHeight="1" x14ac:dyDescent="0.25">
      <c r="A8" s="13" t="s">
        <v>32</v>
      </c>
      <c r="B8" s="13" t="s">
        <v>24</v>
      </c>
      <c r="C8" s="13" t="s">
        <v>4</v>
      </c>
      <c r="D8" s="13">
        <v>64</v>
      </c>
      <c r="E8" s="13">
        <v>6269</v>
      </c>
      <c r="F8" s="4">
        <v>0.57999999999999996</v>
      </c>
      <c r="G8" s="2">
        <v>52069</v>
      </c>
      <c r="H8" s="2">
        <f t="shared" si="0"/>
        <v>111090</v>
      </c>
      <c r="I8" s="2">
        <v>163159</v>
      </c>
      <c r="J8" s="2"/>
      <c r="K8" s="2" t="s">
        <v>58</v>
      </c>
      <c r="L8" s="4">
        <v>0.59</v>
      </c>
      <c r="M8" s="2">
        <v>54083</v>
      </c>
      <c r="N8" s="2">
        <f t="shared" si="1"/>
        <v>109076</v>
      </c>
      <c r="O8" s="2">
        <v>163159</v>
      </c>
    </row>
    <row r="9" spans="1:15" ht="23.4" customHeight="1" x14ac:dyDescent="0.25">
      <c r="A9" s="13" t="s">
        <v>25</v>
      </c>
      <c r="B9" s="13" t="s">
        <v>22</v>
      </c>
      <c r="C9" s="13" t="s">
        <v>26</v>
      </c>
      <c r="D9" s="13">
        <v>15</v>
      </c>
      <c r="E9" s="13">
        <v>906</v>
      </c>
      <c r="F9" s="4">
        <v>0.23</v>
      </c>
      <c r="G9" s="2">
        <v>24443</v>
      </c>
      <c r="H9" s="2">
        <f t="shared" si="0"/>
        <v>58036</v>
      </c>
      <c r="I9" s="2">
        <v>82479</v>
      </c>
      <c r="J9" s="2"/>
      <c r="K9" s="2"/>
      <c r="L9" s="4">
        <v>0.31</v>
      </c>
      <c r="M9" s="2">
        <v>24642</v>
      </c>
      <c r="N9" s="2">
        <f t="shared" si="1"/>
        <v>57837</v>
      </c>
      <c r="O9" s="2">
        <v>82479</v>
      </c>
    </row>
    <row r="10" spans="1:15" ht="23.4" customHeight="1" x14ac:dyDescent="0.25">
      <c r="A10" s="13" t="s">
        <v>9</v>
      </c>
      <c r="B10" s="13" t="s">
        <v>22</v>
      </c>
      <c r="C10" s="13" t="s">
        <v>4</v>
      </c>
      <c r="D10" s="13">
        <v>8</v>
      </c>
      <c r="E10" s="13">
        <v>1937</v>
      </c>
      <c r="F10" s="4">
        <v>0.38</v>
      </c>
      <c r="G10" s="2">
        <v>96896</v>
      </c>
      <c r="H10" s="2">
        <f t="shared" si="0"/>
        <v>91436</v>
      </c>
      <c r="I10" s="2">
        <v>188332</v>
      </c>
      <c r="J10" s="2"/>
      <c r="K10" s="2"/>
      <c r="L10" s="4">
        <v>0.39</v>
      </c>
      <c r="M10" s="2">
        <v>99878</v>
      </c>
      <c r="N10" s="2">
        <f t="shared" si="1"/>
        <v>88454</v>
      </c>
      <c r="O10" s="2">
        <v>188332</v>
      </c>
    </row>
    <row r="11" spans="1:15" ht="23.4" customHeight="1" x14ac:dyDescent="0.25">
      <c r="A11" s="13" t="s">
        <v>27</v>
      </c>
      <c r="B11" s="13" t="s">
        <v>22</v>
      </c>
      <c r="C11" s="13" t="s">
        <v>6</v>
      </c>
      <c r="D11" s="13">
        <v>48</v>
      </c>
      <c r="E11" s="13">
        <v>1984</v>
      </c>
      <c r="F11" s="4">
        <v>0.38</v>
      </c>
      <c r="G11" s="2">
        <v>226906</v>
      </c>
      <c r="H11" s="2">
        <f t="shared" si="0"/>
        <v>194698</v>
      </c>
      <c r="I11" s="2">
        <v>421604</v>
      </c>
      <c r="J11" s="2"/>
      <c r="K11" s="2"/>
      <c r="L11" s="4">
        <v>0.4</v>
      </c>
      <c r="M11" s="2">
        <v>229202</v>
      </c>
      <c r="N11" s="2">
        <f t="shared" si="1"/>
        <v>192402</v>
      </c>
      <c r="O11" s="2">
        <v>421604</v>
      </c>
    </row>
    <row r="12" spans="1:15" ht="23.4" customHeight="1" x14ac:dyDescent="0.25">
      <c r="A12" s="13" t="s">
        <v>28</v>
      </c>
      <c r="B12" s="13" t="s">
        <v>21</v>
      </c>
      <c r="C12" s="13" t="s">
        <v>4</v>
      </c>
      <c r="D12" s="13">
        <v>3</v>
      </c>
      <c r="E12" s="13">
        <v>1050</v>
      </c>
      <c r="F12" s="4">
        <v>0</v>
      </c>
      <c r="G12" s="2">
        <v>3720</v>
      </c>
      <c r="H12" s="2">
        <f t="shared" si="0"/>
        <v>50505</v>
      </c>
      <c r="I12" s="2">
        <v>54225</v>
      </c>
      <c r="J12" s="2"/>
      <c r="K12" s="2"/>
      <c r="L12" s="4">
        <v>0</v>
      </c>
      <c r="M12" s="2">
        <v>3720</v>
      </c>
      <c r="N12" s="2">
        <f t="shared" si="1"/>
        <v>50505</v>
      </c>
      <c r="O12" s="2">
        <v>54225</v>
      </c>
    </row>
    <row r="13" spans="1:15" ht="23.4" customHeight="1" x14ac:dyDescent="0.25">
      <c r="A13" s="13" t="s">
        <v>37</v>
      </c>
      <c r="B13" s="13" t="s">
        <v>22</v>
      </c>
      <c r="C13" s="13" t="s">
        <v>41</v>
      </c>
      <c r="D13" s="13">
        <v>52</v>
      </c>
      <c r="E13" s="13">
        <v>5313</v>
      </c>
      <c r="F13" s="4">
        <v>1</v>
      </c>
      <c r="G13" s="2">
        <v>152036</v>
      </c>
      <c r="H13" s="2">
        <f t="shared" si="0"/>
        <v>0</v>
      </c>
      <c r="I13" s="2">
        <v>152036</v>
      </c>
      <c r="J13" s="2"/>
      <c r="K13" s="2"/>
      <c r="L13" s="4">
        <v>1</v>
      </c>
      <c r="M13" s="2">
        <v>152036</v>
      </c>
      <c r="N13" s="2">
        <f t="shared" si="1"/>
        <v>0</v>
      </c>
      <c r="O13" s="2">
        <v>152036</v>
      </c>
    </row>
    <row r="14" spans="1:15" ht="23.4" customHeight="1" x14ac:dyDescent="0.25">
      <c r="A14" s="13" t="s">
        <v>42</v>
      </c>
      <c r="B14" s="13" t="s">
        <v>22</v>
      </c>
      <c r="C14" s="13" t="s">
        <v>6</v>
      </c>
      <c r="D14" s="13">
        <v>1</v>
      </c>
      <c r="E14" s="13">
        <v>50</v>
      </c>
      <c r="F14" s="4">
        <v>1</v>
      </c>
      <c r="G14" s="2">
        <v>5478</v>
      </c>
      <c r="H14" s="2">
        <f t="shared" si="0"/>
        <v>0</v>
      </c>
      <c r="I14" s="2">
        <v>5478</v>
      </c>
      <c r="J14" s="2">
        <v>0</v>
      </c>
      <c r="K14" s="2">
        <v>0</v>
      </c>
      <c r="L14" s="4">
        <v>1</v>
      </c>
      <c r="M14" s="2">
        <v>5478</v>
      </c>
      <c r="N14" s="2">
        <f t="shared" si="1"/>
        <v>0</v>
      </c>
      <c r="O14" s="2">
        <v>5478</v>
      </c>
    </row>
    <row r="15" spans="1:15" ht="23.4" customHeight="1" x14ac:dyDescent="0.25">
      <c r="A15" s="13" t="s">
        <v>43</v>
      </c>
      <c r="B15" s="13" t="s">
        <v>44</v>
      </c>
      <c r="C15" s="13" t="s">
        <v>4</v>
      </c>
      <c r="D15" s="13">
        <v>2</v>
      </c>
      <c r="E15" s="13">
        <v>187</v>
      </c>
      <c r="F15" s="4">
        <v>1</v>
      </c>
      <c r="G15" s="2">
        <v>4611</v>
      </c>
      <c r="H15" s="2">
        <f t="shared" si="0"/>
        <v>0</v>
      </c>
      <c r="I15" s="2">
        <v>4611</v>
      </c>
      <c r="J15" s="2"/>
      <c r="K15" s="2"/>
      <c r="L15" s="4">
        <v>1</v>
      </c>
      <c r="M15" s="2">
        <v>4611</v>
      </c>
      <c r="N15" s="2">
        <f t="shared" si="1"/>
        <v>0</v>
      </c>
      <c r="O15" s="2">
        <v>4611</v>
      </c>
    </row>
    <row r="16" spans="1:15" ht="23.4" customHeight="1" x14ac:dyDescent="0.25">
      <c r="A16" s="13" t="s">
        <v>45</v>
      </c>
      <c r="B16" s="13" t="s">
        <v>22</v>
      </c>
      <c r="C16" s="13" t="s">
        <v>4</v>
      </c>
      <c r="D16" s="13">
        <v>1</v>
      </c>
      <c r="E16" s="13">
        <v>276</v>
      </c>
      <c r="F16" s="4">
        <v>1</v>
      </c>
      <c r="G16" s="2">
        <v>24795</v>
      </c>
      <c r="H16" s="2">
        <f t="shared" si="0"/>
        <v>0</v>
      </c>
      <c r="I16" s="2">
        <v>24795</v>
      </c>
      <c r="J16" s="2"/>
      <c r="K16" s="2"/>
      <c r="L16" s="4">
        <v>1</v>
      </c>
      <c r="M16" s="2">
        <v>24795</v>
      </c>
      <c r="N16" s="2">
        <f t="shared" si="1"/>
        <v>0</v>
      </c>
      <c r="O16" s="2">
        <v>24795</v>
      </c>
    </row>
    <row r="17" spans="1:15" ht="23.4" customHeight="1" x14ac:dyDescent="0.25">
      <c r="A17" s="13" t="s">
        <v>46</v>
      </c>
      <c r="B17" s="13" t="s">
        <v>22</v>
      </c>
      <c r="C17" s="13" t="s">
        <v>4</v>
      </c>
      <c r="D17" s="13">
        <v>393</v>
      </c>
      <c r="E17" s="13">
        <v>13820</v>
      </c>
      <c r="F17" s="4">
        <v>1</v>
      </c>
      <c r="G17" s="2">
        <v>60589</v>
      </c>
      <c r="H17" s="2">
        <f t="shared" si="0"/>
        <v>0</v>
      </c>
      <c r="I17" s="2">
        <v>60589</v>
      </c>
      <c r="J17" s="2"/>
      <c r="K17" s="2"/>
      <c r="L17" s="4">
        <v>1</v>
      </c>
      <c r="M17" s="2">
        <v>60589</v>
      </c>
      <c r="N17" s="2">
        <f t="shared" si="1"/>
        <v>0</v>
      </c>
      <c r="O17" s="2">
        <v>60589</v>
      </c>
    </row>
    <row r="18" spans="1:15" ht="23.4" customHeight="1" x14ac:dyDescent="0.25">
      <c r="A18" s="13" t="s">
        <v>33</v>
      </c>
      <c r="B18" s="13" t="s">
        <v>22</v>
      </c>
      <c r="C18" s="13" t="s">
        <v>34</v>
      </c>
      <c r="D18" s="13" t="s">
        <v>11</v>
      </c>
      <c r="E18" s="13">
        <v>7137</v>
      </c>
      <c r="F18" s="4">
        <v>0.66</v>
      </c>
      <c r="G18" s="2">
        <v>34587</v>
      </c>
      <c r="H18" s="2">
        <f t="shared" si="0"/>
        <v>57353</v>
      </c>
      <c r="I18" s="2">
        <v>91940</v>
      </c>
      <c r="J18" s="2">
        <v>0</v>
      </c>
      <c r="K18" s="2">
        <f>'واگذاری بهمن '!E12</f>
        <v>8697</v>
      </c>
      <c r="L18" s="4">
        <v>0.76</v>
      </c>
      <c r="M18" s="2">
        <v>38999</v>
      </c>
      <c r="N18" s="2">
        <f t="shared" si="1"/>
        <v>52941</v>
      </c>
      <c r="O18" s="2">
        <v>91940</v>
      </c>
    </row>
    <row r="19" spans="1:15" ht="23.4" customHeight="1" x14ac:dyDescent="0.25">
      <c r="A19" s="13" t="s">
        <v>35</v>
      </c>
      <c r="B19" s="13" t="s">
        <v>22</v>
      </c>
      <c r="C19" s="13" t="s">
        <v>26</v>
      </c>
      <c r="D19" s="13" t="s">
        <v>36</v>
      </c>
      <c r="E19" s="13">
        <v>4103</v>
      </c>
      <c r="F19" s="4">
        <v>0.43</v>
      </c>
      <c r="G19" s="2">
        <v>20382</v>
      </c>
      <c r="H19" s="2">
        <f t="shared" si="0"/>
        <v>33618</v>
      </c>
      <c r="I19" s="2">
        <v>54000</v>
      </c>
      <c r="J19" s="2">
        <v>0</v>
      </c>
      <c r="K19" s="2">
        <f>'واگذاری بهمن '!E13</f>
        <v>1260</v>
      </c>
      <c r="L19" s="4">
        <v>0.46</v>
      </c>
      <c r="M19" s="2">
        <v>20825</v>
      </c>
      <c r="N19" s="2">
        <f t="shared" si="1"/>
        <v>33175</v>
      </c>
      <c r="O19" s="2">
        <v>54000</v>
      </c>
    </row>
    <row r="20" spans="1:15" ht="19.8" customHeight="1" x14ac:dyDescent="0.25">
      <c r="A20" s="7" t="s">
        <v>1</v>
      </c>
      <c r="B20" s="8"/>
      <c r="C20" s="8"/>
      <c r="D20" s="8"/>
      <c r="E20" s="8"/>
      <c r="F20" s="12"/>
      <c r="G20" s="9">
        <f>SUM(G5:G19)</f>
        <v>1246127</v>
      </c>
      <c r="H20" s="9">
        <f>SUM(H5:H19)</f>
        <v>758746</v>
      </c>
      <c r="I20" s="9">
        <f>SUM(I5:I19)</f>
        <v>2004873</v>
      </c>
      <c r="J20" s="9">
        <f>SUM(J5:J19)</f>
        <v>198</v>
      </c>
      <c r="K20" s="9">
        <f>SUM(K5:K19)</f>
        <v>22975</v>
      </c>
      <c r="L20" s="8"/>
      <c r="M20" s="9">
        <f>SUM(M5:M19)</f>
        <v>1254527</v>
      </c>
      <c r="N20" s="9">
        <f>SUM(N5:N19)</f>
        <v>750346</v>
      </c>
      <c r="O20" s="9">
        <f>SUM(O5:O19)</f>
        <v>2004873</v>
      </c>
    </row>
  </sheetData>
  <mergeCells count="9">
    <mergeCell ref="F3:I3"/>
    <mergeCell ref="J3:K3"/>
    <mergeCell ref="L3:O3"/>
    <mergeCell ref="A2:C2"/>
    <mergeCell ref="A3:A4"/>
    <mergeCell ref="B3:B4"/>
    <mergeCell ref="C3:C4"/>
    <mergeCell ref="D3:D4"/>
    <mergeCell ref="E3:E4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واگذاری بهمن </vt:lpstr>
      <vt:lpstr>عملیات بهمن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hosainzadeh</dc:creator>
  <cp:lastModifiedBy>hosainzadeh</cp:lastModifiedBy>
  <cp:lastPrinted>2017-02-21T08:44:48Z</cp:lastPrinted>
  <dcterms:created xsi:type="dcterms:W3CDTF">2015-01-03T11:54:51Z</dcterms:created>
  <dcterms:modified xsi:type="dcterms:W3CDTF">2017-02-21T08:48:40Z</dcterms:modified>
</cp:coreProperties>
</file>