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19" i="1"/>
  <c r="C8"/>
  <c r="E19" l="1"/>
  <c r="E18"/>
  <c r="E17"/>
  <c r="E16"/>
  <c r="E15"/>
  <c r="E14"/>
  <c r="E13"/>
  <c r="E12"/>
  <c r="E11"/>
  <c r="E10"/>
  <c r="E9"/>
  <c r="E8"/>
  <c r="G38"/>
  <c r="F38"/>
  <c r="D38"/>
  <c r="C38"/>
  <c r="B38"/>
  <c r="E38"/>
  <c r="G20"/>
  <c r="F20"/>
  <c r="C20"/>
  <c r="B20"/>
  <c r="D20" l="1"/>
  <c r="E20"/>
</calcChain>
</file>

<file path=xl/sharedStrings.xml><?xml version="1.0" encoding="utf-8"?>
<sst xmlns="http://schemas.openxmlformats.org/spreadsheetml/2006/main" count="55" uniqueCount="52">
  <si>
    <r>
      <t xml:space="preserve">کد صنعت: </t>
    </r>
    <r>
      <rPr>
        <sz val="12"/>
        <rFont val="B Mitra"/>
        <charset val="178"/>
      </rPr>
      <t>.........</t>
    </r>
    <r>
      <rPr>
        <b/>
        <sz val="12"/>
        <rFont val="B Mitra"/>
        <charset val="178"/>
      </rPr>
      <t xml:space="preserve"> </t>
    </r>
  </si>
  <si>
    <r>
      <t xml:space="preserve">وضعیت ناشر: </t>
    </r>
    <r>
      <rPr>
        <sz val="12"/>
        <rFont val="B Mitra"/>
        <charset val="178"/>
      </rPr>
      <t>پذیرفته در .........</t>
    </r>
  </si>
  <si>
    <t>شرح</t>
  </si>
  <si>
    <t>مانده اول ماه تسهیلات</t>
  </si>
  <si>
    <t xml:space="preserve">تسهیلات اعطایی طی دوره </t>
  </si>
  <si>
    <t>تسهیلات وصولی طی دوره</t>
  </si>
  <si>
    <t>مانده تسهیلات اعطایی پایان دوره</t>
  </si>
  <si>
    <t>درآمد تسهیلات اعطایی طی ماه</t>
  </si>
  <si>
    <t>جمع درآمد تسهیلات اعطایی از ابتدای سال مالی تا پایان ماه جاری</t>
  </si>
  <si>
    <t xml:space="preserve">فروش اقساطی </t>
  </si>
  <si>
    <t xml:space="preserve">جعاله </t>
  </si>
  <si>
    <t>اجاره به شرط تملیک</t>
  </si>
  <si>
    <t xml:space="preserve">سلف </t>
  </si>
  <si>
    <t xml:space="preserve">مضاربه </t>
  </si>
  <si>
    <t xml:space="preserve">مشارکت مدنی </t>
  </si>
  <si>
    <t xml:space="preserve">خرید دین </t>
  </si>
  <si>
    <t xml:space="preserve">بدهکاران بابت ضمانت نامه های پرداخت شده </t>
  </si>
  <si>
    <t xml:space="preserve">تسهیلات ارزی </t>
  </si>
  <si>
    <t xml:space="preserve">تسهیلات قرض الحسنه </t>
  </si>
  <si>
    <t xml:space="preserve">سایر تسهیلات </t>
  </si>
  <si>
    <t>جمع</t>
  </si>
  <si>
    <t>مانده اول ماه سپرده های سرمایه گذاری</t>
  </si>
  <si>
    <t xml:space="preserve">سپرده های دریافتی طی دوره </t>
  </si>
  <si>
    <t xml:space="preserve">سپرده های تسویه شده طی دوره </t>
  </si>
  <si>
    <t>مانده سپرده های سرمایه گذاری پایان دوره</t>
  </si>
  <si>
    <t>سود سپرده های سرمایه گذاری طی ماه</t>
  </si>
  <si>
    <t>جمع سود سپرده های سرمایه گذاری از ابتدای سال مالی تا پایان ماه جاری</t>
  </si>
  <si>
    <t>سپرده های قرض الحسنه جاری ریالی</t>
  </si>
  <si>
    <t>سپرده های قرض الحسنه جاری ارزی</t>
  </si>
  <si>
    <t>سپرده های قرض الحسنه پس انداز ریالی</t>
  </si>
  <si>
    <t>سپرده های قرض الحسنه پس انداز ارزی</t>
  </si>
  <si>
    <t xml:space="preserve">سپرده های کوتاه مدت </t>
  </si>
  <si>
    <t xml:space="preserve">سپرده های کوتاه مدت ویژه </t>
  </si>
  <si>
    <t xml:space="preserve">سپرده های بلند مدت یک ساله </t>
  </si>
  <si>
    <t xml:space="preserve">سپرده های بلند مدت دو ساله </t>
  </si>
  <si>
    <t xml:space="preserve">سپرده های بلند مدت سه ساله </t>
  </si>
  <si>
    <t xml:space="preserve">سپرده های بلند مدت چهار ساله </t>
  </si>
  <si>
    <t xml:space="preserve">سپرده های بلند مدت پنج ساله </t>
  </si>
  <si>
    <t xml:space="preserve">گواهی سپرده ویژه سرمایه گذاری عام </t>
  </si>
  <si>
    <t xml:space="preserve">سپرده های کوتاه مدت ارزی </t>
  </si>
  <si>
    <t xml:space="preserve">سپرده های بلندمدت ارزی </t>
  </si>
  <si>
    <t>سایر</t>
  </si>
  <si>
    <t>کادر توضیحی مربوط به اطلاعات دوره 1 ماهه منتهی به ........</t>
  </si>
  <si>
    <t>کادر توضیحی مربوط اطلاعات تجمعی از ابتدای سال تا پایان مورخ ........</t>
  </si>
  <si>
    <r>
      <t xml:space="preserve">شرکت: </t>
    </r>
    <r>
      <rPr>
        <sz val="12"/>
        <rFont val="B Mitra"/>
        <charset val="178"/>
      </rPr>
      <t>بانک سینا (سهامی عام)</t>
    </r>
  </si>
  <si>
    <r>
      <t xml:space="preserve">نماد: </t>
    </r>
    <r>
      <rPr>
        <sz val="12"/>
        <rFont val="B Mitra"/>
        <charset val="178"/>
      </rPr>
      <t>وسینا</t>
    </r>
  </si>
  <si>
    <t>سرمایه ثبت شده: 10،000،000</t>
  </si>
  <si>
    <t>سرمایه ثبت نشده:  -</t>
  </si>
  <si>
    <t>سال مالی منتهی به 1395/12/29</t>
  </si>
  <si>
    <t xml:space="preserve">بدهکاران بابت کارت اعتباری پرداخت شده </t>
  </si>
  <si>
    <t>میلیون ریال</t>
  </si>
  <si>
    <r>
      <t xml:space="preserve">گزارش فعالیت ماهانه دوره </t>
    </r>
    <r>
      <rPr>
        <sz val="12"/>
        <rFont val="B Mitra"/>
        <charset val="178"/>
      </rPr>
      <t>منتهی به آذر</t>
    </r>
  </si>
</sst>
</file>

<file path=xl/styles.xml><?xml version="1.0" encoding="utf-8"?>
<styleSheet xmlns="http://schemas.openxmlformats.org/spreadsheetml/2006/main">
  <numFmts count="1">
    <numFmt numFmtId="164" formatCode="#,##0;\(#,##0\)"/>
  </numFmts>
  <fonts count="8">
    <font>
      <sz val="11"/>
      <color theme="1"/>
      <name val="Arial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1"/>
      <color theme="1"/>
      <name val="B Mitra"/>
      <charset val="178"/>
    </font>
    <font>
      <b/>
      <sz val="10"/>
      <color theme="1"/>
      <name val="B Mitra"/>
      <charset val="178"/>
    </font>
    <font>
      <i/>
      <sz val="12"/>
      <color theme="1"/>
      <name val="B Mitra"/>
      <charset val="178"/>
    </font>
    <font>
      <sz val="12"/>
      <color theme="1"/>
      <name val="B Mitra"/>
      <charset val="178"/>
    </font>
    <font>
      <sz val="10"/>
      <color theme="1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1" fillId="0" borderId="0" xfId="0" applyNumberFormat="1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164" fontId="1" fillId="0" borderId="8" xfId="0" applyNumberFormat="1" applyFont="1" applyFill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4"/>
  <sheetViews>
    <sheetView rightToLeft="1" tabSelected="1" zoomScaleNormal="100" workbookViewId="0">
      <selection activeCell="B6" sqref="B6"/>
    </sheetView>
  </sheetViews>
  <sheetFormatPr defaultColWidth="8.75" defaultRowHeight="17.25"/>
  <cols>
    <col min="1" max="1" width="26.375" style="2" bestFit="1" customWidth="1"/>
    <col min="2" max="2" width="12.125" style="3" customWidth="1"/>
    <col min="3" max="3" width="11.375" style="3" customWidth="1"/>
    <col min="4" max="4" width="12.375" style="3" customWidth="1"/>
    <col min="5" max="5" width="16.25" style="3" customWidth="1"/>
    <col min="6" max="6" width="14.625" style="3" customWidth="1"/>
    <col min="7" max="7" width="17.625" style="3" customWidth="1"/>
    <col min="8" max="12" width="14.75" style="3" customWidth="1"/>
    <col min="13" max="16384" width="8.75" style="3"/>
  </cols>
  <sheetData>
    <row r="1" spans="1:8" customFormat="1" ht="18.75">
      <c r="A1" s="31" t="s">
        <v>44</v>
      </c>
      <c r="B1" s="31"/>
      <c r="C1" s="31" t="s">
        <v>46</v>
      </c>
      <c r="D1" s="31"/>
      <c r="E1" s="31"/>
      <c r="F1" s="31"/>
      <c r="G1" s="1"/>
    </row>
    <row r="2" spans="1:8" customFormat="1" ht="18.75">
      <c r="A2" s="31" t="s">
        <v>45</v>
      </c>
      <c r="B2" s="31"/>
      <c r="C2" s="31" t="s">
        <v>47</v>
      </c>
      <c r="D2" s="31"/>
      <c r="E2" s="31"/>
      <c r="F2" s="31"/>
      <c r="G2" s="1"/>
    </row>
    <row r="3" spans="1:8" customFormat="1" ht="18.75">
      <c r="A3" s="31" t="s">
        <v>0</v>
      </c>
      <c r="B3" s="31"/>
      <c r="C3" s="31" t="s">
        <v>51</v>
      </c>
      <c r="D3" s="31"/>
      <c r="E3" s="31"/>
      <c r="F3" s="31"/>
      <c r="G3" s="1"/>
    </row>
    <row r="4" spans="1:8" customFormat="1" ht="18.75">
      <c r="A4" s="31" t="s">
        <v>1</v>
      </c>
      <c r="B4" s="31"/>
      <c r="C4" s="31" t="s">
        <v>48</v>
      </c>
      <c r="D4" s="31"/>
      <c r="E4" s="31"/>
      <c r="F4" s="31"/>
      <c r="G4" s="1"/>
    </row>
    <row r="5" spans="1:8" customFormat="1" ht="14.25"/>
    <row r="6" spans="1:8" ht="18" thickBot="1">
      <c r="G6" s="27" t="s">
        <v>50</v>
      </c>
    </row>
    <row r="7" spans="1:8" ht="48" thickBot="1">
      <c r="A7" s="4" t="s">
        <v>2</v>
      </c>
      <c r="B7" s="5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6" t="s">
        <v>8</v>
      </c>
    </row>
    <row r="8" spans="1:8">
      <c r="A8" s="7" t="s">
        <v>9</v>
      </c>
      <c r="B8" s="18">
        <v>2357923.5510811014</v>
      </c>
      <c r="C8" s="18">
        <f>11649+7000</f>
        <v>18649</v>
      </c>
      <c r="D8" s="18">
        <v>827.92386359721422</v>
      </c>
      <c r="E8" s="18">
        <f>B8+C8-D8</f>
        <v>2375744.6272175042</v>
      </c>
      <c r="F8" s="18">
        <v>16345.804382000002</v>
      </c>
      <c r="G8" s="19">
        <v>127367.582952</v>
      </c>
      <c r="H8" s="26"/>
    </row>
    <row r="9" spans="1:8">
      <c r="A9" s="8" t="s">
        <v>10</v>
      </c>
      <c r="B9" s="20">
        <v>2478270.1768258982</v>
      </c>
      <c r="C9" s="20">
        <v>163959</v>
      </c>
      <c r="D9" s="20">
        <v>82569.586323402822</v>
      </c>
      <c r="E9" s="20">
        <f t="shared" ref="E9:E19" si="0">B9+C9-D9</f>
        <v>2559659.5905024954</v>
      </c>
      <c r="F9" s="20">
        <v>30189.494001999992</v>
      </c>
      <c r="G9" s="21">
        <v>227638.354949</v>
      </c>
      <c r="H9" s="26"/>
    </row>
    <row r="10" spans="1:8">
      <c r="A10" s="8" t="s">
        <v>11</v>
      </c>
      <c r="B10" s="20">
        <v>34441.253578000003</v>
      </c>
      <c r="C10" s="20">
        <v>0</v>
      </c>
      <c r="D10" s="20">
        <v>255.6473330000008</v>
      </c>
      <c r="E10" s="20">
        <f t="shared" si="0"/>
        <v>34185.606245000003</v>
      </c>
      <c r="F10" s="20">
        <v>283.587626</v>
      </c>
      <c r="G10" s="21">
        <v>1873.7391829999999</v>
      </c>
      <c r="H10" s="26"/>
    </row>
    <row r="11" spans="1:8">
      <c r="A11" s="8" t="s">
        <v>12</v>
      </c>
      <c r="B11" s="20">
        <v>2713.829667</v>
      </c>
      <c r="C11" s="20">
        <v>0</v>
      </c>
      <c r="D11" s="20">
        <v>38.053248000000167</v>
      </c>
      <c r="E11" s="20">
        <f t="shared" si="0"/>
        <v>2675.7764189999998</v>
      </c>
      <c r="F11" s="20">
        <v>64.015917999999999</v>
      </c>
      <c r="G11" s="21">
        <v>200.70143999999999</v>
      </c>
      <c r="H11" s="26"/>
    </row>
    <row r="12" spans="1:8">
      <c r="A12" s="8" t="s">
        <v>13</v>
      </c>
      <c r="B12" s="20">
        <v>79875.27291</v>
      </c>
      <c r="C12" s="20">
        <v>400</v>
      </c>
      <c r="D12" s="20">
        <v>86.211565000005066</v>
      </c>
      <c r="E12" s="20">
        <f t="shared" si="0"/>
        <v>80189.061344999995</v>
      </c>
      <c r="F12" s="20">
        <v>216.12743599999999</v>
      </c>
      <c r="G12" s="21">
        <v>1590.642249</v>
      </c>
      <c r="H12" s="26"/>
    </row>
    <row r="13" spans="1:8">
      <c r="A13" s="8" t="s">
        <v>14</v>
      </c>
      <c r="B13" s="20">
        <v>115147681.443095</v>
      </c>
      <c r="C13" s="20">
        <v>6634103</v>
      </c>
      <c r="D13" s="20">
        <v>6568908.499218002</v>
      </c>
      <c r="E13" s="20">
        <f t="shared" si="0"/>
        <v>115212875.943877</v>
      </c>
      <c r="F13" s="20">
        <v>1867649.0737309996</v>
      </c>
      <c r="G13" s="21">
        <v>16936738.463013999</v>
      </c>
      <c r="H13" s="26"/>
    </row>
    <row r="14" spans="1:8">
      <c r="A14" s="8" t="s">
        <v>15</v>
      </c>
      <c r="B14" s="20">
        <v>132920.61059299999</v>
      </c>
      <c r="C14" s="20">
        <v>10573</v>
      </c>
      <c r="D14" s="20">
        <v>35020.625772999992</v>
      </c>
      <c r="E14" s="20">
        <f t="shared" si="0"/>
        <v>108472.98482</v>
      </c>
      <c r="F14" s="20">
        <v>1303.1461399999989</v>
      </c>
      <c r="G14" s="21">
        <v>8685.0278139999991</v>
      </c>
      <c r="H14" s="26"/>
    </row>
    <row r="15" spans="1:8">
      <c r="A15" s="8" t="s">
        <v>49</v>
      </c>
      <c r="B15" s="20">
        <v>94362.571792999996</v>
      </c>
      <c r="C15" s="20">
        <v>87818</v>
      </c>
      <c r="D15" s="20">
        <v>91218.889201999977</v>
      </c>
      <c r="E15" s="20">
        <f t="shared" si="0"/>
        <v>90961.682591000004</v>
      </c>
      <c r="F15" s="20">
        <v>0</v>
      </c>
      <c r="G15" s="21">
        <v>0</v>
      </c>
      <c r="H15" s="26"/>
    </row>
    <row r="16" spans="1:8">
      <c r="A16" s="8" t="s">
        <v>16</v>
      </c>
      <c r="B16" s="20">
        <v>19869.884693</v>
      </c>
      <c r="C16" s="20">
        <v>18155</v>
      </c>
      <c r="D16" s="20">
        <v>9593.3165829999998</v>
      </c>
      <c r="E16" s="20">
        <f t="shared" si="0"/>
        <v>28431.56811</v>
      </c>
      <c r="F16" s="20">
        <v>143.92977199999996</v>
      </c>
      <c r="G16" s="21">
        <v>1770.0006040000001</v>
      </c>
      <c r="H16" s="26"/>
    </row>
    <row r="17" spans="1:8">
      <c r="A17" s="8" t="s">
        <v>17</v>
      </c>
      <c r="B17" s="20">
        <v>0</v>
      </c>
      <c r="C17" s="20">
        <v>176489</v>
      </c>
      <c r="D17" s="20">
        <v>0.3602989999926649</v>
      </c>
      <c r="E17" s="20">
        <f t="shared" si="0"/>
        <v>176488.63970100001</v>
      </c>
      <c r="F17" s="20">
        <v>90.900814000000082</v>
      </c>
      <c r="G17" s="21">
        <v>2191.4957979999999</v>
      </c>
      <c r="H17" s="26"/>
    </row>
    <row r="18" spans="1:8">
      <c r="A18" s="8" t="s">
        <v>18</v>
      </c>
      <c r="B18" s="20">
        <v>215320.30021700001</v>
      </c>
      <c r="C18" s="20">
        <v>64870</v>
      </c>
      <c r="D18" s="20">
        <v>13051.277653000026</v>
      </c>
      <c r="E18" s="20">
        <f t="shared" si="0"/>
        <v>267139.02256399998</v>
      </c>
      <c r="F18" s="20">
        <v>40.668699000000004</v>
      </c>
      <c r="G18" s="21">
        <v>350.39451800000001</v>
      </c>
      <c r="H18" s="26"/>
    </row>
    <row r="19" spans="1:8" ht="18" thickBot="1">
      <c r="A19" s="9" t="s">
        <v>19</v>
      </c>
      <c r="B19" s="22">
        <v>414776.38907400001</v>
      </c>
      <c r="C19" s="22">
        <f>1274+75000</f>
        <v>76274</v>
      </c>
      <c r="D19" s="22">
        <v>6886.7831080000033</v>
      </c>
      <c r="E19" s="22">
        <f t="shared" si="0"/>
        <v>484163.605966</v>
      </c>
      <c r="F19" s="22">
        <v>2818.1661890000005</v>
      </c>
      <c r="G19" s="23">
        <v>8383.316358</v>
      </c>
      <c r="H19" s="26"/>
    </row>
    <row r="20" spans="1:8" ht="18" thickBot="1">
      <c r="A20" s="10" t="s">
        <v>20</v>
      </c>
      <c r="B20" s="24">
        <f t="shared" ref="B20:G20" si="1">SUM(B8:B19)</f>
        <v>120978155.283527</v>
      </c>
      <c r="C20" s="24">
        <f t="shared" si="1"/>
        <v>7251290</v>
      </c>
      <c r="D20" s="24">
        <f t="shared" si="1"/>
        <v>6808457.1741690012</v>
      </c>
      <c r="E20" s="24">
        <f t="shared" si="1"/>
        <v>121420988.10935798</v>
      </c>
      <c r="F20" s="24">
        <f t="shared" si="1"/>
        <v>1919144.9147089999</v>
      </c>
      <c r="G20" s="25">
        <f t="shared" si="1"/>
        <v>17316789.718878999</v>
      </c>
      <c r="H20" s="26"/>
    </row>
    <row r="21" spans="1:8" ht="18" thickBot="1">
      <c r="G21" s="27" t="s">
        <v>50</v>
      </c>
    </row>
    <row r="22" spans="1:8" s="11" customFormat="1" ht="48" thickBot="1">
      <c r="A22" s="4" t="s">
        <v>2</v>
      </c>
      <c r="B22" s="5" t="s">
        <v>21</v>
      </c>
      <c r="C22" s="5" t="s">
        <v>22</v>
      </c>
      <c r="D22" s="5" t="s">
        <v>23</v>
      </c>
      <c r="E22" s="5" t="s">
        <v>24</v>
      </c>
      <c r="F22" s="5" t="s">
        <v>25</v>
      </c>
      <c r="G22" s="6" t="s">
        <v>26</v>
      </c>
    </row>
    <row r="23" spans="1:8">
      <c r="A23" s="7" t="s">
        <v>27</v>
      </c>
      <c r="B23" s="18">
        <v>14643290.696347</v>
      </c>
      <c r="C23" s="18">
        <v>327384170.90032601</v>
      </c>
      <c r="D23" s="18">
        <v>324826084.03958601</v>
      </c>
      <c r="E23" s="18">
        <v>17201377.557087</v>
      </c>
      <c r="F23" s="18">
        <v>0</v>
      </c>
      <c r="G23" s="19">
        <v>0</v>
      </c>
    </row>
    <row r="24" spans="1:8">
      <c r="A24" s="8" t="s">
        <v>28</v>
      </c>
      <c r="B24" s="20">
        <v>107820.67963899999</v>
      </c>
      <c r="C24" s="20">
        <v>4288159.0159259997</v>
      </c>
      <c r="D24" s="20">
        <v>3969623.5098100002</v>
      </c>
      <c r="E24" s="20">
        <v>426356.18575499998</v>
      </c>
      <c r="F24" s="20">
        <v>0</v>
      </c>
      <c r="G24" s="21">
        <v>0</v>
      </c>
    </row>
    <row r="25" spans="1:8">
      <c r="A25" s="8" t="s">
        <v>29</v>
      </c>
      <c r="B25" s="20">
        <v>432761.25557799998</v>
      </c>
      <c r="C25" s="20">
        <v>1311404.58901</v>
      </c>
      <c r="D25" s="20">
        <v>1339624.1800709998</v>
      </c>
      <c r="E25" s="20">
        <v>404541.66451700003</v>
      </c>
      <c r="F25" s="20">
        <v>0</v>
      </c>
      <c r="G25" s="21">
        <v>0</v>
      </c>
    </row>
    <row r="26" spans="1:8">
      <c r="A26" s="8" t="s">
        <v>30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1">
        <v>0</v>
      </c>
    </row>
    <row r="27" spans="1:8">
      <c r="A27" s="8" t="s">
        <v>31</v>
      </c>
      <c r="B27" s="20">
        <v>39850942.100321002</v>
      </c>
      <c r="C27" s="20">
        <v>69677122.753784001</v>
      </c>
      <c r="D27" s="20">
        <v>67577101.934493005</v>
      </c>
      <c r="E27" s="20">
        <v>41950962.919611998</v>
      </c>
      <c r="F27" s="20">
        <v>604500.95065400004</v>
      </c>
      <c r="G27" s="21">
        <v>5702522.3882849999</v>
      </c>
    </row>
    <row r="28" spans="1:8">
      <c r="A28" s="8" t="s">
        <v>32</v>
      </c>
      <c r="B28" s="20">
        <v>346050.05883200001</v>
      </c>
      <c r="C28" s="20">
        <v>9377.5391240000008</v>
      </c>
      <c r="D28" s="20">
        <v>65929.378124000039</v>
      </c>
      <c r="E28" s="20">
        <v>289498.21983199997</v>
      </c>
      <c r="F28" s="20">
        <v>4123.0111490000054</v>
      </c>
      <c r="G28" s="21">
        <v>58376.773308000003</v>
      </c>
    </row>
    <row r="29" spans="1:8">
      <c r="A29" s="8" t="s">
        <v>33</v>
      </c>
      <c r="B29" s="20">
        <v>66314798.277061</v>
      </c>
      <c r="C29" s="20">
        <v>15737352.124361999</v>
      </c>
      <c r="D29" s="20">
        <v>15903736.712448008</v>
      </c>
      <c r="E29" s="20">
        <v>66148413.688974999</v>
      </c>
      <c r="F29" s="20">
        <v>934114.17870400008</v>
      </c>
      <c r="G29" s="21">
        <v>7933163.6987600001</v>
      </c>
    </row>
    <row r="30" spans="1:8">
      <c r="A30" s="8" t="s">
        <v>34</v>
      </c>
      <c r="B30" s="20">
        <v>15489987.82199</v>
      </c>
      <c r="C30" s="20">
        <v>795432.05317199999</v>
      </c>
      <c r="D30" s="20">
        <v>2117937.2920069993</v>
      </c>
      <c r="E30" s="20">
        <v>14167482.583155001</v>
      </c>
      <c r="F30" s="20">
        <v>252177.51042799978</v>
      </c>
      <c r="G30" s="21">
        <v>3193180.5923049999</v>
      </c>
    </row>
    <row r="31" spans="1:8">
      <c r="A31" s="8" t="s">
        <v>35</v>
      </c>
      <c r="B31" s="20">
        <v>11526.494494</v>
      </c>
      <c r="C31" s="20">
        <v>185.96147500000001</v>
      </c>
      <c r="D31" s="20">
        <v>665.27200700000139</v>
      </c>
      <c r="E31" s="20">
        <v>11047.183961999999</v>
      </c>
      <c r="F31" s="20">
        <v>165.05306799999994</v>
      </c>
      <c r="G31" s="21">
        <v>1902.6564169999999</v>
      </c>
    </row>
    <row r="32" spans="1:8">
      <c r="A32" s="8" t="s">
        <v>36</v>
      </c>
      <c r="B32" s="20">
        <v>13269.675233</v>
      </c>
      <c r="C32" s="20">
        <v>364.65704299999999</v>
      </c>
      <c r="D32" s="20">
        <v>586.07544099999905</v>
      </c>
      <c r="E32" s="20">
        <v>13048.256835</v>
      </c>
      <c r="F32" s="20">
        <v>207.48193900000001</v>
      </c>
      <c r="G32" s="21">
        <v>1993.7481090000001</v>
      </c>
    </row>
    <row r="33" spans="1:14">
      <c r="A33" s="8" t="s">
        <v>37</v>
      </c>
      <c r="B33" s="20">
        <v>6841919.2583680004</v>
      </c>
      <c r="C33" s="20">
        <v>509247.96483700001</v>
      </c>
      <c r="D33" s="20">
        <v>659885.37783899996</v>
      </c>
      <c r="E33" s="20">
        <v>6691281.8453660002</v>
      </c>
      <c r="F33" s="20">
        <v>98858.219662000076</v>
      </c>
      <c r="G33" s="21">
        <v>1013983.813316</v>
      </c>
    </row>
    <row r="34" spans="1:14">
      <c r="A34" s="8" t="s">
        <v>38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1">
        <v>0</v>
      </c>
    </row>
    <row r="35" spans="1:14">
      <c r="A35" s="8" t="s">
        <v>39</v>
      </c>
      <c r="B35" s="20">
        <v>2339.3718170000002</v>
      </c>
      <c r="C35" s="20">
        <v>1210.773923</v>
      </c>
      <c r="D35" s="20">
        <v>1197.0534830000001</v>
      </c>
      <c r="E35" s="20">
        <v>2353.0922569999998</v>
      </c>
      <c r="F35" s="20">
        <v>811.10361399999965</v>
      </c>
      <c r="G35" s="21">
        <v>6748.1697919999997</v>
      </c>
    </row>
    <row r="36" spans="1:14">
      <c r="A36" s="8" t="s">
        <v>40</v>
      </c>
      <c r="B36" s="20">
        <v>12799.353370999999</v>
      </c>
      <c r="C36" s="20">
        <v>2191.211178</v>
      </c>
      <c r="D36" s="20">
        <v>308.15774999999849</v>
      </c>
      <c r="E36" s="20">
        <v>14682.406799</v>
      </c>
      <c r="F36" s="20">
        <v>0.106965</v>
      </c>
      <c r="G36" s="21">
        <v>0</v>
      </c>
    </row>
    <row r="37" spans="1:14" ht="18" thickBot="1">
      <c r="A37" s="9" t="s">
        <v>41</v>
      </c>
      <c r="B37" s="22">
        <v>1428295.28572</v>
      </c>
      <c r="C37" s="22">
        <v>278701.55809800001</v>
      </c>
      <c r="D37" s="22">
        <v>213818.11967199994</v>
      </c>
      <c r="E37" s="22">
        <v>1493178.7241460001</v>
      </c>
      <c r="F37" s="22">
        <v>0</v>
      </c>
      <c r="G37" s="23">
        <v>0</v>
      </c>
    </row>
    <row r="38" spans="1:14" ht="18" thickBot="1">
      <c r="A38" s="10" t="s">
        <v>20</v>
      </c>
      <c r="B38" s="24">
        <f t="shared" ref="B38:G38" si="2">SUM(B23:B37)</f>
        <v>145495800.32877097</v>
      </c>
      <c r="C38" s="24">
        <f t="shared" si="2"/>
        <v>419994921.10225803</v>
      </c>
      <c r="D38" s="24">
        <f t="shared" si="2"/>
        <v>416676497.10273099</v>
      </c>
      <c r="E38" s="24">
        <f t="shared" si="2"/>
        <v>148814224.328298</v>
      </c>
      <c r="F38" s="24">
        <f t="shared" si="2"/>
        <v>1894957.6161829997</v>
      </c>
      <c r="G38" s="25">
        <f t="shared" si="2"/>
        <v>17911871.840292003</v>
      </c>
    </row>
    <row r="40" spans="1:14" customFormat="1" ht="18.75" thickBot="1">
      <c r="A40" s="12" t="s">
        <v>42</v>
      </c>
      <c r="B40" s="12"/>
      <c r="C40" s="12"/>
      <c r="D40" s="13"/>
      <c r="E40" s="14"/>
      <c r="F40" s="15"/>
      <c r="G40" s="15"/>
      <c r="H40" s="16"/>
      <c r="I40" s="16"/>
      <c r="J40" s="16"/>
      <c r="K40" s="16"/>
      <c r="L40" s="16"/>
      <c r="M40" s="16"/>
      <c r="N40" s="16"/>
    </row>
    <row r="41" spans="1:14" customFormat="1" ht="18.75" thickBot="1">
      <c r="A41" s="28"/>
      <c r="B41" s="29"/>
      <c r="C41" s="29"/>
      <c r="D41" s="29"/>
      <c r="E41" s="29"/>
      <c r="F41" s="30"/>
      <c r="G41" s="15"/>
      <c r="H41" s="15"/>
      <c r="I41" s="15"/>
      <c r="J41" s="15"/>
      <c r="K41" s="15"/>
      <c r="L41" s="15"/>
      <c r="M41" s="15"/>
      <c r="N41" s="16"/>
    </row>
    <row r="42" spans="1:14" customFormat="1" ht="18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1:14" customFormat="1" ht="18.75" thickBot="1">
      <c r="A43" s="32" t="s">
        <v>43</v>
      </c>
      <c r="B43" s="32"/>
      <c r="C43" s="32"/>
      <c r="D43" s="32"/>
      <c r="E43" s="32"/>
      <c r="F43" s="17"/>
      <c r="G43" s="17"/>
      <c r="H43" s="16"/>
      <c r="I43" s="16"/>
      <c r="J43" s="16"/>
      <c r="K43" s="16"/>
      <c r="L43" s="16"/>
      <c r="M43" s="16"/>
      <c r="N43" s="16"/>
    </row>
    <row r="44" spans="1:14" customFormat="1" ht="18.75" thickBot="1">
      <c r="A44" s="28"/>
      <c r="B44" s="29"/>
      <c r="C44" s="29"/>
      <c r="D44" s="29"/>
      <c r="E44" s="29"/>
      <c r="F44" s="30"/>
      <c r="G44" s="16"/>
      <c r="H44" s="16"/>
      <c r="I44" s="16"/>
      <c r="J44" s="16"/>
      <c r="K44" s="16"/>
      <c r="L44" s="16"/>
      <c r="M44" s="16"/>
      <c r="N44" s="16"/>
    </row>
  </sheetData>
  <mergeCells count="9">
    <mergeCell ref="A4:B4"/>
    <mergeCell ref="C4:F4"/>
    <mergeCell ref="A43:E43"/>
    <mergeCell ref="A1:B1"/>
    <mergeCell ref="C1:F1"/>
    <mergeCell ref="A2:B2"/>
    <mergeCell ref="C2:F2"/>
    <mergeCell ref="A3:B3"/>
    <mergeCell ref="C3:F3"/>
  </mergeCells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2016-12-25T05:46:17Z</dcterms:modified>
</cp:coreProperties>
</file>