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showHorizontalScroll="0" showVerticalScroll="0" showSheetTabs="0" xWindow="0" yWindow="0" windowWidth="20460" windowHeight="7680"/>
  </bookViews>
  <sheets>
    <sheet name="Sheet1" sheetId="1" r:id="rId1"/>
  </sheets>
  <definedNames>
    <definedName name="_xlnm.Print_Area" localSheetId="0">Sheet1!$A$1:$K$41</definedName>
  </definedNames>
  <calcPr calcId="152511"/>
</workbook>
</file>

<file path=xl/calcChain.xml><?xml version="1.0" encoding="utf-8"?>
<calcChain xmlns="http://schemas.openxmlformats.org/spreadsheetml/2006/main">
  <c r="J31" i="1" l="1"/>
  <c r="C11" i="1" l="1"/>
  <c r="C10" i="1"/>
  <c r="C9" i="1" l="1"/>
  <c r="I31" i="1" l="1"/>
  <c r="F35" i="1"/>
  <c r="D35" i="1" l="1"/>
  <c r="E35" i="1"/>
  <c r="C35" i="1"/>
  <c r="B15" i="1"/>
  <c r="B25" i="1"/>
  <c r="C15" i="1" l="1"/>
  <c r="J35" i="1" l="1"/>
  <c r="I35" i="1"/>
  <c r="H35" i="1"/>
  <c r="G35" i="1"/>
  <c r="B35" i="1"/>
  <c r="E25" i="1"/>
  <c r="D25" i="1"/>
  <c r="C25" i="1"/>
</calcChain>
</file>

<file path=xl/sharedStrings.xml><?xml version="1.0" encoding="utf-8"?>
<sst xmlns="http://schemas.openxmlformats.org/spreadsheetml/2006/main" count="56" uniqueCount="46">
  <si>
    <t>شرح</t>
  </si>
  <si>
    <t>سود اقساط مربوط به قراردادهای سال جاری</t>
  </si>
  <si>
    <t>سود اقساط انتقالی از یکسال قبل</t>
  </si>
  <si>
    <t>سود اقساط انتقالی از دو سال قبل</t>
  </si>
  <si>
    <t>سود اقساط انتقالی از سه سال قبل</t>
  </si>
  <si>
    <t>سود اقساط انتقالی از سالهای قبل</t>
  </si>
  <si>
    <t>سایر درآمد حاصل از عملیات لیزینگ</t>
  </si>
  <si>
    <t>جمع</t>
  </si>
  <si>
    <t>هزینه مالی محقق شده</t>
  </si>
  <si>
    <t>تسهیلات اخذ شده</t>
  </si>
  <si>
    <t>مانده در ابتدای ماه</t>
  </si>
  <si>
    <t>مانده در پایان ماه</t>
  </si>
  <si>
    <t>هزینه تامین منابع مالی از محل تسهیلات بانکی</t>
  </si>
  <si>
    <t>هزینه تامین منابع مالی از محل اوراق مشارکت و صکوک</t>
  </si>
  <si>
    <t>هزینه تامین منابع مالی از محل سایر منابع</t>
  </si>
  <si>
    <t>طی ماه</t>
  </si>
  <si>
    <t>تسهیلات اعطایی طی ماه</t>
  </si>
  <si>
    <t>تسهیلات تسویه شده طی ماه</t>
  </si>
  <si>
    <t>تعداد</t>
  </si>
  <si>
    <t>بهاي تمام شده كالاي فروش رفته</t>
  </si>
  <si>
    <t>درآمد حاصل از فروش</t>
  </si>
  <si>
    <t>شرکت: بهمن ليزينگ (سهامی عام)</t>
  </si>
  <si>
    <t>نماد: ولبهمن</t>
  </si>
  <si>
    <t>سرمایه ثبت شده: 800/000 ميليون ريال</t>
  </si>
  <si>
    <t>سرمایه ثبت نشده: 0</t>
  </si>
  <si>
    <t>سال مالی منتهی به 1395/12/30</t>
  </si>
  <si>
    <t>کد صنعت: 659155</t>
  </si>
  <si>
    <t>وضعیت ناشر: پذیرفته در فرابورس ايران</t>
  </si>
  <si>
    <t>درآمد محقق شده طی ماه (ميليون ريال)</t>
  </si>
  <si>
    <t>جمع  درآمد محقق شده از ابتدای سال مالی تا پایان ماه جاری (ميليون ريال)</t>
  </si>
  <si>
    <t>هزینه محقق شده طی ماه (ميليون ريال)</t>
  </si>
  <si>
    <t>جمع هزینه محقق شده از ابتدای سال مالی تا پایان ماه جاری (ميليون ريال)</t>
  </si>
  <si>
    <t>مانده در ابتدای ماه (ميليون ريال)</t>
  </si>
  <si>
    <t>مانده در پایان ماه (ميليون ريال)</t>
  </si>
  <si>
    <t>مبلغ تسهیلات اعطایی (ميليون ريال)</t>
  </si>
  <si>
    <t>مبلغ تسهیلات اعطایی(ميليون ريال)</t>
  </si>
  <si>
    <t>مورد ندارد</t>
  </si>
  <si>
    <t xml:space="preserve"> خودرو</t>
  </si>
  <si>
    <t>تسهیلات وصول شده</t>
  </si>
  <si>
    <t>(ميليون ريال)</t>
  </si>
  <si>
    <t>گزارش فعالیت ماهانه دوره منتهی به 1395/09/30</t>
  </si>
  <si>
    <t>درآمدهای محقق شده :</t>
  </si>
  <si>
    <t>هزینه تامین منابع مالی عملیات لیزینگ محقق شده :</t>
  </si>
  <si>
    <t>صورت خلاصه کالاهای واگذار شده :</t>
  </si>
  <si>
    <t>کادر توضیحی مربوط به اطلاعات دوره 1 ماهه منتهی به 1395/09/30</t>
  </si>
  <si>
    <t>کادر توضیحی مربوط اطلاعات تجمعی از ابتدای سال تا پایان مورخ 1395/09/30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</si>
</sst>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_-* #,##0.00\-;_-* &quot;-&quot;??_-;_-@_-"/>
    <numFmt numFmtId="164" formatCode="#,##0;\(#,##0\)"/>
    <numFmt numFmtId="165" formatCode="_-* #,##0_-;_-* #,##0\-;_-* &quot;-&quot;??_-;_-@_-"/>
  </numFmts>
  <fonts count="10" x14ac:knownFonts="1">
    <font>
      <sz val="11"/>
      <color theme="1"/>
      <name val="Arial"/>
      <family val="2"/>
      <scheme val="minor"/>
    </font>
    <font>
      <b/>
      <sz val="12"/>
      <name val="B Mitra"/>
      <charset val="178"/>
    </font>
    <font>
      <b/>
      <sz val="10"/>
      <color theme="1"/>
      <name val="B Mitra"/>
      <charset val="178"/>
    </font>
    <font>
      <sz val="11"/>
      <color theme="1"/>
      <name val="B Mitra"/>
      <charset val="178"/>
    </font>
    <font>
      <b/>
      <sz val="9"/>
      <color theme="1"/>
      <name val="B Mitra"/>
      <charset val="178"/>
    </font>
    <font>
      <i/>
      <sz val="12"/>
      <color theme="1"/>
      <name val="B Mitra"/>
      <charset val="178"/>
    </font>
    <font>
      <sz val="12"/>
      <color theme="1"/>
      <name val="B Mitra"/>
      <charset val="178"/>
    </font>
    <font>
      <sz val="11"/>
      <color theme="1"/>
      <name val="Arial"/>
      <family val="2"/>
      <scheme val="minor"/>
    </font>
    <font>
      <b/>
      <sz val="11"/>
      <color theme="1"/>
      <name val="B Mitra"/>
      <charset val="178"/>
    </font>
    <font>
      <b/>
      <sz val="16"/>
      <color theme="1"/>
      <name val="B Mitra"/>
      <charset val="178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auto="1"/>
      </bottom>
      <diagonal/>
    </border>
    <border>
      <left style="medium">
        <color indexed="64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54">
    <xf numFmtId="0" fontId="0" fillId="0" borderId="0" xfId="0"/>
    <xf numFmtId="164" fontId="1" fillId="0" borderId="0" xfId="0" applyNumberFormat="1" applyFont="1" applyFill="1" applyBorder="1" applyAlignment="1">
      <alignment vertical="center"/>
    </xf>
    <xf numFmtId="0" fontId="2" fillId="0" borderId="0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right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right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0" xfId="0" applyFont="1"/>
    <xf numFmtId="0" fontId="2" fillId="2" borderId="3" xfId="0" applyFont="1" applyFill="1" applyBorder="1" applyAlignment="1">
      <alignment horizontal="right" vertical="center" wrapText="1"/>
    </xf>
    <xf numFmtId="0" fontId="4" fillId="0" borderId="1" xfId="0" applyFont="1" applyBorder="1" applyAlignment="1">
      <alignment horizontal="right" vertical="center" wrapText="1"/>
    </xf>
    <xf numFmtId="0" fontId="5" fillId="0" borderId="5" xfId="0" applyFont="1" applyBorder="1" applyAlignment="1">
      <alignment vertical="center"/>
    </xf>
    <xf numFmtId="0" fontId="5" fillId="0" borderId="5" xfId="0" applyFont="1" applyBorder="1" applyAlignment="1">
      <alignment horizontal="center" vertical="center"/>
    </xf>
    <xf numFmtId="0" fontId="6" fillId="0" borderId="5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5" fillId="0" borderId="0" xfId="0" applyFont="1" applyBorder="1" applyAlignment="1">
      <alignment horizontal="right" vertical="center"/>
    </xf>
    <xf numFmtId="0" fontId="2" fillId="2" borderId="1" xfId="0" applyFont="1" applyFill="1" applyBorder="1" applyAlignment="1">
      <alignment horizontal="center" vertical="center" wrapText="1"/>
    </xf>
    <xf numFmtId="165" fontId="2" fillId="0" borderId="1" xfId="1" applyNumberFormat="1" applyFont="1" applyBorder="1" applyAlignment="1">
      <alignment horizontal="center" vertical="center" wrapText="1"/>
    </xf>
    <xf numFmtId="165" fontId="2" fillId="0" borderId="1" xfId="1" applyNumberFormat="1" applyFont="1" applyBorder="1" applyAlignment="1">
      <alignment vertical="center" wrapText="1"/>
    </xf>
    <xf numFmtId="165" fontId="8" fillId="0" borderId="2" xfId="1" applyNumberFormat="1" applyFont="1" applyBorder="1" applyAlignment="1">
      <alignment horizontal="center" vertical="center" wrapText="1"/>
    </xf>
    <xf numFmtId="165" fontId="2" fillId="0" borderId="0" xfId="0" applyNumberFormat="1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64" fontId="1" fillId="0" borderId="0" xfId="0" applyNumberFormat="1" applyFont="1" applyFill="1" applyBorder="1" applyAlignment="1">
      <alignment horizontal="right" vertical="center"/>
    </xf>
    <xf numFmtId="165" fontId="6" fillId="0" borderId="0" xfId="1" applyNumberFormat="1" applyFont="1" applyBorder="1" applyAlignment="1">
      <alignment vertical="center"/>
    </xf>
    <xf numFmtId="0" fontId="2" fillId="0" borderId="0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65" fontId="0" fillId="0" borderId="0" xfId="1" applyNumberFormat="1" applyFont="1"/>
    <xf numFmtId="165" fontId="6" fillId="0" borderId="0" xfId="1" applyNumberFormat="1" applyFont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0" fontId="6" fillId="0" borderId="8" xfId="0" applyFont="1" applyBorder="1" applyAlignment="1">
      <alignment horizontal="right" vertical="center"/>
    </xf>
    <xf numFmtId="0" fontId="5" fillId="0" borderId="5" xfId="0" applyFont="1" applyBorder="1" applyAlignment="1">
      <alignment horizontal="right" vertical="center"/>
    </xf>
    <xf numFmtId="0" fontId="2" fillId="2" borderId="1" xfId="0" applyFont="1" applyFill="1" applyBorder="1" applyAlignment="1">
      <alignment horizontal="center" vertical="center" wrapText="1"/>
    </xf>
    <xf numFmtId="164" fontId="1" fillId="0" borderId="1" xfId="0" applyNumberFormat="1" applyFont="1" applyFill="1" applyBorder="1" applyAlignment="1">
      <alignment horizontal="right" vertical="center"/>
    </xf>
    <xf numFmtId="165" fontId="2" fillId="0" borderId="0" xfId="1" applyNumberFormat="1" applyFont="1" applyBorder="1" applyAlignment="1">
      <alignment horizontal="center" vertical="center" wrapText="1"/>
    </xf>
    <xf numFmtId="165" fontId="2" fillId="0" borderId="0" xfId="1" applyNumberFormat="1" applyFont="1" applyBorder="1" applyAlignment="1">
      <alignment vertical="center" wrapText="1"/>
    </xf>
    <xf numFmtId="165" fontId="8" fillId="0" borderId="0" xfId="1" applyNumberFormat="1" applyFont="1" applyBorder="1" applyAlignment="1">
      <alignment horizontal="center" vertical="center" wrapText="1"/>
    </xf>
    <xf numFmtId="165" fontId="8" fillId="0" borderId="10" xfId="1" applyNumberFormat="1" applyFont="1" applyBorder="1" applyAlignment="1">
      <alignment horizontal="center" vertical="center" wrapText="1"/>
    </xf>
    <xf numFmtId="165" fontId="8" fillId="0" borderId="11" xfId="1" applyNumberFormat="1" applyFont="1" applyBorder="1" applyAlignment="1">
      <alignment horizontal="center" vertical="center" wrapText="1"/>
    </xf>
    <xf numFmtId="165" fontId="2" fillId="0" borderId="9" xfId="1" applyNumberFormat="1" applyFont="1" applyBorder="1" applyAlignment="1">
      <alignment horizontal="center" vertical="center" wrapText="1"/>
    </xf>
    <xf numFmtId="165" fontId="2" fillId="0" borderId="9" xfId="1" applyNumberFormat="1" applyFont="1" applyBorder="1" applyAlignment="1">
      <alignment vertical="center" wrapText="1"/>
    </xf>
    <xf numFmtId="0" fontId="2" fillId="0" borderId="12" xfId="0" applyFont="1" applyBorder="1" applyAlignment="1">
      <alignment horizontal="right" vertical="center" wrapText="1"/>
    </xf>
    <xf numFmtId="0" fontId="2" fillId="0" borderId="14" xfId="0" applyFont="1" applyBorder="1" applyAlignment="1">
      <alignment horizontal="right" vertical="center" wrapText="1"/>
    </xf>
    <xf numFmtId="0" fontId="2" fillId="0" borderId="13" xfId="0" applyFont="1" applyBorder="1" applyAlignment="1">
      <alignment horizontal="right" vertical="center" wrapText="1"/>
    </xf>
    <xf numFmtId="0" fontId="2" fillId="0" borderId="15" xfId="0" applyFont="1" applyBorder="1" applyAlignment="1">
      <alignment horizontal="right" vertical="center" wrapText="1"/>
    </xf>
    <xf numFmtId="165" fontId="2" fillId="0" borderId="13" xfId="1" applyNumberFormat="1" applyFont="1" applyBorder="1" applyAlignment="1">
      <alignment horizontal="center" vertical="center" wrapText="1"/>
    </xf>
    <xf numFmtId="0" fontId="9" fillId="0" borderId="4" xfId="0" applyFont="1" applyBorder="1" applyAlignment="1">
      <alignment horizontal="right" vertical="center" wrapText="1"/>
    </xf>
    <xf numFmtId="0" fontId="9" fillId="0" borderId="0" xfId="0" applyFont="1" applyBorder="1" applyAlignment="1">
      <alignment horizontal="right" vertical="center" wrapText="1"/>
    </xf>
    <xf numFmtId="0" fontId="2" fillId="3" borderId="0" xfId="0" applyFont="1" applyFill="1" applyBorder="1" applyAlignment="1">
      <alignment horizontal="center" vertical="center" wrapText="1"/>
    </xf>
    <xf numFmtId="165" fontId="2" fillId="3" borderId="0" xfId="1" applyNumberFormat="1" applyFont="1" applyFill="1" applyBorder="1" applyAlignment="1">
      <alignment horizontal="center" vertical="center" wrapText="1"/>
    </xf>
    <xf numFmtId="165" fontId="8" fillId="3" borderId="0" xfId="1" applyNumberFormat="1" applyFont="1" applyFill="1" applyBorder="1" applyAlignment="1">
      <alignment horizontal="center" vertical="center" wrapText="1"/>
    </xf>
    <xf numFmtId="165" fontId="3" fillId="0" borderId="16" xfId="0" applyNumberFormat="1" applyFont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1"/>
  <sheetViews>
    <sheetView rightToLeft="1" tabSelected="1" view="pageBreakPreview" zoomScale="80" zoomScaleSheetLayoutView="80" workbookViewId="0">
      <selection activeCell="F16" sqref="F16"/>
    </sheetView>
  </sheetViews>
  <sheetFormatPr defaultRowHeight="14.25" x14ac:dyDescent="0.2"/>
  <cols>
    <col min="1" max="1" width="34.75" customWidth="1"/>
    <col min="2" max="2" width="15.25" customWidth="1"/>
    <col min="3" max="3" width="24.875" bestFit="1" customWidth="1"/>
    <col min="4" max="4" width="8.375" customWidth="1"/>
    <col min="5" max="6" width="20.75" customWidth="1"/>
    <col min="7" max="7" width="9.5" customWidth="1"/>
    <col min="8" max="8" width="20.25" customWidth="1"/>
    <col min="9" max="9" width="9.5" customWidth="1"/>
    <col min="10" max="10" width="20.75" customWidth="1"/>
    <col min="11" max="11" width="4.375" customWidth="1"/>
    <col min="12" max="12" width="13.125" style="28" bestFit="1" customWidth="1"/>
  </cols>
  <sheetData>
    <row r="1" spans="1:8" ht="18.75" x14ac:dyDescent="0.2">
      <c r="A1" s="35" t="s">
        <v>21</v>
      </c>
      <c r="B1" s="35"/>
      <c r="C1" s="35" t="s">
        <v>23</v>
      </c>
      <c r="D1" s="35"/>
      <c r="E1" s="35"/>
      <c r="F1" s="24"/>
      <c r="G1" s="1"/>
      <c r="H1" s="1"/>
    </row>
    <row r="2" spans="1:8" ht="18.75" x14ac:dyDescent="0.2">
      <c r="A2" s="35" t="s">
        <v>22</v>
      </c>
      <c r="B2" s="35"/>
      <c r="C2" s="35" t="s">
        <v>24</v>
      </c>
      <c r="D2" s="35"/>
      <c r="E2" s="35"/>
      <c r="F2" s="24"/>
      <c r="G2" s="1"/>
      <c r="H2" s="1"/>
    </row>
    <row r="3" spans="1:8" ht="18.75" x14ac:dyDescent="0.2">
      <c r="A3" s="35" t="s">
        <v>26</v>
      </c>
      <c r="B3" s="35"/>
      <c r="C3" s="35" t="s">
        <v>40</v>
      </c>
      <c r="D3" s="35"/>
      <c r="E3" s="35"/>
      <c r="F3" s="24"/>
      <c r="G3" s="1"/>
      <c r="H3" s="1"/>
    </row>
    <row r="4" spans="1:8" ht="18.75" x14ac:dyDescent="0.2">
      <c r="A4" s="35" t="s">
        <v>27</v>
      </c>
      <c r="B4" s="35"/>
      <c r="C4" s="35" t="s">
        <v>25</v>
      </c>
      <c r="D4" s="35"/>
      <c r="E4" s="35"/>
      <c r="F4" s="24"/>
      <c r="G4" s="1"/>
      <c r="H4" s="1"/>
    </row>
    <row r="6" spans="1:8" ht="24.75" x14ac:dyDescent="0.2">
      <c r="A6" s="49" t="s">
        <v>41</v>
      </c>
      <c r="B6" s="49"/>
      <c r="C6" s="49"/>
      <c r="D6" s="2"/>
      <c r="E6" s="2"/>
      <c r="F6" s="22"/>
      <c r="G6" s="2"/>
      <c r="H6" s="2"/>
    </row>
    <row r="7" spans="1:8" ht="31.5" x14ac:dyDescent="0.2">
      <c r="A7" s="3" t="s">
        <v>0</v>
      </c>
      <c r="B7" s="17" t="s">
        <v>28</v>
      </c>
      <c r="C7" s="17" t="s">
        <v>29</v>
      </c>
      <c r="D7" s="5"/>
      <c r="E7" s="5"/>
      <c r="F7" s="5"/>
      <c r="G7" s="5"/>
      <c r="H7" s="5"/>
    </row>
    <row r="8" spans="1:8" ht="15.75" x14ac:dyDescent="0.2">
      <c r="A8" s="6" t="s">
        <v>1</v>
      </c>
      <c r="B8" s="18">
        <v>8381</v>
      </c>
      <c r="C8" s="18">
        <v>46490</v>
      </c>
      <c r="D8" s="21"/>
      <c r="E8" s="36"/>
      <c r="F8" s="21"/>
      <c r="G8" s="2"/>
      <c r="H8" s="2"/>
    </row>
    <row r="9" spans="1:8" ht="15.75" x14ac:dyDescent="0.2">
      <c r="A9" s="6" t="s">
        <v>2</v>
      </c>
      <c r="B9" s="18">
        <v>9684</v>
      </c>
      <c r="C9" s="18">
        <f>88230-(33000*12%)</f>
        <v>84270</v>
      </c>
      <c r="D9" s="21"/>
      <c r="E9" s="36"/>
      <c r="F9" s="21"/>
      <c r="G9" s="2"/>
      <c r="H9" s="2"/>
    </row>
    <row r="10" spans="1:8" ht="15.75" x14ac:dyDescent="0.2">
      <c r="A10" s="6" t="s">
        <v>3</v>
      </c>
      <c r="B10" s="18">
        <v>1047</v>
      </c>
      <c r="C10" s="18">
        <f>83675-(33000*25%)</f>
        <v>75425</v>
      </c>
      <c r="D10" s="21"/>
      <c r="E10" s="36"/>
      <c r="F10" s="21"/>
      <c r="G10" s="2"/>
      <c r="H10" s="2"/>
    </row>
    <row r="11" spans="1:8" ht="15.75" x14ac:dyDescent="0.2">
      <c r="A11" s="6" t="s">
        <v>4</v>
      </c>
      <c r="B11" s="18">
        <v>1086</v>
      </c>
      <c r="C11" s="18">
        <f>10869-(33000*12%)</f>
        <v>6909</v>
      </c>
      <c r="D11" s="21"/>
      <c r="E11" s="36"/>
      <c r="F11" s="21"/>
      <c r="G11" s="2"/>
      <c r="H11" s="2"/>
    </row>
    <row r="12" spans="1:8" ht="15.75" x14ac:dyDescent="0.2">
      <c r="A12" s="6" t="s">
        <v>5</v>
      </c>
      <c r="B12" s="18">
        <v>6824</v>
      </c>
      <c r="C12" s="18">
        <v>12445</v>
      </c>
      <c r="D12" s="21"/>
      <c r="E12" s="36"/>
      <c r="F12" s="21"/>
      <c r="G12" s="2"/>
      <c r="H12" s="2"/>
    </row>
    <row r="13" spans="1:8" ht="15.75" x14ac:dyDescent="0.2">
      <c r="A13" s="6" t="s">
        <v>20</v>
      </c>
      <c r="B13" s="18">
        <v>125920</v>
      </c>
      <c r="C13" s="19">
        <v>885904</v>
      </c>
      <c r="D13" s="21"/>
      <c r="E13" s="37"/>
      <c r="F13" s="26"/>
      <c r="G13" s="2"/>
      <c r="H13" s="2"/>
    </row>
    <row r="14" spans="1:8" ht="16.5" thickBot="1" x14ac:dyDescent="0.25">
      <c r="A14" s="45" t="s">
        <v>6</v>
      </c>
      <c r="B14" s="47">
        <v>2780</v>
      </c>
      <c r="C14" s="47">
        <v>25115</v>
      </c>
      <c r="D14" s="21"/>
      <c r="E14" s="36"/>
      <c r="F14" s="26"/>
      <c r="G14" s="2"/>
      <c r="H14" s="2"/>
    </row>
    <row r="15" spans="1:8" ht="18.75" thickBot="1" x14ac:dyDescent="0.25">
      <c r="A15" s="46" t="s">
        <v>7</v>
      </c>
      <c r="B15" s="39">
        <f>SUM(B8:B14)</f>
        <v>155722</v>
      </c>
      <c r="C15" s="40">
        <f>SUM(C8:C14)</f>
        <v>1136558</v>
      </c>
      <c r="D15" s="53"/>
      <c r="E15" s="38"/>
      <c r="F15" s="7"/>
      <c r="G15" s="7"/>
      <c r="H15" s="7"/>
    </row>
    <row r="16" spans="1:8" ht="18" thickTop="1" x14ac:dyDescent="0.4">
      <c r="A16" s="8"/>
      <c r="B16" s="8"/>
      <c r="C16" s="8"/>
      <c r="D16" s="8"/>
      <c r="E16" s="8"/>
      <c r="F16" s="8"/>
      <c r="G16" s="8"/>
      <c r="H16" s="8"/>
    </row>
    <row r="17" spans="1:10" ht="12" customHeight="1" x14ac:dyDescent="0.4">
      <c r="A17" s="8"/>
      <c r="B17" s="8"/>
      <c r="C17" s="8"/>
      <c r="D17" s="8"/>
      <c r="E17" s="8"/>
      <c r="F17" s="8"/>
      <c r="G17" s="8"/>
      <c r="H17" s="8"/>
    </row>
    <row r="18" spans="1:10" ht="24.75" x14ac:dyDescent="0.2">
      <c r="A18" s="49" t="s">
        <v>42</v>
      </c>
      <c r="B18" s="49"/>
      <c r="C18" s="49"/>
      <c r="D18" s="2"/>
      <c r="E18" s="2"/>
      <c r="F18" s="22"/>
      <c r="G18" s="2"/>
      <c r="H18" s="2"/>
    </row>
    <row r="19" spans="1:10" ht="15.75" x14ac:dyDescent="0.2">
      <c r="A19" s="2"/>
      <c r="B19" s="34" t="s">
        <v>8</v>
      </c>
      <c r="C19" s="34"/>
      <c r="D19" s="34" t="s">
        <v>9</v>
      </c>
      <c r="E19" s="34"/>
      <c r="F19" s="50"/>
      <c r="G19" s="2"/>
      <c r="H19" s="2"/>
    </row>
    <row r="20" spans="1:10" ht="47.25" x14ac:dyDescent="0.2">
      <c r="A20" s="9" t="s">
        <v>0</v>
      </c>
      <c r="B20" s="17" t="s">
        <v>30</v>
      </c>
      <c r="C20" s="17" t="s">
        <v>31</v>
      </c>
      <c r="D20" s="17" t="s">
        <v>32</v>
      </c>
      <c r="E20" s="27" t="s">
        <v>33</v>
      </c>
      <c r="F20" s="50"/>
      <c r="G20" s="5"/>
      <c r="H20" s="5"/>
    </row>
    <row r="21" spans="1:10" ht="15.75" x14ac:dyDescent="0.2">
      <c r="A21" s="6" t="s">
        <v>12</v>
      </c>
      <c r="B21" s="18">
        <v>0</v>
      </c>
      <c r="C21" s="18">
        <v>4140</v>
      </c>
      <c r="D21" s="19">
        <v>0</v>
      </c>
      <c r="E21" s="19">
        <v>0</v>
      </c>
      <c r="F21" s="51"/>
      <c r="G21" s="2"/>
      <c r="H21" s="2"/>
    </row>
    <row r="22" spans="1:10" ht="15.75" x14ac:dyDescent="0.2">
      <c r="A22" s="10" t="s">
        <v>13</v>
      </c>
      <c r="B22" s="18">
        <v>0</v>
      </c>
      <c r="C22" s="18">
        <v>0</v>
      </c>
      <c r="D22" s="19">
        <v>0</v>
      </c>
      <c r="E22" s="19">
        <v>0</v>
      </c>
      <c r="F22" s="51"/>
      <c r="G22" s="2"/>
      <c r="H22" s="2"/>
    </row>
    <row r="23" spans="1:10" ht="15.75" x14ac:dyDescent="0.2">
      <c r="A23" s="10" t="s">
        <v>19</v>
      </c>
      <c r="B23" s="18">
        <v>110602</v>
      </c>
      <c r="C23" s="18">
        <v>834373</v>
      </c>
      <c r="D23" s="19">
        <v>0</v>
      </c>
      <c r="E23" s="19">
        <v>0</v>
      </c>
      <c r="F23" s="51"/>
      <c r="G23" s="2"/>
      <c r="H23" s="2"/>
    </row>
    <row r="24" spans="1:10" ht="16.5" thickBot="1" x14ac:dyDescent="0.25">
      <c r="A24" s="45" t="s">
        <v>14</v>
      </c>
      <c r="B24" s="47">
        <v>54</v>
      </c>
      <c r="C24" s="41">
        <v>281</v>
      </c>
      <c r="D24" s="42">
        <v>0</v>
      </c>
      <c r="E24" s="42">
        <v>0</v>
      </c>
      <c r="F24" s="51"/>
      <c r="G24" s="2"/>
      <c r="H24" s="2"/>
    </row>
    <row r="25" spans="1:10" ht="18.75" thickBot="1" x14ac:dyDescent="0.25">
      <c r="A25" s="46" t="s">
        <v>7</v>
      </c>
      <c r="B25" s="39">
        <f>SUM(B21:B24)</f>
        <v>110656</v>
      </c>
      <c r="C25" s="20">
        <f>SUM(C21:C24)</f>
        <v>838794</v>
      </c>
      <c r="D25" s="20">
        <f t="shared" ref="D25:E25" si="0">SUM(D21:D24)</f>
        <v>0</v>
      </c>
      <c r="E25" s="20">
        <f t="shared" si="0"/>
        <v>0</v>
      </c>
      <c r="F25" s="52"/>
      <c r="G25" s="7"/>
      <c r="H25" s="7"/>
    </row>
    <row r="26" spans="1:10" ht="18" thickTop="1" x14ac:dyDescent="0.4">
      <c r="A26" s="8"/>
      <c r="B26" s="8"/>
      <c r="C26" s="8"/>
      <c r="D26" s="8"/>
      <c r="E26" s="8"/>
      <c r="F26" s="8"/>
      <c r="G26" s="8"/>
      <c r="H26" s="8"/>
    </row>
    <row r="27" spans="1:10" ht="24.75" x14ac:dyDescent="0.2">
      <c r="A27" s="48" t="s">
        <v>43</v>
      </c>
      <c r="B27" s="48"/>
      <c r="C27" s="48"/>
      <c r="D27" s="48"/>
      <c r="E27" s="48"/>
      <c r="F27" s="48"/>
      <c r="G27" s="48"/>
      <c r="H27" s="48"/>
      <c r="I27" s="48"/>
      <c r="J27" s="48"/>
    </row>
    <row r="28" spans="1:10" ht="15.75" x14ac:dyDescent="0.2">
      <c r="A28" s="34" t="s">
        <v>0</v>
      </c>
      <c r="B28" s="34" t="s">
        <v>10</v>
      </c>
      <c r="C28" s="34"/>
      <c r="D28" s="34" t="s">
        <v>15</v>
      </c>
      <c r="E28" s="34"/>
      <c r="F28" s="34"/>
      <c r="G28" s="34"/>
      <c r="H28" s="34"/>
      <c r="I28" s="34" t="s">
        <v>11</v>
      </c>
      <c r="J28" s="34"/>
    </row>
    <row r="29" spans="1:10" ht="15.75" x14ac:dyDescent="0.2">
      <c r="A29" s="34"/>
      <c r="B29" s="34"/>
      <c r="C29" s="34"/>
      <c r="D29" s="34" t="s">
        <v>16</v>
      </c>
      <c r="E29" s="34"/>
      <c r="F29" s="23" t="s">
        <v>38</v>
      </c>
      <c r="G29" s="34" t="s">
        <v>17</v>
      </c>
      <c r="H29" s="34"/>
      <c r="I29" s="34"/>
      <c r="J29" s="34"/>
    </row>
    <row r="30" spans="1:10" ht="31.5" x14ac:dyDescent="0.2">
      <c r="A30" s="34"/>
      <c r="B30" s="4" t="s">
        <v>18</v>
      </c>
      <c r="C30" s="17" t="s">
        <v>34</v>
      </c>
      <c r="D30" s="4" t="s">
        <v>18</v>
      </c>
      <c r="E30" s="17" t="s">
        <v>35</v>
      </c>
      <c r="F30" s="23" t="s">
        <v>39</v>
      </c>
      <c r="G30" s="4" t="s">
        <v>18</v>
      </c>
      <c r="H30" s="17" t="s">
        <v>35</v>
      </c>
      <c r="I30" s="4" t="s">
        <v>18</v>
      </c>
      <c r="J30" s="17" t="s">
        <v>35</v>
      </c>
    </row>
    <row r="31" spans="1:10" ht="16.5" thickBot="1" x14ac:dyDescent="0.25">
      <c r="A31" s="45" t="s">
        <v>37</v>
      </c>
      <c r="B31" s="18">
        <v>4129</v>
      </c>
      <c r="C31" s="18">
        <v>2487768</v>
      </c>
      <c r="D31" s="18">
        <v>84</v>
      </c>
      <c r="E31" s="18">
        <v>86096</v>
      </c>
      <c r="F31" s="18">
        <v>55941</v>
      </c>
      <c r="G31" s="18">
        <v>101</v>
      </c>
      <c r="H31" s="18">
        <v>8010</v>
      </c>
      <c r="I31" s="18">
        <f>B31+D31-G31</f>
        <v>4112</v>
      </c>
      <c r="J31" s="18">
        <f>C31+E31-F31-H31</f>
        <v>2509913</v>
      </c>
    </row>
    <row r="32" spans="1:10" ht="16.5" hidden="1" thickBot="1" x14ac:dyDescent="0.25">
      <c r="A32" s="44"/>
      <c r="B32" s="18"/>
      <c r="C32" s="18"/>
      <c r="D32" s="18"/>
      <c r="E32" s="18"/>
      <c r="F32" s="18"/>
      <c r="G32" s="18"/>
      <c r="H32" s="18"/>
      <c r="I32" s="18"/>
      <c r="J32" s="18"/>
    </row>
    <row r="33" spans="1:15" ht="23.45" hidden="1" customHeight="1" x14ac:dyDescent="0.2">
      <c r="A33" s="6"/>
      <c r="B33" s="18"/>
      <c r="C33" s="18"/>
      <c r="D33" s="18"/>
      <c r="E33" s="18"/>
      <c r="F33" s="18"/>
      <c r="G33" s="18"/>
      <c r="H33" s="18"/>
      <c r="I33" s="18"/>
      <c r="J33" s="18"/>
    </row>
    <row r="34" spans="1:15" ht="23.45" hidden="1" customHeight="1" thickBot="1" x14ac:dyDescent="0.25">
      <c r="A34" s="6"/>
      <c r="B34" s="18"/>
      <c r="C34" s="18"/>
      <c r="D34" s="18"/>
      <c r="E34" s="18"/>
      <c r="F34" s="18"/>
      <c r="G34" s="18"/>
      <c r="H34" s="18"/>
      <c r="I34" s="18"/>
      <c r="J34" s="18"/>
    </row>
    <row r="35" spans="1:15" ht="23.45" customHeight="1" thickBot="1" x14ac:dyDescent="0.25">
      <c r="A35" s="43" t="s">
        <v>7</v>
      </c>
      <c r="B35" s="20">
        <f>SUM(B31:B34)</f>
        <v>4129</v>
      </c>
      <c r="C35" s="20">
        <f>SUM(C31:C34)</f>
        <v>2487768</v>
      </c>
      <c r="D35" s="20">
        <f t="shared" ref="D35:F35" si="1">SUM(D31:D34)</f>
        <v>84</v>
      </c>
      <c r="E35" s="20">
        <f t="shared" si="1"/>
        <v>86096</v>
      </c>
      <c r="F35" s="20">
        <f t="shared" si="1"/>
        <v>55941</v>
      </c>
      <c r="G35" s="20">
        <f t="shared" ref="G35:J35" si="2">SUM(G31:G34)</f>
        <v>101</v>
      </c>
      <c r="H35" s="20">
        <f t="shared" si="2"/>
        <v>8010</v>
      </c>
      <c r="I35" s="20">
        <f t="shared" si="2"/>
        <v>4112</v>
      </c>
      <c r="J35" s="20">
        <f t="shared" si="2"/>
        <v>2509913</v>
      </c>
    </row>
    <row r="36" spans="1:15" ht="15" thickTop="1" x14ac:dyDescent="0.2"/>
    <row r="37" spans="1:15" x14ac:dyDescent="0.2">
      <c r="B37" s="28"/>
      <c r="C37" s="28"/>
      <c r="D37" s="28"/>
      <c r="E37" s="28"/>
      <c r="F37" s="28"/>
      <c r="G37" s="28"/>
      <c r="H37" s="28"/>
      <c r="I37" s="28"/>
      <c r="J37" s="28"/>
      <c r="K37" s="28"/>
    </row>
    <row r="38" spans="1:15" ht="18.75" thickBot="1" x14ac:dyDescent="0.25">
      <c r="A38" s="11" t="s">
        <v>44</v>
      </c>
      <c r="B38" s="11"/>
      <c r="C38" s="11"/>
      <c r="D38" s="12"/>
      <c r="E38" s="13"/>
      <c r="F38" s="14"/>
      <c r="G38" s="14"/>
      <c r="H38" s="25"/>
      <c r="I38" s="15"/>
      <c r="J38" s="15"/>
      <c r="K38" s="15"/>
      <c r="L38" s="29"/>
      <c r="M38" s="15"/>
      <c r="N38" s="15"/>
      <c r="O38" s="15"/>
    </row>
    <row r="39" spans="1:15" ht="18.75" thickBot="1" x14ac:dyDescent="0.25">
      <c r="A39" s="30" t="s">
        <v>36</v>
      </c>
      <c r="B39" s="31"/>
      <c r="C39" s="31"/>
      <c r="D39" s="31"/>
      <c r="E39" s="31"/>
      <c r="F39" s="31"/>
      <c r="G39" s="32"/>
      <c r="H39" s="14"/>
      <c r="I39" s="14"/>
      <c r="J39" s="14"/>
      <c r="K39" s="14"/>
      <c r="L39" s="25"/>
      <c r="M39" s="14"/>
      <c r="N39" s="14"/>
      <c r="O39" s="15"/>
    </row>
    <row r="40" spans="1:15" ht="18.75" thickBot="1" x14ac:dyDescent="0.25">
      <c r="A40" s="33" t="s">
        <v>45</v>
      </c>
      <c r="B40" s="33"/>
      <c r="C40" s="33"/>
      <c r="D40" s="33"/>
      <c r="E40" s="33"/>
      <c r="F40" s="16"/>
      <c r="G40" s="16"/>
      <c r="H40" s="16"/>
      <c r="I40" s="15"/>
      <c r="J40" s="15"/>
      <c r="K40" s="15"/>
      <c r="L40" s="29"/>
      <c r="M40" s="15"/>
      <c r="N40" s="15"/>
      <c r="O40" s="15"/>
    </row>
    <row r="41" spans="1:15" ht="18.75" thickBot="1" x14ac:dyDescent="0.25">
      <c r="A41" s="30" t="s">
        <v>36</v>
      </c>
      <c r="B41" s="31"/>
      <c r="C41" s="31"/>
      <c r="D41" s="31"/>
      <c r="E41" s="31"/>
      <c r="F41" s="31"/>
      <c r="G41" s="32"/>
      <c r="H41" s="15"/>
      <c r="I41" s="15"/>
      <c r="J41" s="15"/>
      <c r="K41" s="15"/>
      <c r="L41" s="29"/>
      <c r="M41" s="15"/>
      <c r="N41" s="15"/>
      <c r="O41" s="15"/>
    </row>
  </sheetData>
  <mergeCells count="22">
    <mergeCell ref="A1:B1"/>
    <mergeCell ref="C1:E1"/>
    <mergeCell ref="A2:B2"/>
    <mergeCell ref="C2:E2"/>
    <mergeCell ref="A3:B3"/>
    <mergeCell ref="C3:E3"/>
    <mergeCell ref="A4:B4"/>
    <mergeCell ref="C4:E4"/>
    <mergeCell ref="A6:C6"/>
    <mergeCell ref="A18:C18"/>
    <mergeCell ref="B19:C19"/>
    <mergeCell ref="D19:E19"/>
    <mergeCell ref="A39:G39"/>
    <mergeCell ref="A40:E40"/>
    <mergeCell ref="A41:G41"/>
    <mergeCell ref="A27:J27"/>
    <mergeCell ref="B28:C29"/>
    <mergeCell ref="D28:H28"/>
    <mergeCell ref="I28:J29"/>
    <mergeCell ref="D29:E29"/>
    <mergeCell ref="G29:H29"/>
    <mergeCell ref="A28:A30"/>
  </mergeCells>
  <pageMargins left="0" right="0" top="0.74803149606299213" bottom="0.74803149606299213" header="0.31496062992125984" footer="0.31496062992125984"/>
  <pageSetup paperSize="9" scale="67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2016-12-22T10:16:24Z</dcterms:modified>
</cp:coreProperties>
</file>