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Sheet1!$A$1:$O$26</definedName>
  </definedNames>
  <calcPr calcId="152511"/>
</workbook>
</file>

<file path=xl/calcChain.xml><?xml version="1.0" encoding="utf-8"?>
<calcChain xmlns="http://schemas.openxmlformats.org/spreadsheetml/2006/main">
  <c r="J20" i="1" l="1"/>
  <c r="K20" i="1"/>
  <c r="L13" i="1" l="1"/>
  <c r="I13" i="1"/>
  <c r="H13" i="1"/>
  <c r="E13" i="1"/>
  <c r="H20" i="1"/>
  <c r="N20" i="1" l="1"/>
  <c r="G26" i="1" l="1"/>
  <c r="I26" i="1"/>
  <c r="J26" i="1"/>
  <c r="K26" i="1"/>
  <c r="O26" i="1"/>
  <c r="M26" i="1"/>
  <c r="K11" i="1" l="1"/>
  <c r="K12" i="1"/>
  <c r="N19" i="1" l="1"/>
  <c r="N21" i="1"/>
  <c r="N22" i="1"/>
  <c r="N23" i="1"/>
  <c r="N24" i="1"/>
  <c r="N25" i="1"/>
  <c r="N18" i="1"/>
  <c r="H19" i="1"/>
  <c r="H21" i="1"/>
  <c r="H22" i="1"/>
  <c r="H23" i="1"/>
  <c r="H24" i="1"/>
  <c r="H25" i="1"/>
  <c r="H18" i="1"/>
  <c r="N26" i="1" l="1"/>
  <c r="H26" i="1"/>
</calcChain>
</file>

<file path=xl/sharedStrings.xml><?xml version="1.0" encoding="utf-8"?>
<sst xmlns="http://schemas.openxmlformats.org/spreadsheetml/2006/main" count="77" uniqueCount="46">
  <si>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</si>
  <si>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</si>
  <si>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</si>
  <si>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</si>
  <si>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</si>
  <si>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</si>
  <si>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</si>
  <si>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</si>
  <si>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</si>
  <si>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</si>
  <si>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</si>
  <si>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</si>
  <si>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</si>
  <si>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</si>
  <si>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</si>
  <si>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</si>
  <si>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</si>
  <si>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</si>
  <si>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</si>
  <si>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رواق</t>
  </si>
  <si>
    <t>مشهد</t>
  </si>
  <si>
    <t>مسکونی</t>
  </si>
  <si>
    <t xml:space="preserve">مسعود </t>
  </si>
  <si>
    <t xml:space="preserve">مشهد </t>
  </si>
  <si>
    <t>سعادت</t>
  </si>
  <si>
    <t>مسکونی تجاری</t>
  </si>
  <si>
    <t xml:space="preserve">بهارستان </t>
  </si>
  <si>
    <t>زاهدان</t>
  </si>
  <si>
    <t>نگین</t>
  </si>
  <si>
    <t>ستایش</t>
  </si>
  <si>
    <t>نسیم</t>
  </si>
  <si>
    <t>محیا</t>
  </si>
  <si>
    <t>سال مالی منتهی به 1396/06/31</t>
  </si>
  <si>
    <r>
      <t xml:space="preserve">نماد: </t>
    </r>
    <r>
      <rPr>
        <sz val="12"/>
        <rFont val="B Mitra"/>
        <charset val="178"/>
      </rPr>
      <t>ثشرق</t>
    </r>
  </si>
  <si>
    <r>
      <t xml:space="preserve">وضعیت ناشر: </t>
    </r>
    <r>
      <rPr>
        <sz val="12"/>
        <rFont val="B Mitra"/>
        <charset val="178"/>
      </rPr>
      <t>پذیرفته در بازار دوم بورس</t>
    </r>
  </si>
  <si>
    <t>سرمایه ثبت نشده: _</t>
  </si>
  <si>
    <r>
      <t xml:space="preserve">کد صنعت: </t>
    </r>
    <r>
      <rPr>
        <sz val="12"/>
        <rFont val="B Mitra"/>
        <charset val="178"/>
      </rPr>
      <t>701055</t>
    </r>
  </si>
  <si>
    <r>
      <t xml:space="preserve">شرکت: </t>
    </r>
    <r>
      <rPr>
        <sz val="12"/>
        <rFont val="B Mitra"/>
        <charset val="178"/>
      </rPr>
      <t xml:space="preserve">شرکت سرمایه گذاری مسکن شمال شرق (سهامی عام) </t>
    </r>
  </si>
  <si>
    <t>یاس فاز 3</t>
  </si>
  <si>
    <t>امید تجاری مشترک</t>
  </si>
  <si>
    <t>تجاری</t>
  </si>
  <si>
    <r>
      <t xml:space="preserve">سرمایه ثبت شده: </t>
    </r>
    <r>
      <rPr>
        <sz val="12"/>
        <rFont val="B Mitra"/>
        <charset val="178"/>
      </rPr>
      <t>900،000 میلیون ریال</t>
    </r>
  </si>
  <si>
    <t>مبلغ فروش 
(میلیون ریال)</t>
  </si>
  <si>
    <t>ماه آذر</t>
  </si>
  <si>
    <t>از ابتدای سال مالی تا پایان ماه آذر</t>
  </si>
  <si>
    <t>گزارش فعالیت ماهانه دوره یک ماهه آذر ماه 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</si>
</sst>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0_);\(0\)"/>
  </numFmts>
  <fonts count="9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3" fontId="4" fillId="4" borderId="32" xfId="0" applyNumberFormat="1" applyFont="1" applyFill="1" applyBorder="1" applyAlignment="1">
      <alignment horizontal="center" vertical="center" wrapText="1"/>
    </xf>
    <xf numFmtId="3" fontId="4" fillId="4" borderId="33" xfId="0" applyNumberFormat="1" applyFont="1" applyFill="1" applyBorder="1" applyAlignment="1">
      <alignment horizontal="center" vertical="center" wrapText="1"/>
    </xf>
    <xf numFmtId="3" fontId="4" fillId="4" borderId="34" xfId="0" applyNumberFormat="1" applyFont="1" applyFill="1" applyBorder="1" applyAlignment="1">
      <alignment horizontal="center" vertical="center" wrapText="1"/>
    </xf>
    <xf numFmtId="4" fontId="4" fillId="3" borderId="27" xfId="0" applyNumberFormat="1" applyFont="1" applyFill="1" applyBorder="1" applyAlignment="1">
      <alignment horizontal="center" vertical="center" wrapText="1"/>
    </xf>
    <xf numFmtId="3" fontId="4" fillId="3" borderId="28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10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3" fontId="4" fillId="3" borderId="29" xfId="0" applyNumberFormat="1" applyFont="1" applyFill="1" applyBorder="1" applyAlignment="1">
      <alignment horizontal="center" vertical="center" wrapText="1"/>
    </xf>
    <xf numFmtId="165" fontId="4" fillId="3" borderId="16" xfId="0" applyNumberFormat="1" applyFont="1" applyFill="1" applyBorder="1" applyAlignment="1">
      <alignment horizontal="center" vertical="center" wrapText="1"/>
    </xf>
    <xf numFmtId="3" fontId="4" fillId="5" borderId="5" xfId="0" applyNumberFormat="1" applyFont="1" applyFill="1" applyBorder="1" applyAlignment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 wrapText="1"/>
    </xf>
    <xf numFmtId="3" fontId="4" fillId="5" borderId="26" xfId="0" applyNumberFormat="1" applyFont="1" applyFill="1" applyBorder="1" applyAlignment="1">
      <alignment horizontal="center" vertical="center" wrapText="1"/>
    </xf>
    <xf numFmtId="3" fontId="4" fillId="5" borderId="9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37" xfId="0" applyNumberFormat="1" applyFont="1" applyFill="1" applyBorder="1" applyAlignment="1">
      <alignment horizontal="center" vertical="center" wrapText="1"/>
    </xf>
    <xf numFmtId="164" fontId="4" fillId="3" borderId="38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4" fontId="4" fillId="0" borderId="10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164" fontId="4" fillId="5" borderId="37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11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7" fontId="1" fillId="0" borderId="9" xfId="0" applyNumberFormat="1" applyFont="1" applyFill="1" applyBorder="1" applyAlignment="1">
      <alignment horizontal="right" vertical="center"/>
    </xf>
    <xf numFmtId="37" fontId="1" fillId="0" borderId="25" xfId="0" applyNumberFormat="1" applyFont="1" applyFill="1" applyBorder="1" applyAlignment="1">
      <alignment horizontal="right" vertical="center"/>
    </xf>
    <xf numFmtId="37" fontId="1" fillId="0" borderId="26" xfId="0" applyNumberFormat="1" applyFont="1" applyFill="1" applyBorder="1" applyAlignment="1">
      <alignment horizontal="right" vertical="center"/>
    </xf>
    <xf numFmtId="3" fontId="4" fillId="5" borderId="30" xfId="0" applyNumberFormat="1" applyFont="1" applyFill="1" applyBorder="1" applyAlignment="1">
      <alignment horizontal="center" vertical="center" wrapText="1"/>
    </xf>
    <xf numFmtId="3" fontId="4" fillId="5" borderId="22" xfId="0" applyNumberFormat="1" applyFont="1" applyFill="1" applyBorder="1" applyAlignment="1">
      <alignment horizontal="center" vertical="center" wrapText="1"/>
    </xf>
    <xf numFmtId="3" fontId="4" fillId="0" borderId="31" xfId="0" applyNumberFormat="1" applyFont="1" applyFill="1" applyBorder="1" applyAlignment="1">
      <alignment horizontal="center" vertical="center" wrapText="1"/>
    </xf>
    <xf numFmtId="3" fontId="4" fillId="0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rightToLeft="1" tabSelected="1" view="pageBreakPreview" topLeftCell="A15" zoomScale="85" zoomScaleNormal="85" zoomScaleSheetLayoutView="85" workbookViewId="0">
      <selection activeCell="M18" sqref="M18:O25"/>
    </sheetView>
  </sheetViews>
  <sheetFormatPr defaultColWidth="8.85546875" defaultRowHeight="15" x14ac:dyDescent="0.25"/>
  <cols>
    <col min="1" max="1" width="16.140625" style="3" customWidth="1"/>
    <col min="2" max="2" width="8.85546875" style="3"/>
    <col min="3" max="3" width="12.140625" style="3" bestFit="1" customWidth="1"/>
    <col min="4" max="4" width="13" style="3" customWidth="1"/>
    <col min="5" max="5" width="14.28515625" style="3" bestFit="1" customWidth="1"/>
    <col min="6" max="6" width="14.42578125" style="3" customWidth="1"/>
    <col min="7" max="7" width="12.42578125" style="3" customWidth="1"/>
    <col min="8" max="8" width="15.140625" style="3" customWidth="1"/>
    <col min="9" max="9" width="14.28515625" style="3" bestFit="1" customWidth="1"/>
    <col min="10" max="11" width="14.7109375" style="3" customWidth="1"/>
    <col min="12" max="12" width="15.42578125" style="3" bestFit="1" customWidth="1"/>
    <col min="13" max="13" width="10.140625" style="3" bestFit="1" customWidth="1"/>
    <col min="14" max="14" width="12.42578125" style="3" customWidth="1"/>
    <col min="15" max="15" width="13.5703125" style="3" customWidth="1"/>
    <col min="16" max="16384" width="8.85546875" style="3"/>
  </cols>
  <sheetData>
    <row r="1" spans="1:15" customFormat="1" ht="18.75" x14ac:dyDescent="0.25">
      <c r="A1" s="81" t="s">
        <v>37</v>
      </c>
      <c r="B1" s="81"/>
      <c r="C1" s="81"/>
      <c r="D1" s="81"/>
      <c r="E1" s="81"/>
      <c r="F1" s="81"/>
      <c r="G1" s="81"/>
      <c r="H1" s="89" t="s">
        <v>41</v>
      </c>
      <c r="I1" s="90"/>
      <c r="J1" s="90"/>
      <c r="K1" s="90"/>
      <c r="L1" s="90"/>
      <c r="M1" s="91"/>
      <c r="N1" s="1"/>
    </row>
    <row r="2" spans="1:15" customFormat="1" ht="18.75" x14ac:dyDescent="0.25">
      <c r="A2" s="81" t="s">
        <v>33</v>
      </c>
      <c r="B2" s="81"/>
      <c r="C2" s="81"/>
      <c r="D2" s="81"/>
      <c r="E2" s="81"/>
      <c r="F2" s="81"/>
      <c r="G2" s="81"/>
      <c r="H2" s="81" t="s">
        <v>35</v>
      </c>
      <c r="I2" s="81"/>
      <c r="J2" s="81"/>
      <c r="K2" s="81"/>
      <c r="L2" s="81"/>
      <c r="M2" s="81"/>
      <c r="N2" s="1"/>
    </row>
    <row r="3" spans="1:15" customFormat="1" ht="18.75" x14ac:dyDescent="0.25">
      <c r="A3" s="81" t="s">
        <v>36</v>
      </c>
      <c r="B3" s="81"/>
      <c r="C3" s="81"/>
      <c r="D3" s="81"/>
      <c r="E3" s="81"/>
      <c r="F3" s="81"/>
      <c r="G3" s="81"/>
      <c r="H3" s="81" t="s">
        <v>45</v>
      </c>
      <c r="I3" s="81"/>
      <c r="J3" s="81"/>
      <c r="K3" s="81"/>
      <c r="L3" s="81"/>
      <c r="M3" s="81"/>
      <c r="N3" s="1"/>
    </row>
    <row r="4" spans="1:15" customFormat="1" ht="18.75" x14ac:dyDescent="0.25">
      <c r="A4" s="81" t="s">
        <v>34</v>
      </c>
      <c r="B4" s="81"/>
      <c r="C4" s="81"/>
      <c r="D4" s="81"/>
      <c r="E4" s="81"/>
      <c r="F4" s="81"/>
      <c r="G4" s="81"/>
      <c r="H4" s="81" t="s">
        <v>32</v>
      </c>
      <c r="I4" s="81"/>
      <c r="J4" s="81"/>
      <c r="K4" s="81"/>
      <c r="L4" s="81"/>
      <c r="M4" s="81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73" t="s">
        <v>0</v>
      </c>
      <c r="B7" s="73"/>
      <c r="C7" s="73"/>
      <c r="D7" s="73"/>
      <c r="E7" s="73"/>
      <c r="F7" s="73"/>
      <c r="G7" s="73"/>
      <c r="H7" s="73"/>
      <c r="I7" s="73"/>
      <c r="J7" s="73"/>
    </row>
    <row r="8" spans="1:15" ht="22.5" x14ac:dyDescent="0.25">
      <c r="A8" s="82" t="s">
        <v>1</v>
      </c>
      <c r="B8" s="84" t="s">
        <v>2</v>
      </c>
      <c r="C8" s="84" t="s">
        <v>3</v>
      </c>
      <c r="D8" s="85" t="s">
        <v>4</v>
      </c>
      <c r="E8" s="86" t="s">
        <v>43</v>
      </c>
      <c r="F8" s="87"/>
      <c r="G8" s="87"/>
      <c r="H8" s="88"/>
      <c r="I8" s="86" t="s">
        <v>44</v>
      </c>
      <c r="J8" s="87"/>
      <c r="K8" s="87"/>
      <c r="L8" s="88"/>
    </row>
    <row r="9" spans="1:15" ht="44.25" thickBot="1" x14ac:dyDescent="0.3">
      <c r="A9" s="83"/>
      <c r="B9" s="75"/>
      <c r="C9" s="75"/>
      <c r="D9" s="77"/>
      <c r="E9" s="56" t="s">
        <v>5</v>
      </c>
      <c r="F9" s="57" t="s">
        <v>6</v>
      </c>
      <c r="G9" s="57" t="s">
        <v>7</v>
      </c>
      <c r="H9" s="58" t="s">
        <v>42</v>
      </c>
      <c r="I9" s="56" t="s">
        <v>5</v>
      </c>
      <c r="J9" s="57" t="s">
        <v>6</v>
      </c>
      <c r="K9" s="57" t="s">
        <v>7</v>
      </c>
      <c r="L9" s="58" t="s">
        <v>42</v>
      </c>
    </row>
    <row r="10" spans="1:15" ht="21.75" x14ac:dyDescent="0.25">
      <c r="A10" s="19" t="s">
        <v>19</v>
      </c>
      <c r="B10" s="20" t="s">
        <v>20</v>
      </c>
      <c r="C10" s="20" t="s">
        <v>21</v>
      </c>
      <c r="D10" s="21">
        <v>7</v>
      </c>
      <c r="E10" s="53">
        <v>5183</v>
      </c>
      <c r="F10" s="54">
        <v>197</v>
      </c>
      <c r="G10" s="66">
        <v>46731091</v>
      </c>
      <c r="H10" s="55">
        <v>7909</v>
      </c>
      <c r="I10" s="53">
        <v>12271</v>
      </c>
      <c r="J10" s="54">
        <v>525</v>
      </c>
      <c r="K10" s="66">
        <v>45496730</v>
      </c>
      <c r="L10" s="55">
        <v>18414</v>
      </c>
    </row>
    <row r="11" spans="1:15" ht="21.75" x14ac:dyDescent="0.25">
      <c r="A11" s="6" t="s">
        <v>38</v>
      </c>
      <c r="B11" s="4" t="s">
        <v>27</v>
      </c>
      <c r="C11" s="4" t="s">
        <v>21</v>
      </c>
      <c r="D11" s="5">
        <v>3</v>
      </c>
      <c r="E11" s="36"/>
      <c r="F11" s="37"/>
      <c r="G11" s="67"/>
      <c r="H11" s="38"/>
      <c r="I11" s="36">
        <v>2156</v>
      </c>
      <c r="J11" s="37">
        <v>256.5</v>
      </c>
      <c r="K11" s="67">
        <f t="shared" ref="K11:K12" si="0">L11/J11*1000000</f>
        <v>16153157.894736843</v>
      </c>
      <c r="L11" s="38">
        <v>4143.2849999999999</v>
      </c>
    </row>
    <row r="12" spans="1:15" ht="22.5" thickBot="1" x14ac:dyDescent="0.3">
      <c r="A12" s="9" t="s">
        <v>39</v>
      </c>
      <c r="B12" s="10" t="s">
        <v>20</v>
      </c>
      <c r="C12" s="10" t="s">
        <v>40</v>
      </c>
      <c r="D12" s="43">
        <v>-3</v>
      </c>
      <c r="E12" s="39"/>
      <c r="F12" s="40"/>
      <c r="G12" s="68"/>
      <c r="H12" s="41"/>
      <c r="I12" s="39">
        <v>-2358</v>
      </c>
      <c r="J12" s="40">
        <v>-46</v>
      </c>
      <c r="K12" s="68">
        <f t="shared" si="0"/>
        <v>69165000</v>
      </c>
      <c r="L12" s="41">
        <v>-3181.59</v>
      </c>
    </row>
    <row r="13" spans="1:15" ht="22.5" thickBot="1" x14ac:dyDescent="0.3">
      <c r="A13" s="18" t="s">
        <v>8</v>
      </c>
      <c r="B13" s="11"/>
      <c r="C13" s="11"/>
      <c r="D13" s="11"/>
      <c r="E13" s="12">
        <f>SUM(E10:E12)</f>
        <v>5183</v>
      </c>
      <c r="F13" s="17"/>
      <c r="G13" s="17"/>
      <c r="H13" s="31">
        <f>SUM(H10:H12)</f>
        <v>7909</v>
      </c>
      <c r="I13" s="32">
        <f>SUM(I10:I12)</f>
        <v>12069</v>
      </c>
      <c r="J13" s="17"/>
      <c r="K13" s="17"/>
      <c r="L13" s="33">
        <f>SUM(L10:L12)</f>
        <v>19375.695</v>
      </c>
    </row>
    <row r="14" spans="1:15" ht="15.75" thickTop="1" x14ac:dyDescent="0.25"/>
    <row r="15" spans="1:15" ht="23.25" thickBot="1" x14ac:dyDescent="0.3">
      <c r="A15" s="73" t="s">
        <v>9</v>
      </c>
      <c r="B15" s="73"/>
      <c r="C15" s="73"/>
      <c r="D15" s="73"/>
      <c r="E15" s="73"/>
      <c r="F15" s="73"/>
      <c r="G15" s="73"/>
      <c r="H15" s="73"/>
      <c r="I15" s="73"/>
      <c r="J15" s="73"/>
    </row>
    <row r="16" spans="1:15" ht="22.5" x14ac:dyDescent="0.25">
      <c r="A16" s="74" t="s">
        <v>1</v>
      </c>
      <c r="B16" s="74" t="s">
        <v>2</v>
      </c>
      <c r="C16" s="74" t="s">
        <v>3</v>
      </c>
      <c r="D16" s="74" t="s">
        <v>4</v>
      </c>
      <c r="E16" s="76" t="s">
        <v>10</v>
      </c>
      <c r="F16" s="78" t="s">
        <v>11</v>
      </c>
      <c r="G16" s="69"/>
      <c r="H16" s="69"/>
      <c r="I16" s="69"/>
      <c r="J16" s="79" t="s">
        <v>12</v>
      </c>
      <c r="K16" s="80"/>
      <c r="L16" s="69" t="s">
        <v>13</v>
      </c>
      <c r="M16" s="69"/>
      <c r="N16" s="69"/>
      <c r="O16" s="70"/>
    </row>
    <row r="17" spans="1:24" ht="87.75" thickBot="1" x14ac:dyDescent="0.3">
      <c r="A17" s="75"/>
      <c r="B17" s="75"/>
      <c r="C17" s="75"/>
      <c r="D17" s="75"/>
      <c r="E17" s="77"/>
      <c r="F17" s="22" t="s">
        <v>14</v>
      </c>
      <c r="G17" s="15" t="s">
        <v>15</v>
      </c>
      <c r="H17" s="15" t="s">
        <v>16</v>
      </c>
      <c r="I17" s="23" t="s">
        <v>17</v>
      </c>
      <c r="J17" s="24" t="s">
        <v>18</v>
      </c>
      <c r="K17" s="16" t="s">
        <v>15</v>
      </c>
      <c r="L17" s="25" t="s">
        <v>14</v>
      </c>
      <c r="M17" s="15" t="s">
        <v>15</v>
      </c>
      <c r="N17" s="15" t="s">
        <v>16</v>
      </c>
      <c r="O17" s="16" t="s">
        <v>17</v>
      </c>
      <c r="T17" s="30"/>
      <c r="U17" s="30"/>
      <c r="V17" s="30"/>
      <c r="W17" s="30"/>
      <c r="X17" s="30"/>
    </row>
    <row r="18" spans="1:24" ht="35.1" customHeight="1" x14ac:dyDescent="0.25">
      <c r="A18" s="19" t="s">
        <v>22</v>
      </c>
      <c r="B18" s="20" t="s">
        <v>23</v>
      </c>
      <c r="C18" s="20" t="s">
        <v>21</v>
      </c>
      <c r="D18" s="20">
        <v>64</v>
      </c>
      <c r="E18" s="21">
        <v>4819</v>
      </c>
      <c r="F18" s="34">
        <v>99.95</v>
      </c>
      <c r="G18" s="35">
        <v>168676</v>
      </c>
      <c r="H18" s="44">
        <f>I18-G18</f>
        <v>52</v>
      </c>
      <c r="I18" s="42">
        <v>168728</v>
      </c>
      <c r="J18" s="92">
        <v>0</v>
      </c>
      <c r="K18" s="93">
        <v>0</v>
      </c>
      <c r="L18" s="34">
        <v>99.16</v>
      </c>
      <c r="M18" s="35">
        <v>168748</v>
      </c>
      <c r="N18" s="35">
        <f>O18-M18</f>
        <v>1000</v>
      </c>
      <c r="O18" s="42">
        <v>169748</v>
      </c>
    </row>
    <row r="19" spans="1:24" ht="35.1" customHeight="1" x14ac:dyDescent="0.25">
      <c r="A19" s="6" t="s">
        <v>24</v>
      </c>
      <c r="B19" s="4" t="s">
        <v>23</v>
      </c>
      <c r="C19" s="4" t="s">
        <v>25</v>
      </c>
      <c r="D19" s="4">
        <v>26</v>
      </c>
      <c r="E19" s="5">
        <v>2143</v>
      </c>
      <c r="F19" s="26">
        <v>96.02</v>
      </c>
      <c r="G19" s="7">
        <v>225496</v>
      </c>
      <c r="H19" s="46">
        <f t="shared" ref="H19:H25" si="1">I19-G19</f>
        <v>6477</v>
      </c>
      <c r="I19" s="8">
        <v>231973</v>
      </c>
      <c r="J19" s="48">
        <v>0</v>
      </c>
      <c r="K19" s="49">
        <v>0</v>
      </c>
      <c r="L19" s="26">
        <v>96.12</v>
      </c>
      <c r="M19" s="7">
        <v>225629</v>
      </c>
      <c r="N19" s="7">
        <f t="shared" ref="N19:N25" si="2">O19-M19</f>
        <v>6344</v>
      </c>
      <c r="O19" s="8">
        <v>231973</v>
      </c>
    </row>
    <row r="20" spans="1:24" ht="35.1" customHeight="1" x14ac:dyDescent="0.25">
      <c r="A20" s="51" t="s">
        <v>19</v>
      </c>
      <c r="B20" s="52" t="s">
        <v>23</v>
      </c>
      <c r="C20" s="52" t="s">
        <v>21</v>
      </c>
      <c r="D20" s="52">
        <v>93</v>
      </c>
      <c r="E20" s="50">
        <v>7058</v>
      </c>
      <c r="F20" s="26">
        <v>70.63</v>
      </c>
      <c r="G20" s="7">
        <v>166809</v>
      </c>
      <c r="H20" s="46">
        <f t="shared" si="1"/>
        <v>46307</v>
      </c>
      <c r="I20" s="8">
        <v>213116</v>
      </c>
      <c r="J20" s="48">
        <f>F10</f>
        <v>197</v>
      </c>
      <c r="K20" s="49">
        <f>E10</f>
        <v>5183</v>
      </c>
      <c r="L20" s="45">
        <v>71.569999999999993</v>
      </c>
      <c r="M20" s="46">
        <v>168270</v>
      </c>
      <c r="N20" s="46">
        <f>O20-M20</f>
        <v>44846</v>
      </c>
      <c r="O20" s="47">
        <v>213116</v>
      </c>
    </row>
    <row r="21" spans="1:24" ht="35.1" customHeight="1" x14ac:dyDescent="0.25">
      <c r="A21" s="6" t="s">
        <v>26</v>
      </c>
      <c r="B21" s="4" t="s">
        <v>27</v>
      </c>
      <c r="C21" s="4" t="s">
        <v>21</v>
      </c>
      <c r="D21" s="4">
        <v>438</v>
      </c>
      <c r="E21" s="5">
        <v>35223</v>
      </c>
      <c r="F21" s="26">
        <v>21.48</v>
      </c>
      <c r="G21" s="7">
        <v>181820</v>
      </c>
      <c r="H21" s="46">
        <f t="shared" si="1"/>
        <v>541986</v>
      </c>
      <c r="I21" s="8">
        <v>723806</v>
      </c>
      <c r="J21" s="48">
        <v>0</v>
      </c>
      <c r="K21" s="49">
        <v>0</v>
      </c>
      <c r="L21" s="26">
        <v>22.23</v>
      </c>
      <c r="M21" s="7">
        <v>186656</v>
      </c>
      <c r="N21" s="7">
        <f t="shared" si="2"/>
        <v>537150</v>
      </c>
      <c r="O21" s="8">
        <v>723806</v>
      </c>
    </row>
    <row r="22" spans="1:24" ht="35.1" customHeight="1" x14ac:dyDescent="0.25">
      <c r="A22" s="6" t="s">
        <v>28</v>
      </c>
      <c r="B22" s="4" t="s">
        <v>23</v>
      </c>
      <c r="C22" s="4" t="s">
        <v>25</v>
      </c>
      <c r="D22" s="4">
        <v>148</v>
      </c>
      <c r="E22" s="5">
        <v>17887</v>
      </c>
      <c r="F22" s="26">
        <v>40.28</v>
      </c>
      <c r="G22" s="7">
        <v>361948</v>
      </c>
      <c r="H22" s="46">
        <f t="shared" si="1"/>
        <v>298703</v>
      </c>
      <c r="I22" s="8">
        <v>660651</v>
      </c>
      <c r="J22" s="48">
        <v>0</v>
      </c>
      <c r="K22" s="49">
        <v>0</v>
      </c>
      <c r="L22" s="26">
        <v>40.770000000000003</v>
      </c>
      <c r="M22" s="7">
        <v>364146</v>
      </c>
      <c r="N22" s="7">
        <f t="shared" si="2"/>
        <v>296505</v>
      </c>
      <c r="O22" s="8">
        <v>660651</v>
      </c>
    </row>
    <row r="23" spans="1:24" ht="35.1" customHeight="1" x14ac:dyDescent="0.25">
      <c r="A23" s="6" t="s">
        <v>29</v>
      </c>
      <c r="B23" s="4" t="s">
        <v>23</v>
      </c>
      <c r="C23" s="4" t="s">
        <v>21</v>
      </c>
      <c r="D23" s="4">
        <v>70</v>
      </c>
      <c r="E23" s="5">
        <v>7700</v>
      </c>
      <c r="F23" s="6">
        <v>0.6</v>
      </c>
      <c r="G23" s="7">
        <v>87377</v>
      </c>
      <c r="H23" s="46">
        <f t="shared" si="1"/>
        <v>227098</v>
      </c>
      <c r="I23" s="8">
        <v>314475</v>
      </c>
      <c r="J23" s="48">
        <v>0</v>
      </c>
      <c r="K23" s="49">
        <v>0</v>
      </c>
      <c r="L23" s="6">
        <v>0.6</v>
      </c>
      <c r="M23" s="7">
        <v>87377</v>
      </c>
      <c r="N23" s="7">
        <f t="shared" si="2"/>
        <v>227098</v>
      </c>
      <c r="O23" s="8">
        <v>314475</v>
      </c>
    </row>
    <row r="24" spans="1:24" ht="35.1" customHeight="1" x14ac:dyDescent="0.25">
      <c r="A24" s="6" t="s">
        <v>30</v>
      </c>
      <c r="B24" s="4" t="s">
        <v>23</v>
      </c>
      <c r="C24" s="4" t="s">
        <v>21</v>
      </c>
      <c r="D24" s="4">
        <v>468</v>
      </c>
      <c r="E24" s="5">
        <v>18900</v>
      </c>
      <c r="F24" s="26">
        <v>10.97</v>
      </c>
      <c r="G24" s="7">
        <v>17996</v>
      </c>
      <c r="H24" s="46">
        <f t="shared" si="1"/>
        <v>180717</v>
      </c>
      <c r="I24" s="8">
        <v>198713</v>
      </c>
      <c r="J24" s="48">
        <v>0</v>
      </c>
      <c r="K24" s="49">
        <v>0</v>
      </c>
      <c r="L24" s="26">
        <v>9.5</v>
      </c>
      <c r="M24" s="7">
        <v>18716</v>
      </c>
      <c r="N24" s="7">
        <f t="shared" si="2"/>
        <v>179997</v>
      </c>
      <c r="O24" s="8">
        <v>198713</v>
      </c>
    </row>
    <row r="25" spans="1:24" s="65" customFormat="1" ht="35.1" customHeight="1" thickBot="1" x14ac:dyDescent="0.3">
      <c r="A25" s="59" t="s">
        <v>31</v>
      </c>
      <c r="B25" s="60" t="s">
        <v>23</v>
      </c>
      <c r="C25" s="60" t="s">
        <v>21</v>
      </c>
      <c r="D25" s="60">
        <v>23</v>
      </c>
      <c r="E25" s="61">
        <v>1683</v>
      </c>
      <c r="F25" s="62">
        <v>6</v>
      </c>
      <c r="G25" s="63">
        <v>26277</v>
      </c>
      <c r="H25" s="63">
        <f t="shared" si="1"/>
        <v>70426</v>
      </c>
      <c r="I25" s="64">
        <v>96703</v>
      </c>
      <c r="J25" s="94">
        <v>0</v>
      </c>
      <c r="K25" s="95">
        <v>0</v>
      </c>
      <c r="L25" s="62">
        <v>6</v>
      </c>
      <c r="M25" s="63">
        <v>26277</v>
      </c>
      <c r="N25" s="63">
        <f t="shared" si="2"/>
        <v>70426</v>
      </c>
      <c r="O25" s="64">
        <v>96703</v>
      </c>
    </row>
    <row r="26" spans="1:24" ht="22.5" thickBot="1" x14ac:dyDescent="0.3">
      <c r="A26" s="18" t="s">
        <v>8</v>
      </c>
      <c r="B26" s="11"/>
      <c r="C26" s="11"/>
      <c r="D26" s="11"/>
      <c r="E26" s="11"/>
      <c r="F26" s="11"/>
      <c r="G26" s="12">
        <f>SUM(G18:G25)</f>
        <v>1236399</v>
      </c>
      <c r="H26" s="12">
        <f>SUM(H18:H25)</f>
        <v>1371766</v>
      </c>
      <c r="I26" s="12">
        <f>SUM(I18:I25)</f>
        <v>2608165</v>
      </c>
      <c r="J26" s="12">
        <f>SUM(J18:J25)</f>
        <v>197</v>
      </c>
      <c r="K26" s="12">
        <f>SUM(K18:K25)</f>
        <v>5183</v>
      </c>
      <c r="L26" s="11"/>
      <c r="M26" s="12">
        <f>SUM(M18:M25)</f>
        <v>1245819</v>
      </c>
      <c r="N26" s="12">
        <f>SUM(N18:N25)</f>
        <v>1363366</v>
      </c>
      <c r="O26" s="12">
        <f>SUM(O18:O25)</f>
        <v>2609185</v>
      </c>
    </row>
    <row r="27" spans="1:24" ht="15.75" thickTop="1" x14ac:dyDescent="0.25"/>
    <row r="28" spans="1:24" customFormat="1" ht="18" x14ac:dyDescent="0.25">
      <c r="A28" s="27"/>
      <c r="B28" s="27"/>
      <c r="C28" s="27"/>
      <c r="D28" s="28"/>
      <c r="E28" s="13"/>
      <c r="F28" s="13"/>
      <c r="G28" s="13"/>
      <c r="H28" s="1"/>
      <c r="I28" s="1"/>
      <c r="J28" s="1"/>
      <c r="K28" s="1"/>
      <c r="L28" s="1"/>
      <c r="M28" s="1"/>
      <c r="N28" s="1"/>
    </row>
    <row r="29" spans="1:24" customFormat="1" ht="18" x14ac:dyDescent="0.25">
      <c r="A29" s="71"/>
      <c r="B29" s="71"/>
      <c r="C29" s="71"/>
      <c r="D29" s="71"/>
      <c r="E29" s="71"/>
      <c r="F29" s="71"/>
      <c r="G29" s="13"/>
      <c r="H29" s="13"/>
      <c r="I29" s="13"/>
      <c r="J29" s="13"/>
      <c r="K29" s="13"/>
      <c r="L29" s="13"/>
      <c r="M29" s="13"/>
      <c r="N29" s="1"/>
    </row>
    <row r="30" spans="1:24" customFormat="1" ht="18" x14ac:dyDescent="0.25">
      <c r="A30" s="29"/>
      <c r="B30" s="29"/>
      <c r="C30" s="29"/>
      <c r="D30" s="29"/>
      <c r="E30" s="29"/>
      <c r="F30" s="29"/>
      <c r="G30" s="1"/>
      <c r="H30" s="1"/>
      <c r="I30" s="1"/>
      <c r="J30" s="1"/>
      <c r="K30" s="1"/>
      <c r="L30" s="1"/>
      <c r="M30" s="1"/>
      <c r="N30" s="1"/>
    </row>
    <row r="31" spans="1:24" customFormat="1" ht="18" x14ac:dyDescent="0.25">
      <c r="A31" s="72"/>
      <c r="B31" s="72"/>
      <c r="C31" s="72"/>
      <c r="D31" s="72"/>
      <c r="E31" s="72"/>
      <c r="F31" s="14"/>
      <c r="G31" s="14"/>
      <c r="H31" s="1"/>
      <c r="I31" s="1"/>
      <c r="J31" s="1"/>
      <c r="K31" s="1"/>
      <c r="L31" s="1"/>
      <c r="M31" s="1"/>
      <c r="N31" s="1"/>
    </row>
    <row r="32" spans="1:24" customFormat="1" ht="18" x14ac:dyDescent="0.25">
      <c r="A32" s="71"/>
      <c r="B32" s="71"/>
      <c r="C32" s="71"/>
      <c r="D32" s="71"/>
      <c r="E32" s="71"/>
      <c r="F32" s="71"/>
      <c r="G32" s="1"/>
      <c r="H32" s="1"/>
      <c r="I32" s="1"/>
      <c r="J32" s="1"/>
      <c r="K32" s="1"/>
      <c r="L32" s="1"/>
      <c r="M32" s="1"/>
      <c r="N32" s="1"/>
    </row>
    <row r="33" spans="1:6" x14ac:dyDescent="0.25">
      <c r="A33" s="30"/>
      <c r="B33" s="30"/>
      <c r="C33" s="30"/>
      <c r="D33" s="30"/>
      <c r="E33" s="30"/>
      <c r="F33" s="30"/>
    </row>
    <row r="34" spans="1:6" x14ac:dyDescent="0.25">
      <c r="A34" s="30"/>
      <c r="B34" s="30"/>
      <c r="C34" s="30"/>
      <c r="D34" s="30"/>
      <c r="E34" s="30"/>
      <c r="F34" s="30"/>
    </row>
    <row r="35" spans="1:6" x14ac:dyDescent="0.25">
      <c r="A35" s="30"/>
      <c r="B35" s="30"/>
      <c r="C35" s="30"/>
      <c r="D35" s="30"/>
      <c r="E35" s="30"/>
      <c r="F35" s="30"/>
    </row>
    <row r="36" spans="1:6" x14ac:dyDescent="0.25">
      <c r="A36" s="30"/>
      <c r="B36" s="30"/>
      <c r="C36" s="30"/>
      <c r="D36" s="30"/>
      <c r="E36" s="30"/>
      <c r="F36" s="30"/>
    </row>
  </sheetData>
  <mergeCells count="27"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L16:O16"/>
    <mergeCell ref="A29:F29"/>
    <mergeCell ref="A31:E31"/>
    <mergeCell ref="A32:F32"/>
    <mergeCell ref="A15:J15"/>
    <mergeCell ref="A16:A17"/>
    <mergeCell ref="B16:B17"/>
    <mergeCell ref="C16:C17"/>
    <mergeCell ref="D16:D17"/>
    <mergeCell ref="E16:E17"/>
    <mergeCell ref="F16:I16"/>
    <mergeCell ref="J16:K16"/>
  </mergeCells>
  <pageMargins left="0.7" right="0.7" top="0.75" bottom="0.75" header="0.3" footer="0.3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2016-12-21T12:38:51Z</dcterms:modified>
</cp:coreProperties>
</file>