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گزارش\1401\"/>
    </mc:Choice>
  </mc:AlternateContent>
  <bookViews>
    <workbookView xWindow="0" yWindow="0" windowWidth="23256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Sheet1!$A$2:$X$229</definedName>
    <definedName name="_xlnm._FilterDatabase" localSheetId="1" hidden="1">Sheet2!$A$2:$J$229</definedName>
    <definedName name="_xlnm._FilterDatabase" localSheetId="2" hidden="1">Sheet3!$A$3:$R$230</definedName>
    <definedName name="_xlnm._FilterDatabase" localSheetId="3" hidden="1">Sheet4!$A$2:$V$229</definedName>
    <definedName name="_xlnm._FilterDatabase" localSheetId="4" hidden="1">Sheet5!$A$3:$AB$3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5" l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4" i="5"/>
  <c r="E221" i="4" l="1"/>
  <c r="F221" i="4"/>
  <c r="G221" i="4"/>
  <c r="H221" i="4"/>
  <c r="I221" i="4"/>
  <c r="J221" i="4"/>
  <c r="K221" i="4"/>
  <c r="L221" i="4"/>
  <c r="E222" i="4"/>
  <c r="F222" i="4"/>
  <c r="G222" i="4"/>
  <c r="H222" i="4"/>
  <c r="I222" i="4"/>
  <c r="J222" i="4"/>
  <c r="K222" i="4"/>
  <c r="L222" i="4"/>
  <c r="E223" i="4"/>
  <c r="F223" i="4"/>
  <c r="G223" i="4"/>
  <c r="H223" i="4"/>
  <c r="I223" i="4"/>
  <c r="J223" i="4"/>
  <c r="K223" i="4"/>
  <c r="L223" i="4"/>
  <c r="E224" i="4"/>
  <c r="F224" i="4"/>
  <c r="G224" i="4"/>
  <c r="H224" i="4"/>
  <c r="I224" i="4"/>
  <c r="J224" i="4"/>
  <c r="K224" i="4"/>
  <c r="L224" i="4"/>
  <c r="E225" i="4"/>
  <c r="F225" i="4"/>
  <c r="G225" i="4"/>
  <c r="H225" i="4"/>
  <c r="I225" i="4"/>
  <c r="J225" i="4"/>
  <c r="K225" i="4"/>
  <c r="L225" i="4"/>
  <c r="E227" i="4"/>
  <c r="F227" i="4"/>
  <c r="G227" i="4"/>
  <c r="H227" i="4"/>
  <c r="I227" i="4"/>
  <c r="J227" i="4"/>
  <c r="K227" i="4"/>
  <c r="L227" i="4"/>
  <c r="E3" i="4"/>
  <c r="R115" i="3"/>
  <c r="R116" i="3"/>
  <c r="R117" i="3"/>
  <c r="R118" i="3"/>
  <c r="R119" i="3"/>
  <c r="R209" i="3"/>
  <c r="R120" i="3"/>
  <c r="R5" i="3"/>
  <c r="R121" i="3"/>
  <c r="R6" i="3"/>
  <c r="R122" i="3"/>
  <c r="R123" i="3"/>
  <c r="R7" i="3"/>
  <c r="R210" i="3"/>
  <c r="R124" i="3"/>
  <c r="R8" i="3"/>
  <c r="R125" i="3"/>
  <c r="R211" i="3"/>
  <c r="R126" i="3"/>
  <c r="R9" i="3"/>
  <c r="R127" i="3"/>
  <c r="R128" i="3"/>
  <c r="R10" i="3"/>
  <c r="R129" i="3"/>
  <c r="R11" i="3"/>
  <c r="R130" i="3"/>
  <c r="R131" i="3"/>
  <c r="R132" i="3"/>
  <c r="R133" i="3"/>
  <c r="R134" i="3"/>
  <c r="R135" i="3"/>
  <c r="R12" i="3"/>
  <c r="R13" i="3"/>
  <c r="R136" i="3"/>
  <c r="R137" i="3"/>
  <c r="R138" i="3"/>
  <c r="R139" i="3"/>
  <c r="R140" i="3"/>
  <c r="R141" i="3"/>
  <c r="R14" i="3"/>
  <c r="R212" i="3"/>
  <c r="R213" i="3"/>
  <c r="R15" i="3"/>
  <c r="R142" i="3"/>
  <c r="R16" i="3"/>
  <c r="R17" i="3"/>
  <c r="R18" i="3"/>
  <c r="R19" i="3"/>
  <c r="R20" i="3"/>
  <c r="R214" i="3"/>
  <c r="R21" i="3"/>
  <c r="R22" i="3"/>
  <c r="R23" i="3"/>
  <c r="R143" i="3"/>
  <c r="R24" i="3"/>
  <c r="R144" i="3"/>
  <c r="R25" i="3"/>
  <c r="R145" i="3"/>
  <c r="R26" i="3"/>
  <c r="R146" i="3"/>
  <c r="R215" i="3"/>
  <c r="R147" i="3"/>
  <c r="R148" i="3"/>
  <c r="R27" i="3"/>
  <c r="R28" i="3"/>
  <c r="R29" i="3"/>
  <c r="R149" i="3"/>
  <c r="R216" i="3"/>
  <c r="R30" i="3"/>
  <c r="R150" i="3"/>
  <c r="R31" i="3"/>
  <c r="R32" i="3"/>
  <c r="R151" i="3"/>
  <c r="R152" i="3"/>
  <c r="R217" i="3"/>
  <c r="R33" i="3"/>
  <c r="R153" i="3"/>
  <c r="R218" i="3"/>
  <c r="R34" i="3"/>
  <c r="R154" i="3"/>
  <c r="R155" i="3"/>
  <c r="R156" i="3"/>
  <c r="R35" i="3"/>
  <c r="R219" i="3"/>
  <c r="R220" i="3"/>
  <c r="R157" i="3"/>
  <c r="R158" i="3"/>
  <c r="R36" i="3"/>
  <c r="R159" i="3"/>
  <c r="R37" i="3"/>
  <c r="R160" i="3"/>
  <c r="R161" i="3"/>
  <c r="R38" i="3"/>
  <c r="R221" i="3"/>
  <c r="R222" i="3"/>
  <c r="R162" i="3"/>
  <c r="R163" i="3"/>
  <c r="R39" i="3"/>
  <c r="R164" i="3"/>
  <c r="R40" i="3"/>
  <c r="R41" i="3"/>
  <c r="R42" i="3"/>
  <c r="R43" i="3"/>
  <c r="R165" i="3"/>
  <c r="R44" i="3"/>
  <c r="R45" i="3"/>
  <c r="R46" i="3"/>
  <c r="R223" i="3"/>
  <c r="R47" i="3"/>
  <c r="R48" i="3"/>
  <c r="R49" i="3"/>
  <c r="R50" i="3"/>
  <c r="R51" i="3"/>
  <c r="R52" i="3"/>
  <c r="R53" i="3"/>
  <c r="R54" i="3"/>
  <c r="R166" i="3"/>
  <c r="R167" i="3"/>
  <c r="R168" i="3"/>
  <c r="R169" i="3"/>
  <c r="R55" i="3"/>
  <c r="R56" i="3"/>
  <c r="R57" i="3"/>
  <c r="R58" i="3"/>
  <c r="R59" i="3"/>
  <c r="R60" i="3"/>
  <c r="R61" i="3"/>
  <c r="R62" i="3"/>
  <c r="R63" i="3"/>
  <c r="R170" i="3"/>
  <c r="R224" i="3"/>
  <c r="R64" i="3"/>
  <c r="R65" i="3"/>
  <c r="R66" i="3"/>
  <c r="R225" i="3"/>
  <c r="R171" i="3"/>
  <c r="R67" i="3"/>
  <c r="R68" i="3"/>
  <c r="R69" i="3"/>
  <c r="R70" i="3"/>
  <c r="R226" i="3"/>
  <c r="R71" i="3"/>
  <c r="R105" i="3"/>
  <c r="R72" i="3"/>
  <c r="R172" i="3"/>
  <c r="R73" i="3"/>
  <c r="R107" i="3"/>
  <c r="R227" i="3"/>
  <c r="R173" i="3"/>
  <c r="R174" i="3"/>
  <c r="R175" i="3"/>
  <c r="R176" i="3"/>
  <c r="R228" i="3"/>
  <c r="R177" i="3"/>
  <c r="R178" i="3"/>
  <c r="R179" i="3"/>
  <c r="R108" i="3"/>
  <c r="R74" i="3"/>
  <c r="R75" i="3"/>
  <c r="R180" i="3"/>
  <c r="R76" i="3"/>
  <c r="R181" i="3"/>
  <c r="R77" i="3"/>
  <c r="R182" i="3"/>
  <c r="R78" i="3"/>
  <c r="R183" i="3"/>
  <c r="R79" i="3"/>
  <c r="R80" i="3"/>
  <c r="R109" i="3"/>
  <c r="R81" i="3"/>
  <c r="R82" i="3"/>
  <c r="R83" i="3"/>
  <c r="R184" i="3"/>
  <c r="R84" i="3"/>
  <c r="R85" i="3"/>
  <c r="R86" i="3"/>
  <c r="R185" i="3"/>
  <c r="R87" i="3"/>
  <c r="R88" i="3"/>
  <c r="R89" i="3"/>
  <c r="R90" i="3"/>
  <c r="R186" i="3"/>
  <c r="R187" i="3"/>
  <c r="R91" i="3"/>
  <c r="R188" i="3"/>
  <c r="R189" i="3"/>
  <c r="R92" i="3"/>
  <c r="R190" i="3"/>
  <c r="R93" i="3"/>
  <c r="R94" i="3"/>
  <c r="R191" i="3"/>
  <c r="R192" i="3"/>
  <c r="R193" i="3"/>
  <c r="R95" i="3"/>
  <c r="R194" i="3"/>
  <c r="R110" i="3"/>
  <c r="R111" i="3"/>
  <c r="R96" i="3"/>
  <c r="R97" i="3"/>
  <c r="R98" i="3"/>
  <c r="R195" i="3"/>
  <c r="R229" i="3"/>
  <c r="R112" i="3"/>
  <c r="R196" i="3"/>
  <c r="R197" i="3"/>
  <c r="R198" i="3"/>
  <c r="R199" i="3"/>
  <c r="R200" i="3"/>
  <c r="R201" i="3"/>
  <c r="R99" i="3"/>
  <c r="R202" i="3"/>
  <c r="R100" i="3"/>
  <c r="R230" i="3"/>
  <c r="R203" i="3"/>
  <c r="R204" i="3"/>
  <c r="R101" i="3"/>
  <c r="R205" i="3"/>
  <c r="R102" i="3"/>
  <c r="R206" i="3"/>
  <c r="R106" i="3"/>
  <c r="R207" i="3"/>
  <c r="R113" i="3"/>
  <c r="R114" i="3"/>
  <c r="R103" i="3"/>
  <c r="R208" i="3"/>
  <c r="R104" i="3"/>
  <c r="R4" i="3"/>
  <c r="O115" i="3"/>
  <c r="O116" i="3"/>
  <c r="O117" i="3"/>
  <c r="O118" i="3"/>
  <c r="O119" i="3"/>
  <c r="O209" i="3"/>
  <c r="O120" i="3"/>
  <c r="O5" i="3"/>
  <c r="O121" i="3"/>
  <c r="O6" i="3"/>
  <c r="O122" i="3"/>
  <c r="O123" i="3"/>
  <c r="O7" i="3"/>
  <c r="O210" i="3"/>
  <c r="O124" i="3"/>
  <c r="O8" i="3"/>
  <c r="O125" i="3"/>
  <c r="O211" i="3"/>
  <c r="O126" i="3"/>
  <c r="O9" i="3"/>
  <c r="O127" i="3"/>
  <c r="O128" i="3"/>
  <c r="O10" i="3"/>
  <c r="O129" i="3"/>
  <c r="O11" i="3"/>
  <c r="O130" i="3"/>
  <c r="O131" i="3"/>
  <c r="O132" i="3"/>
  <c r="O133" i="3"/>
  <c r="O134" i="3"/>
  <c r="O135" i="3"/>
  <c r="O12" i="3"/>
  <c r="O13" i="3"/>
  <c r="O136" i="3"/>
  <c r="O137" i="3"/>
  <c r="O138" i="3"/>
  <c r="O139" i="3"/>
  <c r="O140" i="3"/>
  <c r="O141" i="3"/>
  <c r="O14" i="3"/>
  <c r="O212" i="3"/>
  <c r="O213" i="3"/>
  <c r="O15" i="3"/>
  <c r="O142" i="3"/>
  <c r="O16" i="3"/>
  <c r="O17" i="3"/>
  <c r="O18" i="3"/>
  <c r="O19" i="3"/>
  <c r="O20" i="3"/>
  <c r="O214" i="3"/>
  <c r="O21" i="3"/>
  <c r="O22" i="3"/>
  <c r="O23" i="3"/>
  <c r="O143" i="3"/>
  <c r="O24" i="3"/>
  <c r="O144" i="3"/>
  <c r="O25" i="3"/>
  <c r="O145" i="3"/>
  <c r="O26" i="3"/>
  <c r="O146" i="3"/>
  <c r="O215" i="3"/>
  <c r="O147" i="3"/>
  <c r="O148" i="3"/>
  <c r="O27" i="3"/>
  <c r="O28" i="3"/>
  <c r="O29" i="3"/>
  <c r="O149" i="3"/>
  <c r="O216" i="3"/>
  <c r="O30" i="3"/>
  <c r="O150" i="3"/>
  <c r="O31" i="3"/>
  <c r="O32" i="3"/>
  <c r="O151" i="3"/>
  <c r="O152" i="3"/>
  <c r="O217" i="3"/>
  <c r="O33" i="3"/>
  <c r="O153" i="3"/>
  <c r="O218" i="3"/>
  <c r="O34" i="3"/>
  <c r="O154" i="3"/>
  <c r="O155" i="3"/>
  <c r="O156" i="3"/>
  <c r="O35" i="3"/>
  <c r="O219" i="3"/>
  <c r="O220" i="3"/>
  <c r="O157" i="3"/>
  <c r="O158" i="3"/>
  <c r="O36" i="3"/>
  <c r="O159" i="3"/>
  <c r="O37" i="3"/>
  <c r="O160" i="3"/>
  <c r="O161" i="3"/>
  <c r="O38" i="3"/>
  <c r="O221" i="3"/>
  <c r="O222" i="3"/>
  <c r="O162" i="3"/>
  <c r="O163" i="3"/>
  <c r="O39" i="3"/>
  <c r="O164" i="3"/>
  <c r="O40" i="3"/>
  <c r="O41" i="3"/>
  <c r="O42" i="3"/>
  <c r="O43" i="3"/>
  <c r="O165" i="3"/>
  <c r="O44" i="3"/>
  <c r="O45" i="3"/>
  <c r="O46" i="3"/>
  <c r="O223" i="3"/>
  <c r="O47" i="3"/>
  <c r="O48" i="3"/>
  <c r="O49" i="3"/>
  <c r="O50" i="3"/>
  <c r="O51" i="3"/>
  <c r="O52" i="3"/>
  <c r="O53" i="3"/>
  <c r="O54" i="3"/>
  <c r="O166" i="3"/>
  <c r="O167" i="3"/>
  <c r="O168" i="3"/>
  <c r="O169" i="3"/>
  <c r="O55" i="3"/>
  <c r="O56" i="3"/>
  <c r="O57" i="3"/>
  <c r="O58" i="3"/>
  <c r="O59" i="3"/>
  <c r="O60" i="3"/>
  <c r="O61" i="3"/>
  <c r="O62" i="3"/>
  <c r="O63" i="3"/>
  <c r="O170" i="3"/>
  <c r="O224" i="3"/>
  <c r="O64" i="3"/>
  <c r="O65" i="3"/>
  <c r="O66" i="3"/>
  <c r="O225" i="3"/>
  <c r="O171" i="3"/>
  <c r="O67" i="3"/>
  <c r="O68" i="3"/>
  <c r="O69" i="3"/>
  <c r="O70" i="3"/>
  <c r="O226" i="3"/>
  <c r="O71" i="3"/>
  <c r="O105" i="3"/>
  <c r="O72" i="3"/>
  <c r="O172" i="3"/>
  <c r="O73" i="3"/>
  <c r="O107" i="3"/>
  <c r="O227" i="3"/>
  <c r="O173" i="3"/>
  <c r="O174" i="3"/>
  <c r="O175" i="3"/>
  <c r="O176" i="3"/>
  <c r="O228" i="3"/>
  <c r="O177" i="3"/>
  <c r="O178" i="3"/>
  <c r="O179" i="3"/>
  <c r="O108" i="3"/>
  <c r="O74" i="3"/>
  <c r="O75" i="3"/>
  <c r="O180" i="3"/>
  <c r="O76" i="3"/>
  <c r="O181" i="3"/>
  <c r="O77" i="3"/>
  <c r="O182" i="3"/>
  <c r="O78" i="3"/>
  <c r="O183" i="3"/>
  <c r="O79" i="3"/>
  <c r="O80" i="3"/>
  <c r="O109" i="3"/>
  <c r="O81" i="3"/>
  <c r="O82" i="3"/>
  <c r="O83" i="3"/>
  <c r="O184" i="3"/>
  <c r="O84" i="3"/>
  <c r="O85" i="3"/>
  <c r="O86" i="3"/>
  <c r="O185" i="3"/>
  <c r="O87" i="3"/>
  <c r="O88" i="3"/>
  <c r="O89" i="3"/>
  <c r="O90" i="3"/>
  <c r="O186" i="3"/>
  <c r="O187" i="3"/>
  <c r="O91" i="3"/>
  <c r="O188" i="3"/>
  <c r="O189" i="3"/>
  <c r="O92" i="3"/>
  <c r="O190" i="3"/>
  <c r="O93" i="3"/>
  <c r="O94" i="3"/>
  <c r="O191" i="3"/>
  <c r="O192" i="3"/>
  <c r="O193" i="3"/>
  <c r="O95" i="3"/>
  <c r="O194" i="3"/>
  <c r="O110" i="3"/>
  <c r="O111" i="3"/>
  <c r="O96" i="3"/>
  <c r="O97" i="3"/>
  <c r="O98" i="3"/>
  <c r="O195" i="3"/>
  <c r="O229" i="3"/>
  <c r="O112" i="3"/>
  <c r="O196" i="3"/>
  <c r="O197" i="3"/>
  <c r="O198" i="3"/>
  <c r="O199" i="3"/>
  <c r="O200" i="3"/>
  <c r="O201" i="3"/>
  <c r="O99" i="3"/>
  <c r="O202" i="3"/>
  <c r="O100" i="3"/>
  <c r="O230" i="3"/>
  <c r="O203" i="3"/>
  <c r="O204" i="3"/>
  <c r="O101" i="3"/>
  <c r="O205" i="3"/>
  <c r="O102" i="3"/>
  <c r="O206" i="3"/>
  <c r="O106" i="3"/>
  <c r="O207" i="3"/>
  <c r="O113" i="3"/>
  <c r="O114" i="3"/>
  <c r="O103" i="3"/>
  <c r="O208" i="3"/>
  <c r="O104" i="3"/>
  <c r="O4" i="3"/>
  <c r="K115" i="3"/>
  <c r="L115" i="3"/>
  <c r="K116" i="3"/>
  <c r="L116" i="3"/>
  <c r="K117" i="3"/>
  <c r="L117" i="3"/>
  <c r="K118" i="3"/>
  <c r="L118" i="3"/>
  <c r="K119" i="3"/>
  <c r="L119" i="3"/>
  <c r="K209" i="3"/>
  <c r="L209" i="3"/>
  <c r="K120" i="3"/>
  <c r="L120" i="3"/>
  <c r="K5" i="3"/>
  <c r="L5" i="3"/>
  <c r="K121" i="3"/>
  <c r="L121" i="3"/>
  <c r="K6" i="3"/>
  <c r="L6" i="3"/>
  <c r="K122" i="3"/>
  <c r="L122" i="3"/>
  <c r="K123" i="3"/>
  <c r="L123" i="3"/>
  <c r="K7" i="3"/>
  <c r="L7" i="3"/>
  <c r="K210" i="3"/>
  <c r="L210" i="3"/>
  <c r="K124" i="3"/>
  <c r="L124" i="3"/>
  <c r="K8" i="3"/>
  <c r="L8" i="3"/>
  <c r="K125" i="3"/>
  <c r="L125" i="3"/>
  <c r="K211" i="3"/>
  <c r="L211" i="3"/>
  <c r="K126" i="3"/>
  <c r="L126" i="3"/>
  <c r="K9" i="3"/>
  <c r="L9" i="3"/>
  <c r="K127" i="3"/>
  <c r="L127" i="3"/>
  <c r="K128" i="3"/>
  <c r="L128" i="3"/>
  <c r="K10" i="3"/>
  <c r="L10" i="3"/>
  <c r="K129" i="3"/>
  <c r="L129" i="3"/>
  <c r="K11" i="3"/>
  <c r="L11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2" i="3"/>
  <c r="L12" i="3"/>
  <c r="K13" i="3"/>
  <c r="L13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" i="3"/>
  <c r="L14" i="3"/>
  <c r="K212" i="3"/>
  <c r="L212" i="3"/>
  <c r="K213" i="3"/>
  <c r="L213" i="3"/>
  <c r="K15" i="3"/>
  <c r="L15" i="3"/>
  <c r="K142" i="3"/>
  <c r="L142" i="3"/>
  <c r="K16" i="3"/>
  <c r="L16" i="3"/>
  <c r="K17" i="3"/>
  <c r="L17" i="3"/>
  <c r="K18" i="3"/>
  <c r="L18" i="3"/>
  <c r="K19" i="3"/>
  <c r="L19" i="3"/>
  <c r="K20" i="3"/>
  <c r="L20" i="3"/>
  <c r="K214" i="3"/>
  <c r="L214" i="3"/>
  <c r="K21" i="3"/>
  <c r="L21" i="3"/>
  <c r="K22" i="3"/>
  <c r="L22" i="3"/>
  <c r="K23" i="3"/>
  <c r="L23" i="3"/>
  <c r="K143" i="3"/>
  <c r="L143" i="3"/>
  <c r="K24" i="3"/>
  <c r="L24" i="3"/>
  <c r="K144" i="3"/>
  <c r="L144" i="3"/>
  <c r="K25" i="3"/>
  <c r="L25" i="3"/>
  <c r="K145" i="3"/>
  <c r="L145" i="3"/>
  <c r="K26" i="3"/>
  <c r="L26" i="3"/>
  <c r="K146" i="3"/>
  <c r="L146" i="3"/>
  <c r="K215" i="3"/>
  <c r="L215" i="3"/>
  <c r="K147" i="3"/>
  <c r="L147" i="3"/>
  <c r="K148" i="3"/>
  <c r="L148" i="3"/>
  <c r="K27" i="3"/>
  <c r="L27" i="3"/>
  <c r="K28" i="3"/>
  <c r="L28" i="3"/>
  <c r="K29" i="3"/>
  <c r="L29" i="3"/>
  <c r="K149" i="3"/>
  <c r="L149" i="3"/>
  <c r="K216" i="3"/>
  <c r="L216" i="3"/>
  <c r="K30" i="3"/>
  <c r="L30" i="3"/>
  <c r="K150" i="3"/>
  <c r="L150" i="3"/>
  <c r="K31" i="3"/>
  <c r="L31" i="3"/>
  <c r="K32" i="3"/>
  <c r="L32" i="3"/>
  <c r="K151" i="3"/>
  <c r="L151" i="3"/>
  <c r="K152" i="3"/>
  <c r="L152" i="3"/>
  <c r="K217" i="3"/>
  <c r="L217" i="3"/>
  <c r="K33" i="3"/>
  <c r="L33" i="3"/>
  <c r="K153" i="3"/>
  <c r="L153" i="3"/>
  <c r="K218" i="3"/>
  <c r="L218" i="3"/>
  <c r="K34" i="3"/>
  <c r="L34" i="3"/>
  <c r="K154" i="3"/>
  <c r="L154" i="3"/>
  <c r="K155" i="3"/>
  <c r="L155" i="3"/>
  <c r="K156" i="3"/>
  <c r="L156" i="3"/>
  <c r="K35" i="3"/>
  <c r="L35" i="3"/>
  <c r="K219" i="3"/>
  <c r="L219" i="3"/>
  <c r="K220" i="3"/>
  <c r="L220" i="3"/>
  <c r="K157" i="3"/>
  <c r="L157" i="3"/>
  <c r="K158" i="3"/>
  <c r="L158" i="3"/>
  <c r="K36" i="3"/>
  <c r="L36" i="3"/>
  <c r="K159" i="3"/>
  <c r="L159" i="3"/>
  <c r="K37" i="3"/>
  <c r="L37" i="3"/>
  <c r="K160" i="3"/>
  <c r="L160" i="3"/>
  <c r="K161" i="3"/>
  <c r="L161" i="3"/>
  <c r="K38" i="3"/>
  <c r="L38" i="3"/>
  <c r="K221" i="3"/>
  <c r="L221" i="3"/>
  <c r="K222" i="3"/>
  <c r="L222" i="3"/>
  <c r="K162" i="3"/>
  <c r="L162" i="3"/>
  <c r="K163" i="3"/>
  <c r="L163" i="3"/>
  <c r="K39" i="3"/>
  <c r="L39" i="3"/>
  <c r="K164" i="3"/>
  <c r="L164" i="3"/>
  <c r="K40" i="3"/>
  <c r="L40" i="3"/>
  <c r="K41" i="3"/>
  <c r="L41" i="3"/>
  <c r="K42" i="3"/>
  <c r="L42" i="3"/>
  <c r="K43" i="3"/>
  <c r="L43" i="3"/>
  <c r="K165" i="3"/>
  <c r="L165" i="3"/>
  <c r="K44" i="3"/>
  <c r="L44" i="3"/>
  <c r="K45" i="3"/>
  <c r="L45" i="3"/>
  <c r="K46" i="3"/>
  <c r="L46" i="3"/>
  <c r="K223" i="3"/>
  <c r="L223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166" i="3"/>
  <c r="L166" i="3"/>
  <c r="K167" i="3"/>
  <c r="L167" i="3"/>
  <c r="K168" i="3"/>
  <c r="L168" i="3"/>
  <c r="K169" i="3"/>
  <c r="L169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170" i="3"/>
  <c r="L170" i="3"/>
  <c r="K224" i="3"/>
  <c r="L224" i="3"/>
  <c r="K64" i="3"/>
  <c r="L64" i="3"/>
  <c r="K65" i="3"/>
  <c r="L65" i="3"/>
  <c r="K66" i="3"/>
  <c r="L66" i="3"/>
  <c r="K225" i="3"/>
  <c r="L225" i="3"/>
  <c r="K171" i="3"/>
  <c r="L171" i="3"/>
  <c r="K67" i="3"/>
  <c r="L67" i="3"/>
  <c r="K68" i="3"/>
  <c r="L68" i="3"/>
  <c r="K69" i="3"/>
  <c r="L69" i="3"/>
  <c r="K70" i="3"/>
  <c r="L70" i="3"/>
  <c r="K226" i="3"/>
  <c r="L226" i="3"/>
  <c r="K71" i="3"/>
  <c r="L71" i="3"/>
  <c r="K105" i="3"/>
  <c r="L105" i="3"/>
  <c r="K72" i="3"/>
  <c r="L72" i="3"/>
  <c r="K172" i="3"/>
  <c r="L172" i="3"/>
  <c r="K73" i="3"/>
  <c r="L73" i="3"/>
  <c r="K107" i="3"/>
  <c r="L107" i="3"/>
  <c r="K227" i="3"/>
  <c r="L227" i="3"/>
  <c r="K173" i="3"/>
  <c r="L173" i="3"/>
  <c r="K174" i="3"/>
  <c r="L174" i="3"/>
  <c r="K175" i="3"/>
  <c r="L175" i="3"/>
  <c r="K176" i="3"/>
  <c r="L176" i="3"/>
  <c r="K228" i="3"/>
  <c r="L228" i="3"/>
  <c r="K177" i="3"/>
  <c r="L177" i="3"/>
  <c r="K178" i="3"/>
  <c r="L178" i="3"/>
  <c r="K179" i="3"/>
  <c r="L179" i="3"/>
  <c r="K108" i="3"/>
  <c r="L108" i="3"/>
  <c r="K74" i="3"/>
  <c r="L74" i="3"/>
  <c r="K75" i="3"/>
  <c r="L75" i="3"/>
  <c r="K180" i="3"/>
  <c r="L180" i="3"/>
  <c r="K76" i="3"/>
  <c r="L76" i="3"/>
  <c r="K181" i="3"/>
  <c r="L181" i="3"/>
  <c r="K77" i="3"/>
  <c r="L77" i="3"/>
  <c r="K182" i="3"/>
  <c r="L182" i="3"/>
  <c r="K78" i="3"/>
  <c r="L78" i="3"/>
  <c r="K183" i="3"/>
  <c r="L183" i="3"/>
  <c r="K79" i="3"/>
  <c r="L79" i="3"/>
  <c r="K80" i="3"/>
  <c r="L80" i="3"/>
  <c r="K109" i="3"/>
  <c r="L109" i="3"/>
  <c r="K81" i="3"/>
  <c r="L81" i="3"/>
  <c r="K82" i="3"/>
  <c r="L82" i="3"/>
  <c r="K83" i="3"/>
  <c r="L83" i="3"/>
  <c r="K184" i="3"/>
  <c r="L184" i="3"/>
  <c r="K84" i="3"/>
  <c r="L84" i="3"/>
  <c r="K85" i="3"/>
  <c r="L85" i="3"/>
  <c r="K86" i="3"/>
  <c r="L86" i="3"/>
  <c r="K185" i="3"/>
  <c r="L185" i="3"/>
  <c r="K87" i="3"/>
  <c r="L87" i="3"/>
  <c r="K88" i="3"/>
  <c r="L88" i="3"/>
  <c r="K89" i="3"/>
  <c r="L89" i="3"/>
  <c r="K90" i="3"/>
  <c r="L90" i="3"/>
  <c r="K186" i="3"/>
  <c r="L186" i="3"/>
  <c r="K187" i="3"/>
  <c r="L187" i="3"/>
  <c r="K91" i="3"/>
  <c r="L91" i="3"/>
  <c r="K188" i="3"/>
  <c r="L188" i="3"/>
  <c r="K189" i="3"/>
  <c r="L189" i="3"/>
  <c r="K92" i="3"/>
  <c r="L92" i="3"/>
  <c r="K190" i="3"/>
  <c r="L190" i="3"/>
  <c r="K93" i="3"/>
  <c r="L93" i="3"/>
  <c r="K94" i="3"/>
  <c r="L94" i="3"/>
  <c r="K191" i="3"/>
  <c r="L191" i="3"/>
  <c r="K192" i="3"/>
  <c r="L192" i="3"/>
  <c r="K193" i="3"/>
  <c r="L193" i="3"/>
  <c r="K95" i="3"/>
  <c r="L95" i="3"/>
  <c r="K194" i="3"/>
  <c r="L194" i="3"/>
  <c r="K110" i="3"/>
  <c r="L110" i="3"/>
  <c r="K111" i="3"/>
  <c r="L111" i="3"/>
  <c r="K96" i="3"/>
  <c r="L96" i="3"/>
  <c r="K97" i="3"/>
  <c r="L97" i="3"/>
  <c r="K98" i="3"/>
  <c r="L98" i="3"/>
  <c r="K195" i="3"/>
  <c r="L195" i="3"/>
  <c r="K229" i="3"/>
  <c r="L229" i="3"/>
  <c r="K112" i="3"/>
  <c r="L112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99" i="3"/>
  <c r="L99" i="3"/>
  <c r="K202" i="3"/>
  <c r="L202" i="3"/>
  <c r="K100" i="3"/>
  <c r="L100" i="3"/>
  <c r="K230" i="3"/>
  <c r="L230" i="3"/>
  <c r="K203" i="3"/>
  <c r="L203" i="3"/>
  <c r="K204" i="3"/>
  <c r="L204" i="3"/>
  <c r="K101" i="3"/>
  <c r="L101" i="3"/>
  <c r="K205" i="3"/>
  <c r="L205" i="3"/>
  <c r="K102" i="3"/>
  <c r="L102" i="3"/>
  <c r="K206" i="3"/>
  <c r="L206" i="3"/>
  <c r="K106" i="3"/>
  <c r="L106" i="3"/>
  <c r="K207" i="3"/>
  <c r="L207" i="3"/>
  <c r="K113" i="3"/>
  <c r="L113" i="3"/>
  <c r="K114" i="3"/>
  <c r="L114" i="3"/>
  <c r="K103" i="3"/>
  <c r="L103" i="3"/>
  <c r="K208" i="3"/>
  <c r="L208" i="3"/>
  <c r="K104" i="3"/>
  <c r="L104" i="3"/>
  <c r="L4" i="3"/>
  <c r="K4" i="3"/>
  <c r="H115" i="3"/>
  <c r="H116" i="3"/>
  <c r="H117" i="3"/>
  <c r="H118" i="3"/>
  <c r="H119" i="3"/>
  <c r="H209" i="3"/>
  <c r="H120" i="3"/>
  <c r="H5" i="3"/>
  <c r="H121" i="3"/>
  <c r="H6" i="3"/>
  <c r="H122" i="3"/>
  <c r="H123" i="3"/>
  <c r="H7" i="3"/>
  <c r="H210" i="3"/>
  <c r="H124" i="3"/>
  <c r="H8" i="3"/>
  <c r="H125" i="3"/>
  <c r="H211" i="3"/>
  <c r="H126" i="3"/>
  <c r="H9" i="3"/>
  <c r="H127" i="3"/>
  <c r="H128" i="3"/>
  <c r="H10" i="3"/>
  <c r="H129" i="3"/>
  <c r="H11" i="3"/>
  <c r="H130" i="3"/>
  <c r="H131" i="3"/>
  <c r="H132" i="3"/>
  <c r="H133" i="3"/>
  <c r="H134" i="3"/>
  <c r="H135" i="3"/>
  <c r="H12" i="3"/>
  <c r="H13" i="3"/>
  <c r="H136" i="3"/>
  <c r="H137" i="3"/>
  <c r="H138" i="3"/>
  <c r="H139" i="3"/>
  <c r="H140" i="3"/>
  <c r="H141" i="3"/>
  <c r="H14" i="3"/>
  <c r="H212" i="3"/>
  <c r="H213" i="3"/>
  <c r="H15" i="3"/>
  <c r="H142" i="3"/>
  <c r="H16" i="3"/>
  <c r="H17" i="3"/>
  <c r="H18" i="3"/>
  <c r="H19" i="3"/>
  <c r="H20" i="3"/>
  <c r="H214" i="3"/>
  <c r="H21" i="3"/>
  <c r="H22" i="3"/>
  <c r="H23" i="3"/>
  <c r="H143" i="3"/>
  <c r="H24" i="3"/>
  <c r="H144" i="3"/>
  <c r="H25" i="3"/>
  <c r="H145" i="3"/>
  <c r="H26" i="3"/>
  <c r="H146" i="3"/>
  <c r="H215" i="3"/>
  <c r="H147" i="3"/>
  <c r="H148" i="3"/>
  <c r="H27" i="3"/>
  <c r="H28" i="3"/>
  <c r="H29" i="3"/>
  <c r="H149" i="3"/>
  <c r="H216" i="3"/>
  <c r="H30" i="3"/>
  <c r="H150" i="3"/>
  <c r="H31" i="3"/>
  <c r="H32" i="3"/>
  <c r="H151" i="3"/>
  <c r="H152" i="3"/>
  <c r="H217" i="3"/>
  <c r="H33" i="3"/>
  <c r="H153" i="3"/>
  <c r="H218" i="3"/>
  <c r="H34" i="3"/>
  <c r="H154" i="3"/>
  <c r="H155" i="3"/>
  <c r="H156" i="3"/>
  <c r="H35" i="3"/>
  <c r="H219" i="3"/>
  <c r="H220" i="3"/>
  <c r="H157" i="3"/>
  <c r="H158" i="3"/>
  <c r="H36" i="3"/>
  <c r="H159" i="3"/>
  <c r="H37" i="3"/>
  <c r="H160" i="3"/>
  <c r="H161" i="3"/>
  <c r="H38" i="3"/>
  <c r="H221" i="3"/>
  <c r="H222" i="3"/>
  <c r="H162" i="3"/>
  <c r="H163" i="3"/>
  <c r="H39" i="3"/>
  <c r="H164" i="3"/>
  <c r="H40" i="3"/>
  <c r="H41" i="3"/>
  <c r="H42" i="3"/>
  <c r="H43" i="3"/>
  <c r="H165" i="3"/>
  <c r="H44" i="3"/>
  <c r="H45" i="3"/>
  <c r="H46" i="3"/>
  <c r="H223" i="3"/>
  <c r="H47" i="3"/>
  <c r="H48" i="3"/>
  <c r="H49" i="3"/>
  <c r="H50" i="3"/>
  <c r="H51" i="3"/>
  <c r="H52" i="3"/>
  <c r="H53" i="3"/>
  <c r="H54" i="3"/>
  <c r="H166" i="3"/>
  <c r="H167" i="3"/>
  <c r="H168" i="3"/>
  <c r="H169" i="3"/>
  <c r="H55" i="3"/>
  <c r="H56" i="3"/>
  <c r="H57" i="3"/>
  <c r="H58" i="3"/>
  <c r="H59" i="3"/>
  <c r="H60" i="3"/>
  <c r="H61" i="3"/>
  <c r="H62" i="3"/>
  <c r="H63" i="3"/>
  <c r="H170" i="3"/>
  <c r="H224" i="3"/>
  <c r="H64" i="3"/>
  <c r="H65" i="3"/>
  <c r="H66" i="3"/>
  <c r="H225" i="3"/>
  <c r="H171" i="3"/>
  <c r="H67" i="3"/>
  <c r="H68" i="3"/>
  <c r="H69" i="3"/>
  <c r="H70" i="3"/>
  <c r="H226" i="3"/>
  <c r="H71" i="3"/>
  <c r="H105" i="3"/>
  <c r="H72" i="3"/>
  <c r="H172" i="3"/>
  <c r="H73" i="3"/>
  <c r="H107" i="3"/>
  <c r="H227" i="3"/>
  <c r="H173" i="3"/>
  <c r="H174" i="3"/>
  <c r="H175" i="3"/>
  <c r="H176" i="3"/>
  <c r="H228" i="3"/>
  <c r="H177" i="3"/>
  <c r="H178" i="3"/>
  <c r="H179" i="3"/>
  <c r="H108" i="3"/>
  <c r="H74" i="3"/>
  <c r="H75" i="3"/>
  <c r="H180" i="3"/>
  <c r="H76" i="3"/>
  <c r="H181" i="3"/>
  <c r="H77" i="3"/>
  <c r="H182" i="3"/>
  <c r="H78" i="3"/>
  <c r="H183" i="3"/>
  <c r="H79" i="3"/>
  <c r="H80" i="3"/>
  <c r="H109" i="3"/>
  <c r="H81" i="3"/>
  <c r="H82" i="3"/>
  <c r="H83" i="3"/>
  <c r="H184" i="3"/>
  <c r="H84" i="3"/>
  <c r="H85" i="3"/>
  <c r="H86" i="3"/>
  <c r="H185" i="3"/>
  <c r="H87" i="3"/>
  <c r="H88" i="3"/>
  <c r="H89" i="3"/>
  <c r="H90" i="3"/>
  <c r="H186" i="3"/>
  <c r="H187" i="3"/>
  <c r="H91" i="3"/>
  <c r="H188" i="3"/>
  <c r="H189" i="3"/>
  <c r="H92" i="3"/>
  <c r="H190" i="3"/>
  <c r="H93" i="3"/>
  <c r="H94" i="3"/>
  <c r="H191" i="3"/>
  <c r="H192" i="3"/>
  <c r="H193" i="3"/>
  <c r="H95" i="3"/>
  <c r="H194" i="3"/>
  <c r="H110" i="3"/>
  <c r="H111" i="3"/>
  <c r="H96" i="3"/>
  <c r="H97" i="3"/>
  <c r="H98" i="3"/>
  <c r="H195" i="3"/>
  <c r="H229" i="3"/>
  <c r="H112" i="3"/>
  <c r="H196" i="3"/>
  <c r="H197" i="3"/>
  <c r="H198" i="3"/>
  <c r="H199" i="3"/>
  <c r="H200" i="3"/>
  <c r="H201" i="3"/>
  <c r="H99" i="3"/>
  <c r="H202" i="3"/>
  <c r="H100" i="3"/>
  <c r="H230" i="3"/>
  <c r="H203" i="3"/>
  <c r="H204" i="3"/>
  <c r="H101" i="3"/>
  <c r="H205" i="3"/>
  <c r="H102" i="3"/>
  <c r="H206" i="3"/>
  <c r="H106" i="3"/>
  <c r="H207" i="3"/>
  <c r="H113" i="3"/>
  <c r="H114" i="3"/>
  <c r="H103" i="3"/>
  <c r="H208" i="3"/>
  <c r="H104" i="3"/>
  <c r="H4" i="3"/>
  <c r="G115" i="3"/>
  <c r="G116" i="3"/>
  <c r="G117" i="3"/>
  <c r="G118" i="3"/>
  <c r="G119" i="3"/>
  <c r="G209" i="3"/>
  <c r="G120" i="3"/>
  <c r="G5" i="3"/>
  <c r="G121" i="3"/>
  <c r="G6" i="3"/>
  <c r="G122" i="3"/>
  <c r="G123" i="3"/>
  <c r="G7" i="3"/>
  <c r="G210" i="3"/>
  <c r="G124" i="3"/>
  <c r="G8" i="3"/>
  <c r="G125" i="3"/>
  <c r="G211" i="3"/>
  <c r="G126" i="3"/>
  <c r="G9" i="3"/>
  <c r="G127" i="3"/>
  <c r="G128" i="3"/>
  <c r="G10" i="3"/>
  <c r="G129" i="3"/>
  <c r="G11" i="3"/>
  <c r="G130" i="3"/>
  <c r="G131" i="3"/>
  <c r="G132" i="3"/>
  <c r="G133" i="3"/>
  <c r="G134" i="3"/>
  <c r="G135" i="3"/>
  <c r="G12" i="3"/>
  <c r="G13" i="3"/>
  <c r="G136" i="3"/>
  <c r="G137" i="3"/>
  <c r="G138" i="3"/>
  <c r="G139" i="3"/>
  <c r="G140" i="3"/>
  <c r="G141" i="3"/>
  <c r="G14" i="3"/>
  <c r="G212" i="3"/>
  <c r="G213" i="3"/>
  <c r="G15" i="3"/>
  <c r="G142" i="3"/>
  <c r="G16" i="3"/>
  <c r="G17" i="3"/>
  <c r="G18" i="3"/>
  <c r="G19" i="3"/>
  <c r="G20" i="3"/>
  <c r="G214" i="3"/>
  <c r="G21" i="3"/>
  <c r="G22" i="3"/>
  <c r="G23" i="3"/>
  <c r="G143" i="3"/>
  <c r="G24" i="3"/>
  <c r="G144" i="3"/>
  <c r="G25" i="3"/>
  <c r="G145" i="3"/>
  <c r="G26" i="3"/>
  <c r="G146" i="3"/>
  <c r="G215" i="3"/>
  <c r="G147" i="3"/>
  <c r="G148" i="3"/>
  <c r="G27" i="3"/>
  <c r="G28" i="3"/>
  <c r="G29" i="3"/>
  <c r="G149" i="3"/>
  <c r="G216" i="3"/>
  <c r="G30" i="3"/>
  <c r="G150" i="3"/>
  <c r="G31" i="3"/>
  <c r="G32" i="3"/>
  <c r="G151" i="3"/>
  <c r="G152" i="3"/>
  <c r="G217" i="3"/>
  <c r="G33" i="3"/>
  <c r="G153" i="3"/>
  <c r="G218" i="3"/>
  <c r="G34" i="3"/>
  <c r="G154" i="3"/>
  <c r="G155" i="3"/>
  <c r="G156" i="3"/>
  <c r="G35" i="3"/>
  <c r="G219" i="3"/>
  <c r="G220" i="3"/>
  <c r="G157" i="3"/>
  <c r="G158" i="3"/>
  <c r="G36" i="3"/>
  <c r="G159" i="3"/>
  <c r="G37" i="3"/>
  <c r="G160" i="3"/>
  <c r="G161" i="3"/>
  <c r="G38" i="3"/>
  <c r="G221" i="3"/>
  <c r="G222" i="3"/>
  <c r="G162" i="3"/>
  <c r="G163" i="3"/>
  <c r="G39" i="3"/>
  <c r="G164" i="3"/>
  <c r="G40" i="3"/>
  <c r="G41" i="3"/>
  <c r="G42" i="3"/>
  <c r="G43" i="3"/>
  <c r="G165" i="3"/>
  <c r="G44" i="3"/>
  <c r="G45" i="3"/>
  <c r="G46" i="3"/>
  <c r="G223" i="3"/>
  <c r="G47" i="3"/>
  <c r="G48" i="3"/>
  <c r="G49" i="3"/>
  <c r="G50" i="3"/>
  <c r="G51" i="3"/>
  <c r="G52" i="3"/>
  <c r="G53" i="3"/>
  <c r="G54" i="3"/>
  <c r="G166" i="3"/>
  <c r="G167" i="3"/>
  <c r="G168" i="3"/>
  <c r="G169" i="3"/>
  <c r="G55" i="3"/>
  <c r="G56" i="3"/>
  <c r="G57" i="3"/>
  <c r="G58" i="3"/>
  <c r="G59" i="3"/>
  <c r="G60" i="3"/>
  <c r="G61" i="3"/>
  <c r="G62" i="3"/>
  <c r="G63" i="3"/>
  <c r="G170" i="3"/>
  <c r="G224" i="3"/>
  <c r="G64" i="3"/>
  <c r="G65" i="3"/>
  <c r="G66" i="3"/>
  <c r="G225" i="3"/>
  <c r="G171" i="3"/>
  <c r="G67" i="3"/>
  <c r="G68" i="3"/>
  <c r="G69" i="3"/>
  <c r="G70" i="3"/>
  <c r="G226" i="3"/>
  <c r="G71" i="3"/>
  <c r="G105" i="3"/>
  <c r="G72" i="3"/>
  <c r="G172" i="3"/>
  <c r="G73" i="3"/>
  <c r="G107" i="3"/>
  <c r="G227" i="3"/>
  <c r="G173" i="3"/>
  <c r="G174" i="3"/>
  <c r="G175" i="3"/>
  <c r="G176" i="3"/>
  <c r="G228" i="3"/>
  <c r="G177" i="3"/>
  <c r="G178" i="3"/>
  <c r="G179" i="3"/>
  <c r="G108" i="3"/>
  <c r="G74" i="3"/>
  <c r="G75" i="3"/>
  <c r="G180" i="3"/>
  <c r="G76" i="3"/>
  <c r="G181" i="3"/>
  <c r="G77" i="3"/>
  <c r="G182" i="3"/>
  <c r="G78" i="3"/>
  <c r="G183" i="3"/>
  <c r="G79" i="3"/>
  <c r="G80" i="3"/>
  <c r="G109" i="3"/>
  <c r="G81" i="3"/>
  <c r="G82" i="3"/>
  <c r="G83" i="3"/>
  <c r="G184" i="3"/>
  <c r="G84" i="3"/>
  <c r="G85" i="3"/>
  <c r="G86" i="3"/>
  <c r="G185" i="3"/>
  <c r="G87" i="3"/>
  <c r="G88" i="3"/>
  <c r="G89" i="3"/>
  <c r="G90" i="3"/>
  <c r="G186" i="3"/>
  <c r="G187" i="3"/>
  <c r="G91" i="3"/>
  <c r="G188" i="3"/>
  <c r="G189" i="3"/>
  <c r="G92" i="3"/>
  <c r="G190" i="3"/>
  <c r="G93" i="3"/>
  <c r="G94" i="3"/>
  <c r="G191" i="3"/>
  <c r="G192" i="3"/>
  <c r="G193" i="3"/>
  <c r="G95" i="3"/>
  <c r="G194" i="3"/>
  <c r="G110" i="3"/>
  <c r="G111" i="3"/>
  <c r="G96" i="3"/>
  <c r="G97" i="3"/>
  <c r="G98" i="3"/>
  <c r="G195" i="3"/>
  <c r="G229" i="3"/>
  <c r="G112" i="3"/>
  <c r="G196" i="3"/>
  <c r="G197" i="3"/>
  <c r="G198" i="3"/>
  <c r="G199" i="3"/>
  <c r="G200" i="3"/>
  <c r="G201" i="3"/>
  <c r="G99" i="3"/>
  <c r="G202" i="3"/>
  <c r="G100" i="3"/>
  <c r="G230" i="3"/>
  <c r="G203" i="3"/>
  <c r="G204" i="3"/>
  <c r="G101" i="3"/>
  <c r="G205" i="3"/>
  <c r="G102" i="3"/>
  <c r="G206" i="3"/>
  <c r="G106" i="3"/>
  <c r="G207" i="3"/>
  <c r="G113" i="3"/>
  <c r="G114" i="3"/>
  <c r="G103" i="3"/>
  <c r="G208" i="3"/>
  <c r="G104" i="3"/>
  <c r="G4" i="3"/>
  <c r="E4" i="4" l="1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H25" i="4"/>
  <c r="I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H77" i="4"/>
  <c r="I77" i="4"/>
  <c r="J77" i="4"/>
  <c r="K77" i="4"/>
  <c r="L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H219" i="4"/>
  <c r="I219" i="4"/>
  <c r="E220" i="4"/>
  <c r="F220" i="4"/>
  <c r="G220" i="4"/>
  <c r="G3" i="4"/>
  <c r="F3" i="4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20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20" i="4"/>
  <c r="H3" i="4"/>
  <c r="K215" i="4" l="1"/>
  <c r="L215" i="4"/>
  <c r="J215" i="4"/>
  <c r="K209" i="4"/>
  <c r="J209" i="4"/>
  <c r="L209" i="4"/>
  <c r="K203" i="4"/>
  <c r="J203" i="4"/>
  <c r="L203" i="4"/>
  <c r="K197" i="4"/>
  <c r="L197" i="4"/>
  <c r="J197" i="4"/>
  <c r="K191" i="4"/>
  <c r="J191" i="4"/>
  <c r="L191" i="4"/>
  <c r="K185" i="4"/>
  <c r="J185" i="4"/>
  <c r="L185" i="4"/>
  <c r="L179" i="4"/>
  <c r="J179" i="4"/>
  <c r="K179" i="4"/>
  <c r="L173" i="4"/>
  <c r="J173" i="4"/>
  <c r="K173" i="4"/>
  <c r="L167" i="4"/>
  <c r="J167" i="4"/>
  <c r="K167" i="4"/>
  <c r="L161" i="4"/>
  <c r="J161" i="4"/>
  <c r="K161" i="4"/>
  <c r="L155" i="4"/>
  <c r="J155" i="4"/>
  <c r="K155" i="4"/>
  <c r="J146" i="4"/>
  <c r="L146" i="4"/>
  <c r="K146" i="4"/>
  <c r="L143" i="4"/>
  <c r="J143" i="4"/>
  <c r="K143" i="4"/>
  <c r="J139" i="4"/>
  <c r="K139" i="4"/>
  <c r="L139" i="4"/>
  <c r="K125" i="4"/>
  <c r="L125" i="4"/>
  <c r="J125" i="4"/>
  <c r="K117" i="4"/>
  <c r="J117" i="4"/>
  <c r="L117" i="4"/>
  <c r="K109" i="4"/>
  <c r="J109" i="4"/>
  <c r="L109" i="4"/>
  <c r="J103" i="4"/>
  <c r="K103" i="4"/>
  <c r="L103" i="4"/>
  <c r="K100" i="4"/>
  <c r="J100" i="4"/>
  <c r="L100" i="4"/>
  <c r="K96" i="4"/>
  <c r="L96" i="4"/>
  <c r="J96" i="4"/>
  <c r="K88" i="4"/>
  <c r="J88" i="4"/>
  <c r="L88" i="4"/>
  <c r="K82" i="4"/>
  <c r="L82" i="4"/>
  <c r="J82" i="4"/>
  <c r="K75" i="4"/>
  <c r="J75" i="4"/>
  <c r="L75" i="4"/>
  <c r="K69" i="4"/>
  <c r="J69" i="4"/>
  <c r="L69" i="4"/>
  <c r="K63" i="4"/>
  <c r="J63" i="4"/>
  <c r="L63" i="4"/>
  <c r="K58" i="4"/>
  <c r="J58" i="4"/>
  <c r="L58" i="4"/>
  <c r="K52" i="4"/>
  <c r="J52" i="4"/>
  <c r="L52" i="4"/>
  <c r="K46" i="4"/>
  <c r="J46" i="4"/>
  <c r="L46" i="4"/>
  <c r="K40" i="4"/>
  <c r="L40" i="4"/>
  <c r="J40" i="4"/>
  <c r="K34" i="4"/>
  <c r="L34" i="4"/>
  <c r="J34" i="4"/>
  <c r="K28" i="4"/>
  <c r="L28" i="4"/>
  <c r="J28" i="4"/>
  <c r="J21" i="4"/>
  <c r="K21" i="4"/>
  <c r="L21" i="4"/>
  <c r="J15" i="4"/>
  <c r="K15" i="4"/>
  <c r="L15" i="4"/>
  <c r="J9" i="4"/>
  <c r="K9" i="4"/>
  <c r="L9" i="4"/>
  <c r="J3" i="4"/>
  <c r="L3" i="4"/>
  <c r="K3" i="4"/>
  <c r="K214" i="4"/>
  <c r="L214" i="4"/>
  <c r="J214" i="4"/>
  <c r="K208" i="4"/>
  <c r="J208" i="4"/>
  <c r="L208" i="4"/>
  <c r="K202" i="4"/>
  <c r="L202" i="4"/>
  <c r="J202" i="4"/>
  <c r="K196" i="4"/>
  <c r="L196" i="4"/>
  <c r="J196" i="4"/>
  <c r="K190" i="4"/>
  <c r="J190" i="4"/>
  <c r="L190" i="4"/>
  <c r="K184" i="4"/>
  <c r="L184" i="4"/>
  <c r="J184" i="4"/>
  <c r="K178" i="4"/>
  <c r="J178" i="4"/>
  <c r="L178" i="4"/>
  <c r="K172" i="4"/>
  <c r="J172" i="4"/>
  <c r="L172" i="4"/>
  <c r="K166" i="4"/>
  <c r="J166" i="4"/>
  <c r="L166" i="4"/>
  <c r="K160" i="4"/>
  <c r="J160" i="4"/>
  <c r="L160" i="4"/>
  <c r="K154" i="4"/>
  <c r="J154" i="4"/>
  <c r="L154" i="4"/>
  <c r="L145" i="4"/>
  <c r="J145" i="4"/>
  <c r="K145" i="4"/>
  <c r="L137" i="4"/>
  <c r="J137" i="4"/>
  <c r="K137" i="4"/>
  <c r="K127" i="4"/>
  <c r="L127" i="4"/>
  <c r="J127" i="4"/>
  <c r="K124" i="4"/>
  <c r="J124" i="4"/>
  <c r="L124" i="4"/>
  <c r="K119" i="4"/>
  <c r="L119" i="4"/>
  <c r="J119" i="4"/>
  <c r="K108" i="4"/>
  <c r="L108" i="4"/>
  <c r="J108" i="4"/>
  <c r="K102" i="4"/>
  <c r="J102" i="4"/>
  <c r="L102" i="4"/>
  <c r="K99" i="4"/>
  <c r="L99" i="4"/>
  <c r="J99" i="4"/>
  <c r="K95" i="4"/>
  <c r="L95" i="4"/>
  <c r="J95" i="4"/>
  <c r="K87" i="4"/>
  <c r="L87" i="4"/>
  <c r="J87" i="4"/>
  <c r="K81" i="4"/>
  <c r="L81" i="4"/>
  <c r="J81" i="4"/>
  <c r="K74" i="4"/>
  <c r="J74" i="4"/>
  <c r="L74" i="4"/>
  <c r="J68" i="4"/>
  <c r="K68" i="4"/>
  <c r="L68" i="4"/>
  <c r="J62" i="4"/>
  <c r="K62" i="4"/>
  <c r="L62" i="4"/>
  <c r="J57" i="4"/>
  <c r="K57" i="4"/>
  <c r="L57" i="4"/>
  <c r="J51" i="4"/>
  <c r="K51" i="4"/>
  <c r="L51" i="4"/>
  <c r="J45" i="4"/>
  <c r="K45" i="4"/>
  <c r="L45" i="4"/>
  <c r="J39" i="4"/>
  <c r="K39" i="4"/>
  <c r="L39" i="4"/>
  <c r="J33" i="4"/>
  <c r="K33" i="4"/>
  <c r="L33" i="4"/>
  <c r="J27" i="4"/>
  <c r="K27" i="4"/>
  <c r="L27" i="4"/>
  <c r="J20" i="4"/>
  <c r="K20" i="4"/>
  <c r="L20" i="4"/>
  <c r="J14" i="4"/>
  <c r="K14" i="4"/>
  <c r="L14" i="4"/>
  <c r="J8" i="4"/>
  <c r="K8" i="4"/>
  <c r="L8" i="4"/>
  <c r="K220" i="4"/>
  <c r="J220" i="4"/>
  <c r="L220" i="4"/>
  <c r="K213" i="4"/>
  <c r="L213" i="4"/>
  <c r="J213" i="4"/>
  <c r="K207" i="4"/>
  <c r="L207" i="4"/>
  <c r="J207" i="4"/>
  <c r="K201" i="4"/>
  <c r="J201" i="4"/>
  <c r="L201" i="4"/>
  <c r="K195" i="4"/>
  <c r="L195" i="4"/>
  <c r="J195" i="4"/>
  <c r="K189" i="4"/>
  <c r="L189" i="4"/>
  <c r="J189" i="4"/>
  <c r="K183" i="4"/>
  <c r="J183" i="4"/>
  <c r="L183" i="4"/>
  <c r="J177" i="4"/>
  <c r="L177" i="4"/>
  <c r="K177" i="4"/>
  <c r="J171" i="4"/>
  <c r="L171" i="4"/>
  <c r="K171" i="4"/>
  <c r="J165" i="4"/>
  <c r="L165" i="4"/>
  <c r="K165" i="4"/>
  <c r="J159" i="4"/>
  <c r="L159" i="4"/>
  <c r="K159" i="4"/>
  <c r="J153" i="4"/>
  <c r="L153" i="4"/>
  <c r="K153" i="4"/>
  <c r="J148" i="4"/>
  <c r="L148" i="4"/>
  <c r="K148" i="4"/>
  <c r="L138" i="4"/>
  <c r="J138" i="4"/>
  <c r="K138" i="4"/>
  <c r="L136" i="4"/>
  <c r="J136" i="4"/>
  <c r="K136" i="4"/>
  <c r="L133" i="4"/>
  <c r="J133" i="4"/>
  <c r="K133" i="4"/>
  <c r="K132" i="4"/>
  <c r="L132" i="4"/>
  <c r="J132" i="4"/>
  <c r="K130" i="4"/>
  <c r="J130" i="4"/>
  <c r="L130" i="4"/>
  <c r="K129" i="4"/>
  <c r="J129" i="4"/>
  <c r="L129" i="4"/>
  <c r="K123" i="4"/>
  <c r="J123" i="4"/>
  <c r="L123" i="4"/>
  <c r="K116" i="4"/>
  <c r="L116" i="4"/>
  <c r="J116" i="4"/>
  <c r="K113" i="4"/>
  <c r="L113" i="4"/>
  <c r="J113" i="4"/>
  <c r="K92" i="4"/>
  <c r="L92" i="4"/>
  <c r="J92" i="4"/>
  <c r="K86" i="4"/>
  <c r="L86" i="4"/>
  <c r="J86" i="4"/>
  <c r="K80" i="4"/>
  <c r="L80" i="4"/>
  <c r="J80" i="4"/>
  <c r="L73" i="4"/>
  <c r="J73" i="4"/>
  <c r="K73" i="4"/>
  <c r="L67" i="4"/>
  <c r="K67" i="4"/>
  <c r="J67" i="4"/>
  <c r="L61" i="4"/>
  <c r="J61" i="4"/>
  <c r="K61" i="4"/>
  <c r="L56" i="4"/>
  <c r="K56" i="4"/>
  <c r="J56" i="4"/>
  <c r="L50" i="4"/>
  <c r="K50" i="4"/>
  <c r="J50" i="4"/>
  <c r="L44" i="4"/>
  <c r="J44" i="4"/>
  <c r="K44" i="4"/>
  <c r="J38" i="4"/>
  <c r="L38" i="4"/>
  <c r="K38" i="4"/>
  <c r="J32" i="4"/>
  <c r="K32" i="4"/>
  <c r="L32" i="4"/>
  <c r="J26" i="4"/>
  <c r="K26" i="4"/>
  <c r="L26" i="4"/>
  <c r="K19" i="4"/>
  <c r="L19" i="4"/>
  <c r="J19" i="4"/>
  <c r="K13" i="4"/>
  <c r="L13" i="4"/>
  <c r="J13" i="4"/>
  <c r="K7" i="4"/>
  <c r="L7" i="4"/>
  <c r="J7" i="4"/>
  <c r="J218" i="4"/>
  <c r="K218" i="4"/>
  <c r="L218" i="4"/>
  <c r="K212" i="4"/>
  <c r="J212" i="4"/>
  <c r="L212" i="4"/>
  <c r="K206" i="4"/>
  <c r="L206" i="4"/>
  <c r="J206" i="4"/>
  <c r="K200" i="4"/>
  <c r="J200" i="4"/>
  <c r="L200" i="4"/>
  <c r="K194" i="4"/>
  <c r="J194" i="4"/>
  <c r="L194" i="4"/>
  <c r="K188" i="4"/>
  <c r="L188" i="4"/>
  <c r="J188" i="4"/>
  <c r="L182" i="4"/>
  <c r="J182" i="4"/>
  <c r="K182" i="4"/>
  <c r="L176" i="4"/>
  <c r="J176" i="4"/>
  <c r="K176" i="4"/>
  <c r="L170" i="4"/>
  <c r="J170" i="4"/>
  <c r="K170" i="4"/>
  <c r="L164" i="4"/>
  <c r="J164" i="4"/>
  <c r="K164" i="4"/>
  <c r="L158" i="4"/>
  <c r="J158" i="4"/>
  <c r="K158" i="4"/>
  <c r="L152" i="4"/>
  <c r="J152" i="4"/>
  <c r="K152" i="4"/>
  <c r="J142" i="4"/>
  <c r="K142" i="4"/>
  <c r="L142" i="4"/>
  <c r="J135" i="4"/>
  <c r="K135" i="4"/>
  <c r="L135" i="4"/>
  <c r="K128" i="4"/>
  <c r="L128" i="4"/>
  <c r="J128" i="4"/>
  <c r="K126" i="4"/>
  <c r="L126" i="4"/>
  <c r="J126" i="4"/>
  <c r="K122" i="4"/>
  <c r="J122" i="4"/>
  <c r="L122" i="4"/>
  <c r="K112" i="4"/>
  <c r="L112" i="4"/>
  <c r="J112" i="4"/>
  <c r="J107" i="4"/>
  <c r="K107" i="4"/>
  <c r="L107" i="4"/>
  <c r="J98" i="4"/>
  <c r="K98" i="4"/>
  <c r="L98" i="4"/>
  <c r="K94" i="4"/>
  <c r="J94" i="4"/>
  <c r="L94" i="4"/>
  <c r="K91" i="4"/>
  <c r="L91" i="4"/>
  <c r="J91" i="4"/>
  <c r="L85" i="4"/>
  <c r="J85" i="4"/>
  <c r="K85" i="4"/>
  <c r="K79" i="4"/>
  <c r="L79" i="4"/>
  <c r="J79" i="4"/>
  <c r="K72" i="4"/>
  <c r="J72" i="4"/>
  <c r="L72" i="4"/>
  <c r="K66" i="4"/>
  <c r="L66" i="4"/>
  <c r="J66" i="4"/>
  <c r="K60" i="4"/>
  <c r="L60" i="4"/>
  <c r="J60" i="4"/>
  <c r="K55" i="4"/>
  <c r="L55" i="4"/>
  <c r="J55" i="4"/>
  <c r="K49" i="4"/>
  <c r="L49" i="4"/>
  <c r="J49" i="4"/>
  <c r="K43" i="4"/>
  <c r="L43" i="4"/>
  <c r="J43" i="4"/>
  <c r="K37" i="4"/>
  <c r="L37" i="4"/>
  <c r="J37" i="4"/>
  <c r="K31" i="4"/>
  <c r="L31" i="4"/>
  <c r="J31" i="4"/>
  <c r="J24" i="4"/>
  <c r="K24" i="4"/>
  <c r="L24" i="4"/>
  <c r="J18" i="4"/>
  <c r="K18" i="4"/>
  <c r="L18" i="4"/>
  <c r="J12" i="4"/>
  <c r="K12" i="4"/>
  <c r="L12" i="4"/>
  <c r="J6" i="4"/>
  <c r="K6" i="4"/>
  <c r="L6" i="4"/>
  <c r="K217" i="4"/>
  <c r="J217" i="4"/>
  <c r="L217" i="4"/>
  <c r="K211" i="4"/>
  <c r="L211" i="4"/>
  <c r="J211" i="4"/>
  <c r="K205" i="4"/>
  <c r="L205" i="4"/>
  <c r="J205" i="4"/>
  <c r="K199" i="4"/>
  <c r="J199" i="4"/>
  <c r="L199" i="4"/>
  <c r="K193" i="4"/>
  <c r="L193" i="4"/>
  <c r="J193" i="4"/>
  <c r="K187" i="4"/>
  <c r="L187" i="4"/>
  <c r="J187" i="4"/>
  <c r="J181" i="4"/>
  <c r="L181" i="4"/>
  <c r="K181" i="4"/>
  <c r="L175" i="4"/>
  <c r="J175" i="4"/>
  <c r="K175" i="4"/>
  <c r="J169" i="4"/>
  <c r="K169" i="4"/>
  <c r="L169" i="4"/>
  <c r="J163" i="4"/>
  <c r="L163" i="4"/>
  <c r="K163" i="4"/>
  <c r="L157" i="4"/>
  <c r="J157" i="4"/>
  <c r="K157" i="4"/>
  <c r="J151" i="4"/>
  <c r="K151" i="4"/>
  <c r="L151" i="4"/>
  <c r="J147" i="4"/>
  <c r="L147" i="4"/>
  <c r="K147" i="4"/>
  <c r="L141" i="4"/>
  <c r="K141" i="4"/>
  <c r="J141" i="4"/>
  <c r="L134" i="4"/>
  <c r="J134" i="4"/>
  <c r="K134" i="4"/>
  <c r="K121" i="4"/>
  <c r="L121" i="4"/>
  <c r="J121" i="4"/>
  <c r="K118" i="4"/>
  <c r="J118" i="4"/>
  <c r="L118" i="4"/>
  <c r="K115" i="4"/>
  <c r="L115" i="4"/>
  <c r="J115" i="4"/>
  <c r="K111" i="4"/>
  <c r="L111" i="4"/>
  <c r="J111" i="4"/>
  <c r="K106" i="4"/>
  <c r="J106" i="4"/>
  <c r="L106" i="4"/>
  <c r="K93" i="4"/>
  <c r="L93" i="4"/>
  <c r="J93" i="4"/>
  <c r="K90" i="4"/>
  <c r="L90" i="4"/>
  <c r="J90" i="4"/>
  <c r="K84" i="4"/>
  <c r="L84" i="4"/>
  <c r="J84" i="4"/>
  <c r="K78" i="4"/>
  <c r="L78" i="4"/>
  <c r="J78" i="4"/>
  <c r="J71" i="4"/>
  <c r="K71" i="4"/>
  <c r="L71" i="4"/>
  <c r="J65" i="4"/>
  <c r="K65" i="4"/>
  <c r="L65" i="4"/>
  <c r="J54" i="4"/>
  <c r="K54" i="4"/>
  <c r="L54" i="4"/>
  <c r="J48" i="4"/>
  <c r="K48" i="4"/>
  <c r="L48" i="4"/>
  <c r="J42" i="4"/>
  <c r="K42" i="4"/>
  <c r="L42" i="4"/>
  <c r="J36" i="4"/>
  <c r="K36" i="4"/>
  <c r="L36" i="4"/>
  <c r="J30" i="4"/>
  <c r="K30" i="4"/>
  <c r="L30" i="4"/>
  <c r="J23" i="4"/>
  <c r="K23" i="4"/>
  <c r="L23" i="4"/>
  <c r="J17" i="4"/>
  <c r="K17" i="4"/>
  <c r="L17" i="4"/>
  <c r="J11" i="4"/>
  <c r="K11" i="4"/>
  <c r="L11" i="4"/>
  <c r="J5" i="4"/>
  <c r="K5" i="4"/>
  <c r="L5" i="4"/>
  <c r="K216" i="4"/>
  <c r="J216" i="4"/>
  <c r="L216" i="4"/>
  <c r="K204" i="4"/>
  <c r="L204" i="4"/>
  <c r="J204" i="4"/>
  <c r="K198" i="4"/>
  <c r="L198" i="4"/>
  <c r="J198" i="4"/>
  <c r="K192" i="4"/>
  <c r="J192" i="4"/>
  <c r="L192" i="4"/>
  <c r="K186" i="4"/>
  <c r="L186" i="4"/>
  <c r="J186" i="4"/>
  <c r="J180" i="4"/>
  <c r="K180" i="4"/>
  <c r="L180" i="4"/>
  <c r="J174" i="4"/>
  <c r="K174" i="4"/>
  <c r="L174" i="4"/>
  <c r="J168" i="4"/>
  <c r="K168" i="4"/>
  <c r="L168" i="4"/>
  <c r="J162" i="4"/>
  <c r="K162" i="4"/>
  <c r="L162" i="4"/>
  <c r="J156" i="4"/>
  <c r="K156" i="4"/>
  <c r="L156" i="4"/>
  <c r="J150" i="4"/>
  <c r="K150" i="4"/>
  <c r="L150" i="4"/>
  <c r="L144" i="4"/>
  <c r="J144" i="4"/>
  <c r="K144" i="4"/>
  <c r="J140" i="4"/>
  <c r="L140" i="4"/>
  <c r="K140" i="4"/>
  <c r="K131" i="4"/>
  <c r="J131" i="4"/>
  <c r="L131" i="4"/>
  <c r="K120" i="4"/>
  <c r="L120" i="4"/>
  <c r="J120" i="4"/>
  <c r="K114" i="4"/>
  <c r="J114" i="4"/>
  <c r="L114" i="4"/>
  <c r="K110" i="4"/>
  <c r="L110" i="4"/>
  <c r="J110" i="4"/>
  <c r="K105" i="4"/>
  <c r="L105" i="4"/>
  <c r="J105" i="4"/>
  <c r="K104" i="4"/>
  <c r="L104" i="4"/>
  <c r="J104" i="4"/>
  <c r="K101" i="4"/>
  <c r="L101" i="4"/>
  <c r="J101" i="4"/>
  <c r="K97" i="4"/>
  <c r="L97" i="4"/>
  <c r="J97" i="4"/>
  <c r="K89" i="4"/>
  <c r="L89" i="4"/>
  <c r="J89" i="4"/>
  <c r="K83" i="4"/>
  <c r="L83" i="4"/>
  <c r="J83" i="4"/>
  <c r="J76" i="4"/>
  <c r="K76" i="4"/>
  <c r="L76" i="4"/>
  <c r="L70" i="4"/>
  <c r="J70" i="4"/>
  <c r="K70" i="4"/>
  <c r="L64" i="4"/>
  <c r="J64" i="4"/>
  <c r="K64" i="4"/>
  <c r="L59" i="4"/>
  <c r="J59" i="4"/>
  <c r="K59" i="4"/>
  <c r="L53" i="4"/>
  <c r="J53" i="4"/>
  <c r="K53" i="4"/>
  <c r="L47" i="4"/>
  <c r="J47" i="4"/>
  <c r="K47" i="4"/>
  <c r="J41" i="4"/>
  <c r="L41" i="4"/>
  <c r="K41" i="4"/>
  <c r="J35" i="4"/>
  <c r="K35" i="4"/>
  <c r="L35" i="4"/>
  <c r="J29" i="4"/>
  <c r="K29" i="4"/>
  <c r="L29" i="4"/>
  <c r="K22" i="4"/>
  <c r="L22" i="4"/>
  <c r="J22" i="4"/>
  <c r="K16" i="4"/>
  <c r="L16" i="4"/>
  <c r="J16" i="4"/>
  <c r="K10" i="4"/>
  <c r="L10" i="4"/>
  <c r="J10" i="4"/>
  <c r="K4" i="4"/>
  <c r="L4" i="4"/>
  <c r="J4" i="4"/>
</calcChain>
</file>

<file path=xl/sharedStrings.xml><?xml version="1.0" encoding="utf-8"?>
<sst xmlns="http://schemas.openxmlformats.org/spreadsheetml/2006/main" count="3705" uniqueCount="761">
  <si>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</si>
  <si>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</si>
  <si>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</si>
  <si>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</si>
  <si>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</si>
  <si>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</si>
  <si>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</si>
  <si>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</si>
  <si>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</si>
  <si>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</si>
  <si>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</si>
  <si>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</si>
  <si>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</si>
  <si>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</si>
  <si>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</si>
  <si>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</si>
  <si>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</si>
  <si>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</si>
  <si>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</si>
  <si>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</si>
  <si>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</si>
  <si>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</si>
  <si>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</si>
  <si>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</si>
  <si>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</si>
  <si>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</si>
  <si>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</si>
  <si>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</si>
  <si>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</si>
  <si>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</si>
  <si>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</si>
  <si>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</si>
  <si>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</si>
  <si>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</si>
  <si>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</si>
  <si>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</si>
  <si>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</si>
  <si>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</si>
  <si>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</si>
  <si>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</si>
  <si>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</si>
  <si>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</si>
  <si>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</si>
  <si>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</si>
  <si>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</si>
  <si>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</si>
  <si>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</si>
  <si>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</si>
  <si>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</si>
  <si>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</si>
  <si>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</si>
  <si>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</si>
  <si>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</si>
  <si>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</si>
  <si>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</si>
  <si>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</si>
  <si>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</si>
  <si>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</si>
  <si>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</si>
  <si>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</si>
  <si>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</si>
  <si>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</si>
  <si>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</si>
  <si>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</si>
  <si>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</si>
  <si>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</si>
  <si>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</si>
  <si>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</si>
  <si>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</si>
  <si>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</si>
  <si>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</si>
  <si>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</si>
  <si>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</si>
  <si>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</si>
  <si>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</si>
  <si>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</si>
  <si>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</si>
  <si>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</si>
  <si>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</si>
  <si>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</si>
  <si>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</si>
  <si>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</si>
  <si>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</si>
  <si>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</si>
  <si>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</si>
  <si>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</si>
  <si>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</si>
  <si>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</si>
  <si>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</si>
  <si>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</si>
  <si>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</si>
  <si>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</si>
  <si>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</si>
  <si>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</si>
  <si>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</si>
  <si>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</si>
  <si>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</si>
  <si>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</si>
  <si>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</si>
  <si>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</si>
  <si>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</si>
  <si>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</si>
  <si>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</si>
  <si>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</si>
  <si>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</si>
  <si>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</si>
  <si>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</si>
  <si>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</si>
  <si>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</si>
  <si>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</si>
  <si>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</si>
  <si>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</si>
  <si>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</si>
  <si>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</si>
  <si>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</si>
  <si>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</si>
  <si>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</si>
  <si>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</si>
  <si>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</si>
  <si>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</si>
  <si>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</si>
  <si>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</si>
  <si>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</si>
  <si>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</si>
  <si>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</si>
  <si>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</si>
  <si>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</si>
  <si>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</si>
  <si>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</si>
  <si>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</si>
  <si>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</si>
  <si>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</si>
  <si>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</si>
  <si>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</si>
  <si>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</si>
  <si>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</si>
  <si>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</si>
  <si>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</si>
  <si>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</si>
  <si>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</si>
  <si>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</si>
  <si>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</si>
  <si>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</si>
  <si>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</si>
  <si>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</si>
  <si>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</si>
  <si>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</si>
  <si>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</si>
  <si>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</si>
  <si>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</si>
  <si>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</si>
  <si>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</si>
  <si>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</si>
  <si>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</si>
  <si>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</si>
  <si>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</si>
  <si>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</si>
  <si>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</si>
  <si>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</si>
  <si>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</si>
  <si>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</si>
  <si>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</si>
  <si>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</si>
  <si>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</si>
  <si>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</si>
  <si>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</si>
  <si>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</si>
  <si>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</si>
  <si>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</si>
  <si>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</si>
  <si>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</si>
  <si>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</si>
  <si>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</si>
  <si>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</si>
  <si>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</si>
  <si>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</si>
  <si>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</si>
  <si>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</si>
  <si>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</si>
  <si>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</si>
  <si>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</si>
  <si>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</si>
  <si>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</si>
  <si>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</si>
  <si>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</si>
  <si>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</si>
  <si>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</si>
  <si>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</si>
  <si>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</si>
  <si>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</si>
  <si>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</si>
  <si>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</si>
  <si>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</si>
  <si>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</si>
  <si>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</si>
  <si>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</si>
  <si>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</si>
  <si>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</si>
  <si>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</si>
  <si>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</si>
  <si>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</si>
  <si>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</si>
  <si>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</si>
  <si>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</si>
  <si>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</si>
  <si>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</si>
  <si>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</si>
  <si>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</si>
  <si>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</si>
  <si>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</si>
  <si>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</si>
  <si>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</si>
  <si>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</si>
  <si>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</si>
  <si>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</si>
  <si>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</si>
  <si>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</si>
  <si>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</si>
  <si>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</si>
  <si>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</si>
  <si>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</si>
  <si>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</si>
  <si>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</si>
  <si>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</si>
  <si>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</si>
  <si>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</si>
  <si>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</si>
  <si>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</si>
  <si>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</si>
  <si>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</si>
  <si>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</si>
  <si>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</si>
  <si>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</si>
  <si>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</si>
  <si>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</si>
  <si>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</si>
  <si>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</si>
  <si>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</si>
  <si>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</si>
  <si>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</si>
  <si>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</si>
  <si>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</si>
  <si>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</si>
  <si>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</si>
  <si>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</si>
  <si>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</si>
  <si>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</si>
  <si>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</si>
  <si>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</si>
  <si>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</si>
  <si>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</si>
  <si>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</si>
  <si>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</si>
  <si>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</si>
  <si>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</si>
  <si>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</si>
  <si>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</si>
  <si>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</si>
  <si>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</si>
  <si>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</si>
  <si>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</si>
  <si>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</si>
  <si>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</si>
  <si>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</si>
  <si>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</si>
  <si>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</si>
  <si>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</si>
  <si>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</si>
  <si>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</si>
  <si>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</si>
  <si>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</si>
  <si>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</si>
  <si>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</si>
  <si>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</si>
  <si>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</si>
  <si>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</si>
  <si>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</si>
  <si>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</si>
  <si>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</si>
  <si>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</si>
  <si>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</si>
  <si>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</si>
  <si>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</si>
  <si>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</si>
  <si>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</si>
  <si>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</si>
  <si>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</si>
  <si>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</si>
  <si>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</si>
  <si>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</si>
  <si>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</si>
  <si>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</si>
  <si>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</si>
  <si>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</si>
  <si>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</si>
  <si>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</si>
  <si>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</si>
  <si>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</si>
  <si>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</si>
  <si>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</si>
  <si>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</si>
  <si>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</si>
  <si>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</si>
  <si>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</si>
  <si>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</si>
  <si>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</si>
  <si>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</si>
  <si>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</si>
  <si>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</si>
  <si>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</si>
  <si>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</si>
  <si>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</si>
  <si>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</si>
  <si>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</si>
  <si>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</si>
  <si>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</si>
  <si>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</si>
  <si>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</si>
  <si>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</si>
  <si>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</si>
  <si>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</si>
  <si>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</si>
  <si>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</si>
  <si>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</si>
  <si>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</si>
  <si>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</si>
  <si>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</si>
  <si>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</si>
  <si>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</si>
  <si>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</si>
  <si>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</si>
  <si>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</si>
  <si>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</si>
  <si>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</si>
  <si>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</si>
  <si>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</si>
  <si>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</si>
  <si>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</si>
  <si>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</si>
  <si>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</si>
  <si>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</si>
  <si>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</si>
  <si>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</si>
  <si>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</si>
  <si>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</si>
  <si>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</si>
  <si>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</si>
  <si>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</si>
  <si>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</si>
  <si>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</si>
  <si>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</si>
  <si>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</si>
  <si>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</si>
  <si>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</si>
  <si>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</si>
  <si>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</si>
  <si>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</si>
  <si>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</si>
  <si>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</si>
  <si>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</si>
  <si>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</si>
  <si>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</si>
  <si>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</si>
  <si>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</si>
  <si>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</si>
  <si>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</si>
  <si>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</si>
  <si>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</si>
  <si>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</si>
  <si>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</si>
  <si>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</si>
  <si>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</si>
  <si>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</si>
  <si>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</si>
  <si>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</si>
  <si>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</si>
  <si>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</si>
  <si>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</si>
  <si>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</si>
  <si>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</si>
  <si>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</si>
  <si>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</si>
  <si>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</si>
  <si>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</si>
  <si>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</si>
  <si>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</si>
  <si>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</si>
  <si>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</si>
  <si>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</si>
  <si>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</si>
  <si>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</si>
  <si>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</si>
  <si>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</si>
  <si>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</si>
  <si>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</si>
  <si>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</si>
  <si>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</si>
  <si>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</si>
  <si>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</si>
  <si>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</si>
  <si>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</si>
  <si>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</si>
  <si>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</si>
  <si>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</si>
  <si>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</si>
  <si>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</si>
  <si>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</si>
  <si>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</si>
  <si>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</si>
  <si>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</si>
  <si>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</si>
  <si>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</si>
  <si>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</si>
  <si>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</si>
  <si>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</si>
  <si>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</si>
  <si>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</si>
  <si>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</si>
  <si>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</si>
  <si>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</si>
  <si>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</si>
  <si>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</si>
  <si>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</si>
  <si>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</si>
  <si>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</si>
  <si>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</si>
  <si>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</si>
  <si>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</si>
  <si>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</si>
  <si>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</si>
  <si>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</si>
  <si>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</si>
  <si>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</si>
  <si>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</si>
  <si>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</si>
  <si>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</si>
  <si>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</si>
  <si>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</si>
  <si>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</si>
  <si>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</si>
  <si>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</si>
  <si>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</si>
  <si>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</si>
  <si>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</si>
  <si>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</si>
  <si>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</si>
  <si>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</si>
  <si>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</si>
  <si>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</si>
  <si>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</si>
  <si>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</si>
  <si>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</si>
  <si>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</si>
  <si>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</si>
  <si>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</si>
  <si>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</si>
  <si>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</si>
  <si>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</si>
  <si>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</si>
  <si>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</si>
  <si>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</si>
  <si>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</si>
  <si>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</si>
  <si>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</si>
  <si>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</si>
  <si>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</si>
  <si>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</si>
  <si>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</si>
  <si>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</si>
  <si>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</si>
  <si>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</si>
  <si>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</si>
  <si>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</si>
  <si>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</si>
  <si>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</si>
  <si>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</si>
  <si>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</si>
  <si>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</si>
  <si>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</si>
  <si>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</si>
  <si>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</si>
  <si>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</si>
  <si>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</si>
  <si>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</si>
  <si>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</si>
  <si>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</si>
  <si>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</si>
  <si>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</si>
  <si>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</si>
  <si>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</si>
  <si>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</si>
  <si>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</si>
  <si>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</si>
  <si>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</si>
  <si>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</si>
  <si>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</si>
  <si>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</si>
  <si>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</si>
  <si>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</si>
  <si>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</si>
  <si>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</si>
  <si>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</si>
  <si>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</si>
  <si>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</si>
  <si>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</si>
  <si>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</si>
  <si>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</si>
  <si>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</si>
  <si>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</si>
  <si>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</si>
  <si>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</si>
  <si>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</si>
  <si>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</si>
  <si>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</si>
  <si>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</si>
  <si>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</si>
  <si>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</si>
  <si>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</si>
  <si>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</si>
  <si>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</si>
  <si>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</si>
  <si>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</si>
  <si>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</si>
  <si>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</si>
  <si>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</si>
  <si>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</si>
  <si>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</si>
  <si>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</si>
  <si>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</si>
  <si>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</si>
  <si>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</si>
  <si>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</si>
  <si>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</si>
  <si>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</si>
  <si>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</si>
  <si>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</si>
  <si>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</si>
  <si>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</si>
  <si>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</si>
  <si>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</si>
  <si>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</si>
  <si>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</si>
  <si>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</si>
  <si>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</si>
  <si>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</si>
  <si>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</si>
  <si>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</si>
  <si>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</si>
  <si>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</si>
  <si>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</si>
  <si>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</si>
  <si>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</si>
  <si>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</si>
  <si>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</si>
  <si>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</si>
  <si>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</si>
  <si>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</si>
  <si>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</si>
  <si>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</si>
  <si>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</si>
  <si>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</si>
  <si>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</si>
  <si>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</si>
  <si>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</si>
  <si>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</si>
  <si>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</si>
  <si>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</si>
  <si>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</si>
  <si>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</si>
  <si>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</si>
  <si>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</si>
  <si>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</si>
  <si>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</si>
  <si>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</si>
  <si>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</si>
  <si>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</si>
  <si>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</si>
  <si>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</si>
  <si>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</si>
  <si>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</si>
  <si>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</si>
  <si>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</si>
  <si>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</si>
  <si>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</si>
  <si>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</si>
  <si>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</si>
  <si>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</si>
  <si>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</si>
  <si>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</si>
  <si>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پاداش</t>
  </si>
  <si>
    <t>1401/02/07</t>
  </si>
  <si>
    <t>سلام فارابی</t>
  </si>
  <si>
    <t>1401/02/11</t>
  </si>
  <si>
    <t>رشد پایدار</t>
  </si>
  <si>
    <t>1401/02/20</t>
  </si>
  <si>
    <t>قابل معامله شاخصی کیان</t>
  </si>
  <si>
    <t>1401/03/08</t>
  </si>
  <si>
    <t>مختص اوراق دولتی کاریزما</t>
  </si>
  <si>
    <t>1401/03/28</t>
  </si>
  <si>
    <t>در اوراق بهادار با درآمد ثابت - مختص اوراق دولتی</t>
  </si>
  <si>
    <t>مختص اوراق دولتی نشان هامرز</t>
  </si>
  <si>
    <t>قابل معامله سهامی درسا</t>
  </si>
  <si>
    <t>1401/03/30</t>
  </si>
  <si>
    <t>اختصاصی بازارگردانی کارگزاری کارآفرین</t>
  </si>
  <si>
    <t>نام مدیر</t>
  </si>
  <si>
    <t>کارگزاری بانک کارآفرین</t>
  </si>
  <si>
    <t>سبدگردان امید نهایت نگر</t>
  </si>
  <si>
    <t>مشاور سرمایه گذاری هدف حافظ</t>
  </si>
  <si>
    <t>کارگزاری بانک ملی ایران</t>
  </si>
  <si>
    <t>سبدگردان مفید</t>
  </si>
  <si>
    <t>سبدگردان آگاه</t>
  </si>
  <si>
    <t>تامین سرمایه کاردان</t>
  </si>
  <si>
    <t>مشاور سرمایه گذاری تامین سرمایه نوین</t>
  </si>
  <si>
    <t>تامین سرمایه نوین</t>
  </si>
  <si>
    <t>سبدگردان آسال</t>
  </si>
  <si>
    <t>کارگزاری بانک صنعت و معدن</t>
  </si>
  <si>
    <t>سبدگردان سورین</t>
  </si>
  <si>
    <t>سبدگردان فارابی</t>
  </si>
  <si>
    <t>سبد گردان ایساتیس پویا کیش</t>
  </si>
  <si>
    <t>کارگزاری بانک کشاورزی</t>
  </si>
  <si>
    <t>تامین سرمایه بانک مسکن</t>
  </si>
  <si>
    <t>سبدگردان آبان</t>
  </si>
  <si>
    <t>سبدگردان اندیشه صبا</t>
  </si>
  <si>
    <t>سبدگران نواندیشان نفیس</t>
  </si>
  <si>
    <t>تامین سرمایه امین</t>
  </si>
  <si>
    <t>کارگزاری بانک رفاه کارگران</t>
  </si>
  <si>
    <t>سبدگردان سهم آشنا</t>
  </si>
  <si>
    <t>سبدگردان توسعه فیروزه</t>
  </si>
  <si>
    <t>سبدگردان سرآمد بازار</t>
  </si>
  <si>
    <t>سبدگردان تدبیر</t>
  </si>
  <si>
    <t>سبدگردان سینا</t>
  </si>
  <si>
    <t>تامین سرمایه سپهر</t>
  </si>
  <si>
    <t>تامین سرمایه تمدن</t>
  </si>
  <si>
    <t xml:space="preserve">کارگزاری بانک دی </t>
  </si>
  <si>
    <t>کارگزاری بانک آینده</t>
  </si>
  <si>
    <t>سبدگردان پاداش سرمایه</t>
  </si>
  <si>
    <t>تامین سرمایه بانک ملت</t>
  </si>
  <si>
    <t>سبدگردان الگوریتم</t>
  </si>
  <si>
    <t>سبدگردان آسمان</t>
  </si>
  <si>
    <t>مشاور سرمایه گذاری آرمان آتی</t>
  </si>
  <si>
    <t>سبدگردان کاریزما</t>
  </si>
  <si>
    <t>تامین سرمایه لوتوس پارسیان</t>
  </si>
  <si>
    <t>تامین سرمایه امید</t>
  </si>
  <si>
    <t>کارگزاری بانک مسکن</t>
  </si>
  <si>
    <t>مشاور سرمایه گذاری ارزش پرداز آریان</t>
  </si>
  <si>
    <t>سبدگردان آرتین</t>
  </si>
  <si>
    <t>سبدگردان سرمایه و دانش</t>
  </si>
  <si>
    <t>مشاور سرمایه گذاری نیکی گستر</t>
  </si>
  <si>
    <t>سبدگردان نو ویرا</t>
  </si>
  <si>
    <t>کارگزاری بانک صادرات ایران</t>
  </si>
  <si>
    <t>کارگزاری بانک سپه</t>
  </si>
  <si>
    <t>کارگزاری بانک توسعه صادرات</t>
  </si>
  <si>
    <t>سرمایه گذاری گروه صنایع بهشهر ایران</t>
  </si>
  <si>
    <t>کارگزاری بهمن</t>
  </si>
  <si>
    <t>سرمایه گذاری کارکنان گروه مپنا</t>
  </si>
  <si>
    <t>کارگزاری خبرگان سهام</t>
  </si>
  <si>
    <t>کارگزاری بانک خاورمیانه</t>
  </si>
  <si>
    <t>سرمایه گذاری مدیریت سرمایه مدار</t>
  </si>
  <si>
    <t>مشاور سرمایه گذاری امین نیکان آفاق</t>
  </si>
  <si>
    <t>کارگزاری بورس بهگزین</t>
  </si>
  <si>
    <t>کارگزاری آبان</t>
  </si>
  <si>
    <t xml:space="preserve">کارگزاری مبین سرمایه </t>
  </si>
  <si>
    <t>کارگزاری بانک انصار</t>
  </si>
  <si>
    <t>سبدگردان نوین نگر آسیا</t>
  </si>
  <si>
    <t>سبدگردان الماس</t>
  </si>
  <si>
    <t>گروه سرمایه گذاری میراث فرهنگی و گردشگری ایران</t>
  </si>
  <si>
    <t>سبد گردان هدف</t>
  </si>
  <si>
    <t>مشاور سرمایه گذاری پرتو آفتاب کیان</t>
  </si>
  <si>
    <t>کارگزاری تدبیرگران فردا</t>
  </si>
  <si>
    <t>کارگزاری صبا جهاد</t>
  </si>
  <si>
    <t>سبدگردان تصمیم نگار ارزش آفرینان</t>
  </si>
  <si>
    <t>سرمایه گذاری توسعه گوهران امید</t>
  </si>
  <si>
    <t>سرمایه گذاری صبا تامین</t>
  </si>
  <si>
    <t>مشاور سرمایه گذاری ترنج</t>
  </si>
  <si>
    <t>مشاور سرمایه گذاری فراز ایده نوآفرین تک</t>
  </si>
  <si>
    <t>سرمایه گذاری مدبران اقتصاد</t>
  </si>
  <si>
    <t>سرمايه گذاري مهرگان تامين پارس</t>
  </si>
  <si>
    <t>مشاور سرمایه گذاری معیار</t>
  </si>
  <si>
    <t>سبدگردان داریوش</t>
  </si>
  <si>
    <t>کارگزاری فیروزه آسیا</t>
  </si>
  <si>
    <t>سبدگردان اعتبار</t>
  </si>
  <si>
    <t>کارگزاری سرمایه گذاری ملی ایران</t>
  </si>
  <si>
    <t>کارگزاری نهایت‌نگر</t>
  </si>
  <si>
    <t>سبدگردان اقتصاد بیدار</t>
  </si>
  <si>
    <t>سبدگردان داریک پارس</t>
  </si>
  <si>
    <t>سبدگردان آمیتیس</t>
  </si>
  <si>
    <t>سبدگردان کوروش</t>
  </si>
  <si>
    <t>شرکت سرمایه گذاری توسعه توکا</t>
  </si>
  <si>
    <t>کارگزاری توسعه معاملات کیان</t>
  </si>
  <si>
    <t>سبدگردان زاگرس</t>
  </si>
  <si>
    <t>سرمایه گذاری توسعه نور دنا</t>
  </si>
  <si>
    <t>سبدگردان آرمان اقتصاد</t>
  </si>
  <si>
    <t>تامین سرمایه دماوند</t>
  </si>
  <si>
    <t>کارگزاری آرمان تدبیر نقش جهان</t>
  </si>
  <si>
    <t>سبدگردان هامرز</t>
  </si>
  <si>
    <t>کارگزاری سرمایه و دانش</t>
  </si>
  <si>
    <t>سبدگردان مانی</t>
  </si>
  <si>
    <t>سبدگردان ویستا</t>
  </si>
  <si>
    <t>کارگزاری دانایان</t>
  </si>
  <si>
    <t>سبدگردان آرکا</t>
  </si>
  <si>
    <t>کارگزاری آتیه</t>
  </si>
  <si>
    <t>سبدگردان نیکان</t>
  </si>
  <si>
    <t>مشاور سرمایه گذاری ابن سینا مدبر</t>
  </si>
  <si>
    <t>مشترک توسعه بازار سرمایه</t>
  </si>
  <si>
    <t>سبدگردان آریا</t>
  </si>
  <si>
    <t>مشاور سرمایه گذاری پیشرو پاداش سرمایه</t>
  </si>
  <si>
    <t>سبدگردان فراز</t>
  </si>
  <si>
    <t>سبدگردان بها بازار پارس</t>
  </si>
  <si>
    <t>سبدگردان ثروت پویا</t>
  </si>
  <si>
    <t>کارگزاری رضوی</t>
  </si>
  <si>
    <t>سبدگردان کارا</t>
  </si>
  <si>
    <t>نوع دوم افق آتی</t>
  </si>
  <si>
    <t>1401/04/06</t>
  </si>
  <si>
    <t>اختصاصی بازارگردانی فناوری هیرکانیا</t>
  </si>
  <si>
    <t>1401/04/14</t>
  </si>
  <si>
    <t>سرمایه گذاری توسعه فناوری هیرکانیا</t>
  </si>
  <si>
    <t>اختصاصی بازارگردانی توازن نوید</t>
  </si>
  <si>
    <t>1401/04/15</t>
  </si>
  <si>
    <t>سبدگردان نوید</t>
  </si>
  <si>
    <t>خزانه داریوش</t>
  </si>
  <si>
    <t>1391/12/12</t>
  </si>
  <si>
    <t>1396/06/23</t>
  </si>
  <si>
    <t>1397/07/28</t>
  </si>
  <si>
    <t>1397/10/02</t>
  </si>
  <si>
    <t>1400/10/22</t>
  </si>
  <si>
    <t>کیمیا زرین کاردان</t>
  </si>
  <si>
    <t>سپهر اول بازار</t>
  </si>
  <si>
    <t>1401/05/22</t>
  </si>
  <si>
    <t>اعتماد تمدن</t>
  </si>
  <si>
    <t>گنجینه امید ایرانیان</t>
  </si>
  <si>
    <t>در اوراق بهادار با درآمد ثابت امید انصار</t>
  </si>
  <si>
    <t>سرآمد بازار</t>
  </si>
  <si>
    <t>پاداش اعتماد تمدن</t>
  </si>
  <si>
    <t>1401/05/26</t>
  </si>
  <si>
    <t>گنجینه داریوش</t>
  </si>
  <si>
    <t>ثابت مانی</t>
  </si>
  <si>
    <t>سهامی اهرمی کاریزما</t>
  </si>
  <si>
    <t>اختصاصی بازارگردانی سورین</t>
  </si>
  <si>
    <t>سرمایه گذاری صنایع ایران</t>
  </si>
  <si>
    <t>1401/05/01</t>
  </si>
  <si>
    <t>ثابت آوند مفید</t>
  </si>
  <si>
    <t>در اوراق بهادار با درآمد ثابت خلیج فارس</t>
  </si>
  <si>
    <t>تامین سرمایه خلیج فارس</t>
  </si>
  <si>
    <t>1401/05/09</t>
  </si>
  <si>
    <t>بازده بورس</t>
  </si>
  <si>
    <t>سبدگردان بازده</t>
  </si>
  <si>
    <t>در سهام برلیان</t>
  </si>
  <si>
    <t>سبدگردان برلیان</t>
  </si>
  <si>
    <t>اختصاصی بازارگردانی پاینده</t>
  </si>
  <si>
    <t>1401/05/23</t>
  </si>
  <si>
    <t>مختص اوراق دولتی خلیج فارس</t>
  </si>
  <si>
    <t>در اوراق بهادار با درآمد ثابت-مختص اوراق دولتی</t>
  </si>
  <si>
    <t>شکوه اوج دماوند</t>
  </si>
  <si>
    <t>1401/05/30</t>
  </si>
  <si>
    <t>ارزش صندوق به میلیون ریال در تاریخ 1401/05/31</t>
  </si>
  <si>
    <t>‫خالص ارزش داراییها ‫(میلیون ریال) در تاریخ 1401/05/31</t>
  </si>
  <si>
    <t>درصد سهم در تاریخ 1401/05/31</t>
  </si>
  <si>
    <t>سال منتهی به 1401/05/31</t>
  </si>
  <si>
    <t>ماه منتهی به 1401/05/31</t>
  </si>
  <si>
    <t>سال منتهی به  1401/05/31</t>
  </si>
  <si>
    <t>ماه منتهی به  1401/05/31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</si>
</sst>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9" formatCode="#,##0.00;[Red]\(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3" fontId="4" fillId="0" borderId="1" xfId="0" applyNumberFormat="1" applyFont="1" applyFill="1" applyBorder="1" applyAlignment="1">
      <alignment horizontal="center" vertical="center" wrapText="1" readingOrder="2"/>
    </xf>
    <xf numFmtId="164" fontId="2" fillId="0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2"/>
    </xf>
    <xf numFmtId="3" fontId="4" fillId="0" borderId="1" xfId="2" applyNumberFormat="1" applyFont="1" applyFill="1" applyBorder="1" applyAlignment="1">
      <alignment horizontal="center" vertical="center" wrapText="1" readingOrder="2"/>
    </xf>
    <xf numFmtId="164" fontId="4" fillId="0" borderId="1" xfId="1" applyNumberFormat="1" applyFont="1" applyFill="1" applyBorder="1" applyAlignment="1">
      <alignment horizontal="center" vertical="center" wrapText="1" readingOrder="2"/>
    </xf>
    <xf numFmtId="41" fontId="4" fillId="0" borderId="1" xfId="2" applyFont="1" applyFill="1" applyBorder="1" applyAlignment="1">
      <alignment horizontal="center" vertical="center" wrapText="1" readingOrder="2"/>
    </xf>
    <xf numFmtId="2" fontId="4" fillId="0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NumberFormat="1" applyFont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1" xfId="1" applyNumberFormat="1" applyFont="1" applyBorder="1"/>
    <xf numFmtId="43" fontId="0" fillId="0" borderId="0" xfId="0" applyNumberFormat="1"/>
    <xf numFmtId="9" fontId="2" fillId="0" borderId="1" xfId="1" applyNumberFormat="1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9"/>
  <sheetViews>
    <sheetView rightToLeft="1" tabSelected="1" workbookViewId="0">
      <selection activeCell="S3" sqref="S3:U229"/>
    </sheetView>
  </sheetViews>
  <sheetFormatPr defaultColWidth="9.109375" defaultRowHeight="16.8" x14ac:dyDescent="0.3"/>
  <cols>
    <col min="1" max="1" width="43.44140625" style="14" bestFit="1" customWidth="1"/>
    <col min="2" max="2" width="16.5546875" style="14" customWidth="1"/>
    <col min="3" max="3" width="9.88671875" style="14" customWidth="1"/>
    <col min="4" max="5" width="26" style="14" customWidth="1"/>
    <col min="6" max="6" width="8.88671875" style="14" customWidth="1"/>
    <col min="7" max="7" width="20.6640625" style="28" customWidth="1"/>
    <col min="8" max="8" width="13.6640625" style="28" customWidth="1"/>
    <col min="9" max="9" width="20.6640625" style="28" customWidth="1"/>
    <col min="10" max="10" width="19.44140625" style="28" customWidth="1"/>
    <col min="11" max="11" width="21.44140625" style="14" customWidth="1"/>
    <col min="12" max="12" width="19.6640625" style="14" customWidth="1"/>
    <col min="13" max="13" width="22" style="14" customWidth="1"/>
    <col min="14" max="15" width="15.6640625" style="14" customWidth="1"/>
    <col min="16" max="16" width="14.88671875" style="14" customWidth="1"/>
    <col min="17" max="17" width="13.109375" style="14" bestFit="1" customWidth="1"/>
    <col min="18" max="18" width="16" style="14" customWidth="1"/>
    <col min="19" max="16384" width="9.109375" style="14"/>
  </cols>
  <sheetData>
    <row r="1" spans="1:21" x14ac:dyDescent="0.3">
      <c r="K1" s="14">
        <v>2</v>
      </c>
      <c r="L1" s="14">
        <v>3</v>
      </c>
      <c r="M1" s="14">
        <v>4</v>
      </c>
      <c r="N1" s="14">
        <v>2</v>
      </c>
      <c r="O1" s="14">
        <v>3</v>
      </c>
      <c r="P1" s="14">
        <v>4</v>
      </c>
      <c r="Q1" s="14">
        <v>5</v>
      </c>
      <c r="R1" s="14">
        <v>6</v>
      </c>
      <c r="S1" s="14">
        <v>2</v>
      </c>
      <c r="T1" s="14">
        <v>3</v>
      </c>
      <c r="U1" s="14">
        <v>4</v>
      </c>
    </row>
    <row r="2" spans="1:21" s="35" customFormat="1" ht="69.599999999999994" x14ac:dyDescent="0.3">
      <c r="A2" s="29" t="s">
        <v>0</v>
      </c>
      <c r="B2" s="29" t="s">
        <v>1</v>
      </c>
      <c r="C2" s="30" t="s">
        <v>2</v>
      </c>
      <c r="D2" s="29" t="s">
        <v>3</v>
      </c>
      <c r="E2" s="29" t="s">
        <v>604</v>
      </c>
      <c r="F2" s="29" t="s">
        <v>4</v>
      </c>
      <c r="G2" s="32" t="s">
        <v>5</v>
      </c>
      <c r="H2" s="32" t="s">
        <v>6</v>
      </c>
      <c r="I2" s="31" t="s">
        <v>517</v>
      </c>
      <c r="J2" s="32" t="s">
        <v>588</v>
      </c>
      <c r="K2" s="33" t="s">
        <v>754</v>
      </c>
      <c r="L2" s="30" t="s">
        <v>7</v>
      </c>
      <c r="M2" s="30" t="s">
        <v>8</v>
      </c>
      <c r="N2" s="27" t="s">
        <v>9</v>
      </c>
      <c r="O2" s="27" t="s">
        <v>10</v>
      </c>
      <c r="P2" s="27" t="s">
        <v>11</v>
      </c>
      <c r="Q2" s="27" t="s">
        <v>12</v>
      </c>
      <c r="R2" s="27" t="s">
        <v>13</v>
      </c>
      <c r="S2" s="34" t="s">
        <v>14</v>
      </c>
      <c r="T2" s="34" t="s">
        <v>15</v>
      </c>
      <c r="U2" s="34" t="s">
        <v>16</v>
      </c>
    </row>
    <row r="3" spans="1:21" x14ac:dyDescent="0.3">
      <c r="A3" s="39" t="s">
        <v>17</v>
      </c>
      <c r="B3" s="39">
        <v>10581</v>
      </c>
      <c r="C3" s="40" t="s">
        <v>18</v>
      </c>
      <c r="D3" s="39" t="s">
        <v>19</v>
      </c>
      <c r="E3" s="39" t="s">
        <v>605</v>
      </c>
      <c r="F3" s="39">
        <v>17</v>
      </c>
      <c r="G3" s="40">
        <v>50000000</v>
      </c>
      <c r="H3" s="40">
        <v>183.8</v>
      </c>
      <c r="I3" s="39" t="s">
        <v>518</v>
      </c>
      <c r="J3" s="40">
        <v>36474420</v>
      </c>
      <c r="K3" s="40">
        <v>43146928</v>
      </c>
      <c r="L3" s="40">
        <v>42979281</v>
      </c>
      <c r="M3" s="40">
        <v>1003900</v>
      </c>
      <c r="N3" s="40">
        <v>55</v>
      </c>
      <c r="O3" s="40">
        <v>38</v>
      </c>
      <c r="P3" s="40">
        <v>8451</v>
      </c>
      <c r="Q3" s="40">
        <v>62</v>
      </c>
      <c r="R3" s="40">
        <v>8506</v>
      </c>
      <c r="S3" s="61">
        <v>1.66</v>
      </c>
      <c r="T3" s="61">
        <v>4.9800000000000004</v>
      </c>
      <c r="U3" s="61">
        <v>20.05</v>
      </c>
    </row>
    <row r="4" spans="1:21" x14ac:dyDescent="0.3">
      <c r="A4" s="39" t="s">
        <v>20</v>
      </c>
      <c r="B4" s="39">
        <v>10589</v>
      </c>
      <c r="C4" s="40" t="s">
        <v>21</v>
      </c>
      <c r="D4" s="39" t="s">
        <v>22</v>
      </c>
      <c r="E4" s="39" t="s">
        <v>606</v>
      </c>
      <c r="F4" s="39">
        <v>0</v>
      </c>
      <c r="G4" s="40">
        <v>50000</v>
      </c>
      <c r="H4" s="40">
        <v>175.33333333333334</v>
      </c>
      <c r="I4" s="39" t="s">
        <v>518</v>
      </c>
      <c r="J4" s="40">
        <v>1708921</v>
      </c>
      <c r="K4" s="40">
        <v>1711564</v>
      </c>
      <c r="L4" s="40">
        <v>9475</v>
      </c>
      <c r="M4" s="40">
        <v>180639951</v>
      </c>
      <c r="N4" s="40">
        <v>4</v>
      </c>
      <c r="O4" s="40">
        <v>7</v>
      </c>
      <c r="P4" s="40">
        <v>108</v>
      </c>
      <c r="Q4" s="40">
        <v>93</v>
      </c>
      <c r="R4" s="40">
        <v>112</v>
      </c>
      <c r="S4" s="61">
        <v>0.85</v>
      </c>
      <c r="T4" s="61">
        <v>-3.68</v>
      </c>
      <c r="U4" s="61">
        <v>-7.71</v>
      </c>
    </row>
    <row r="5" spans="1:21" x14ac:dyDescent="0.3">
      <c r="A5" s="39" t="s">
        <v>23</v>
      </c>
      <c r="B5" s="39">
        <v>10591</v>
      </c>
      <c r="C5" s="40" t="s">
        <v>21</v>
      </c>
      <c r="D5" s="39" t="s">
        <v>22</v>
      </c>
      <c r="E5" s="39" t="s">
        <v>607</v>
      </c>
      <c r="F5" s="39">
        <v>0</v>
      </c>
      <c r="G5" s="40">
        <v>500000</v>
      </c>
      <c r="H5" s="40">
        <v>175.33333333333334</v>
      </c>
      <c r="I5" s="39" t="s">
        <v>518</v>
      </c>
      <c r="J5" s="40">
        <v>1742360</v>
      </c>
      <c r="K5" s="40">
        <v>1859191</v>
      </c>
      <c r="L5" s="40">
        <v>137578</v>
      </c>
      <c r="M5" s="40">
        <v>13513719</v>
      </c>
      <c r="N5" s="40">
        <v>11</v>
      </c>
      <c r="O5" s="40">
        <v>86</v>
      </c>
      <c r="P5" s="40">
        <v>588</v>
      </c>
      <c r="Q5" s="40">
        <v>14</v>
      </c>
      <c r="R5" s="40">
        <v>599</v>
      </c>
      <c r="S5" s="61">
        <v>-2.37</v>
      </c>
      <c r="T5" s="61">
        <v>-6.21</v>
      </c>
      <c r="U5" s="61">
        <v>-4.22</v>
      </c>
    </row>
    <row r="6" spans="1:21" x14ac:dyDescent="0.3">
      <c r="A6" s="39" t="s">
        <v>24</v>
      </c>
      <c r="B6" s="39">
        <v>10596</v>
      </c>
      <c r="C6" s="40" t="s">
        <v>25</v>
      </c>
      <c r="D6" s="39" t="s">
        <v>22</v>
      </c>
      <c r="E6" s="39" t="s">
        <v>608</v>
      </c>
      <c r="F6" s="39">
        <v>0</v>
      </c>
      <c r="G6" s="40">
        <v>50000</v>
      </c>
      <c r="H6" s="40">
        <v>173.76666666666668</v>
      </c>
      <c r="I6" s="39" t="s">
        <v>518</v>
      </c>
      <c r="J6" s="40">
        <v>3960266</v>
      </c>
      <c r="K6" s="40">
        <v>4109396</v>
      </c>
      <c r="L6" s="40">
        <v>12451</v>
      </c>
      <c r="M6" s="40">
        <v>330045497</v>
      </c>
      <c r="N6" s="40">
        <v>11</v>
      </c>
      <c r="O6" s="40">
        <v>65</v>
      </c>
      <c r="P6" s="40">
        <v>416</v>
      </c>
      <c r="Q6" s="40">
        <v>35</v>
      </c>
      <c r="R6" s="40">
        <v>427</v>
      </c>
      <c r="S6" s="61">
        <v>-2.68</v>
      </c>
      <c r="T6" s="61">
        <v>-8.14</v>
      </c>
      <c r="U6" s="61">
        <v>-13.73</v>
      </c>
    </row>
    <row r="7" spans="1:21" x14ac:dyDescent="0.3">
      <c r="A7" s="39" t="s">
        <v>26</v>
      </c>
      <c r="B7" s="39">
        <v>10600</v>
      </c>
      <c r="C7" s="40" t="s">
        <v>27</v>
      </c>
      <c r="D7" s="39" t="s">
        <v>22</v>
      </c>
      <c r="E7" s="39" t="s">
        <v>609</v>
      </c>
      <c r="F7" s="39">
        <v>0</v>
      </c>
      <c r="G7" s="40">
        <v>50000000</v>
      </c>
      <c r="H7" s="40">
        <v>173.66666666666666</v>
      </c>
      <c r="I7" s="39" t="s">
        <v>518</v>
      </c>
      <c r="J7" s="40">
        <v>35700524</v>
      </c>
      <c r="K7" s="40">
        <v>41160051</v>
      </c>
      <c r="L7" s="40">
        <v>11604963</v>
      </c>
      <c r="M7" s="40">
        <v>3546763</v>
      </c>
      <c r="N7" s="40">
        <v>26</v>
      </c>
      <c r="O7" s="40">
        <v>49</v>
      </c>
      <c r="P7" s="40">
        <v>16024</v>
      </c>
      <c r="Q7" s="40">
        <v>51</v>
      </c>
      <c r="R7" s="40">
        <v>16050</v>
      </c>
      <c r="S7" s="61">
        <v>-2.64</v>
      </c>
      <c r="T7" s="61">
        <v>-4.32</v>
      </c>
      <c r="U7" s="61">
        <v>5.64</v>
      </c>
    </row>
    <row r="8" spans="1:21" x14ac:dyDescent="0.3">
      <c r="A8" s="39" t="s">
        <v>28</v>
      </c>
      <c r="B8" s="39">
        <v>10616</v>
      </c>
      <c r="C8" s="40" t="s">
        <v>29</v>
      </c>
      <c r="D8" s="39" t="s">
        <v>22</v>
      </c>
      <c r="E8" s="39" t="s">
        <v>610</v>
      </c>
      <c r="F8" s="39">
        <v>0</v>
      </c>
      <c r="G8" s="40">
        <v>100000</v>
      </c>
      <c r="H8" s="40">
        <v>170.83333333333334</v>
      </c>
      <c r="I8" s="39" t="s">
        <v>518</v>
      </c>
      <c r="J8" s="40">
        <v>7923373</v>
      </c>
      <c r="K8" s="40">
        <v>7012386</v>
      </c>
      <c r="L8" s="40">
        <v>17284</v>
      </c>
      <c r="M8" s="40">
        <v>405715453</v>
      </c>
      <c r="N8" s="40">
        <v>5</v>
      </c>
      <c r="O8" s="40">
        <v>14</v>
      </c>
      <c r="P8" s="40">
        <v>1656</v>
      </c>
      <c r="Q8" s="40">
        <v>86</v>
      </c>
      <c r="R8" s="40">
        <v>1661</v>
      </c>
      <c r="S8" s="61">
        <v>-0.83</v>
      </c>
      <c r="T8" s="61">
        <v>-6.51</v>
      </c>
      <c r="U8" s="61">
        <v>-2.93</v>
      </c>
    </row>
    <row r="9" spans="1:21" x14ac:dyDescent="0.3">
      <c r="A9" s="39" t="s">
        <v>725</v>
      </c>
      <c r="B9" s="39">
        <v>10615</v>
      </c>
      <c r="C9" s="40" t="s">
        <v>31</v>
      </c>
      <c r="D9" s="39" t="s">
        <v>32</v>
      </c>
      <c r="E9" s="39" t="s">
        <v>611</v>
      </c>
      <c r="F9" s="39">
        <v>0</v>
      </c>
      <c r="G9" s="40">
        <v>5000000</v>
      </c>
      <c r="H9" s="40">
        <v>170.66666666666666</v>
      </c>
      <c r="I9" s="39" t="s">
        <v>518</v>
      </c>
      <c r="J9" s="40">
        <v>793070</v>
      </c>
      <c r="K9" s="40">
        <v>864398</v>
      </c>
      <c r="L9" s="40">
        <v>63597811</v>
      </c>
      <c r="M9" s="40">
        <v>13591</v>
      </c>
      <c r="N9" s="40">
        <v>7</v>
      </c>
      <c r="O9" s="40">
        <v>94</v>
      </c>
      <c r="P9" s="40">
        <v>63</v>
      </c>
      <c r="Q9" s="40">
        <v>6</v>
      </c>
      <c r="R9" s="40">
        <v>70</v>
      </c>
      <c r="S9" s="61">
        <v>0.4</v>
      </c>
      <c r="T9" s="61">
        <v>1.67</v>
      </c>
      <c r="U9" s="61">
        <v>10.26</v>
      </c>
    </row>
    <row r="10" spans="1:21" x14ac:dyDescent="0.3">
      <c r="A10" s="39" t="s">
        <v>33</v>
      </c>
      <c r="B10" s="39">
        <v>10630</v>
      </c>
      <c r="C10" s="40" t="s">
        <v>34</v>
      </c>
      <c r="D10" s="39" t="s">
        <v>22</v>
      </c>
      <c r="E10" s="39" t="s">
        <v>612</v>
      </c>
      <c r="F10" s="39">
        <v>0</v>
      </c>
      <c r="G10" s="40">
        <v>500000</v>
      </c>
      <c r="H10" s="40">
        <v>166.23333333333332</v>
      </c>
      <c r="I10" s="39" t="s">
        <v>518</v>
      </c>
      <c r="J10" s="40">
        <v>489286</v>
      </c>
      <c r="K10" s="40">
        <v>501640</v>
      </c>
      <c r="L10" s="40">
        <v>117202</v>
      </c>
      <c r="M10" s="40">
        <v>4280131</v>
      </c>
      <c r="N10" s="40">
        <v>13</v>
      </c>
      <c r="O10" s="40">
        <v>88</v>
      </c>
      <c r="P10" s="40">
        <v>151</v>
      </c>
      <c r="Q10" s="40">
        <v>12</v>
      </c>
      <c r="R10" s="40">
        <v>164</v>
      </c>
      <c r="S10" s="61">
        <v>-2.12</v>
      </c>
      <c r="T10" s="61">
        <v>-6.48</v>
      </c>
      <c r="U10" s="61">
        <v>-14.55</v>
      </c>
    </row>
    <row r="11" spans="1:21" x14ac:dyDescent="0.3">
      <c r="A11" s="39" t="s">
        <v>35</v>
      </c>
      <c r="B11" s="39">
        <v>10639</v>
      </c>
      <c r="C11" s="40" t="s">
        <v>36</v>
      </c>
      <c r="D11" s="39" t="s">
        <v>19</v>
      </c>
      <c r="E11" s="39" t="s">
        <v>613</v>
      </c>
      <c r="F11" s="39">
        <v>15</v>
      </c>
      <c r="G11" s="40">
        <v>100000000</v>
      </c>
      <c r="H11" s="40">
        <v>164.83333333333334</v>
      </c>
      <c r="I11" s="39" t="s">
        <v>518</v>
      </c>
      <c r="J11" s="40">
        <v>62442866</v>
      </c>
      <c r="K11" s="40">
        <v>72429129</v>
      </c>
      <c r="L11" s="40">
        <v>72228251</v>
      </c>
      <c r="M11" s="40">
        <v>1002781</v>
      </c>
      <c r="N11" s="40">
        <v>95</v>
      </c>
      <c r="O11" s="40">
        <v>40</v>
      </c>
      <c r="P11" s="40">
        <v>31995</v>
      </c>
      <c r="Q11" s="40">
        <v>60</v>
      </c>
      <c r="R11" s="40">
        <v>32090</v>
      </c>
      <c r="S11" s="61">
        <v>1.56</v>
      </c>
      <c r="T11" s="61">
        <v>4.78</v>
      </c>
      <c r="U11" s="61">
        <v>19.12</v>
      </c>
    </row>
    <row r="12" spans="1:21" x14ac:dyDescent="0.3">
      <c r="A12" s="39" t="s">
        <v>37</v>
      </c>
      <c r="B12" s="39">
        <v>10706</v>
      </c>
      <c r="C12" s="40" t="s">
        <v>38</v>
      </c>
      <c r="D12" s="39" t="s">
        <v>22</v>
      </c>
      <c r="E12" s="39" t="s">
        <v>614</v>
      </c>
      <c r="F12" s="39">
        <v>0</v>
      </c>
      <c r="G12" s="40">
        <v>5000000</v>
      </c>
      <c r="H12" s="40">
        <v>161.4</v>
      </c>
      <c r="I12" s="39" t="s">
        <v>518</v>
      </c>
      <c r="J12" s="40">
        <v>13880531</v>
      </c>
      <c r="K12" s="40">
        <v>11987348</v>
      </c>
      <c r="L12" s="40">
        <v>2205570</v>
      </c>
      <c r="M12" s="40">
        <v>5435034</v>
      </c>
      <c r="N12" s="40">
        <v>12</v>
      </c>
      <c r="O12" s="40">
        <v>68</v>
      </c>
      <c r="P12" s="40">
        <v>2588</v>
      </c>
      <c r="Q12" s="40">
        <v>32</v>
      </c>
      <c r="R12" s="40">
        <v>2600</v>
      </c>
      <c r="S12" s="61">
        <v>0.1</v>
      </c>
      <c r="T12" s="61">
        <v>-8.77</v>
      </c>
      <c r="U12" s="61">
        <v>-12.12</v>
      </c>
    </row>
    <row r="13" spans="1:21" x14ac:dyDescent="0.3">
      <c r="A13" s="39" t="s">
        <v>39</v>
      </c>
      <c r="B13" s="39">
        <v>10720</v>
      </c>
      <c r="C13" s="40" t="s">
        <v>40</v>
      </c>
      <c r="D13" s="39" t="s">
        <v>19</v>
      </c>
      <c r="E13" s="39" t="s">
        <v>615</v>
      </c>
      <c r="F13" s="39">
        <v>15</v>
      </c>
      <c r="G13" s="40">
        <v>5000000</v>
      </c>
      <c r="H13" s="40">
        <v>159.9</v>
      </c>
      <c r="I13" s="39" t="s">
        <v>518</v>
      </c>
      <c r="J13" s="40">
        <v>1500686</v>
      </c>
      <c r="K13" s="40">
        <v>2129875</v>
      </c>
      <c r="L13" s="40">
        <v>2071240</v>
      </c>
      <c r="M13" s="40">
        <v>1028309</v>
      </c>
      <c r="N13" s="40">
        <v>10</v>
      </c>
      <c r="O13" s="40">
        <v>93</v>
      </c>
      <c r="P13" s="40">
        <v>343</v>
      </c>
      <c r="Q13" s="40">
        <v>7</v>
      </c>
      <c r="R13" s="40">
        <v>353</v>
      </c>
      <c r="S13" s="61">
        <v>-0.04</v>
      </c>
      <c r="T13" s="61">
        <v>1.72</v>
      </c>
      <c r="U13" s="61">
        <v>10.6</v>
      </c>
    </row>
    <row r="14" spans="1:21" x14ac:dyDescent="0.3">
      <c r="A14" s="39" t="s">
        <v>41</v>
      </c>
      <c r="B14" s="39">
        <v>10719</v>
      </c>
      <c r="C14" s="40" t="s">
        <v>42</v>
      </c>
      <c r="D14" s="39" t="s">
        <v>22</v>
      </c>
      <c r="E14" s="39" t="s">
        <v>616</v>
      </c>
      <c r="F14" s="39">
        <v>0</v>
      </c>
      <c r="G14" s="40">
        <v>100000</v>
      </c>
      <c r="H14" s="40">
        <v>159.30000000000001</v>
      </c>
      <c r="I14" s="39" t="s">
        <v>518</v>
      </c>
      <c r="J14" s="40">
        <v>2548380</v>
      </c>
      <c r="K14" s="40">
        <v>2551579</v>
      </c>
      <c r="L14" s="40">
        <v>9640</v>
      </c>
      <c r="M14" s="40">
        <v>264686646</v>
      </c>
      <c r="N14" s="40">
        <v>4</v>
      </c>
      <c r="O14" s="40">
        <v>28</v>
      </c>
      <c r="P14" s="40">
        <v>181</v>
      </c>
      <c r="Q14" s="40">
        <v>72</v>
      </c>
      <c r="R14" s="40">
        <v>185</v>
      </c>
      <c r="S14" s="61">
        <v>-3.89</v>
      </c>
      <c r="T14" s="61">
        <v>-8.98</v>
      </c>
      <c r="U14" s="61">
        <v>-14.91</v>
      </c>
    </row>
    <row r="15" spans="1:21" x14ac:dyDescent="0.3">
      <c r="A15" s="39" t="s">
        <v>43</v>
      </c>
      <c r="B15" s="39">
        <v>10743</v>
      </c>
      <c r="C15" s="40" t="s">
        <v>44</v>
      </c>
      <c r="D15" s="39" t="s">
        <v>22</v>
      </c>
      <c r="E15" s="39" t="s">
        <v>617</v>
      </c>
      <c r="F15" s="39">
        <v>0</v>
      </c>
      <c r="G15" s="40">
        <v>10000000</v>
      </c>
      <c r="H15" s="40">
        <v>155.03333333333333</v>
      </c>
      <c r="I15" s="39" t="s">
        <v>518</v>
      </c>
      <c r="J15" s="40">
        <v>5415998</v>
      </c>
      <c r="K15" s="40">
        <v>4704484</v>
      </c>
      <c r="L15" s="40">
        <v>3663562</v>
      </c>
      <c r="M15" s="40">
        <v>1284128</v>
      </c>
      <c r="N15" s="40">
        <v>7</v>
      </c>
      <c r="O15" s="40">
        <v>19</v>
      </c>
      <c r="P15" s="40">
        <v>2598</v>
      </c>
      <c r="Q15" s="40">
        <v>81</v>
      </c>
      <c r="R15" s="40">
        <v>2605</v>
      </c>
      <c r="S15" s="61">
        <v>-1.98</v>
      </c>
      <c r="T15" s="61">
        <v>-7.51</v>
      </c>
      <c r="U15" s="61">
        <v>-5.71</v>
      </c>
    </row>
    <row r="16" spans="1:21" x14ac:dyDescent="0.3">
      <c r="A16" s="39" t="s">
        <v>45</v>
      </c>
      <c r="B16" s="39">
        <v>10748</v>
      </c>
      <c r="C16" s="40" t="s">
        <v>46</v>
      </c>
      <c r="D16" s="39" t="s">
        <v>19</v>
      </c>
      <c r="E16" s="39" t="s">
        <v>613</v>
      </c>
      <c r="F16" s="39">
        <v>15</v>
      </c>
      <c r="G16" s="40">
        <v>35000000</v>
      </c>
      <c r="H16" s="40">
        <v>153.4</v>
      </c>
      <c r="I16" s="39" t="s">
        <v>518</v>
      </c>
      <c r="J16" s="40">
        <v>9225966</v>
      </c>
      <c r="K16" s="40">
        <v>10737840</v>
      </c>
      <c r="L16" s="40">
        <v>10705886</v>
      </c>
      <c r="M16" s="40">
        <v>1002984</v>
      </c>
      <c r="N16" s="40">
        <v>18</v>
      </c>
      <c r="O16" s="40">
        <v>55</v>
      </c>
      <c r="P16" s="40">
        <v>3614</v>
      </c>
      <c r="Q16" s="40">
        <v>45</v>
      </c>
      <c r="R16" s="40">
        <v>3632</v>
      </c>
      <c r="S16" s="61">
        <v>1.66</v>
      </c>
      <c r="T16" s="61">
        <v>4.8499999999999996</v>
      </c>
      <c r="U16" s="61">
        <v>19.690000000000001</v>
      </c>
    </row>
    <row r="17" spans="1:21" x14ac:dyDescent="0.3">
      <c r="A17" s="39" t="s">
        <v>47</v>
      </c>
      <c r="B17" s="39">
        <v>10762</v>
      </c>
      <c r="C17" s="40" t="s">
        <v>48</v>
      </c>
      <c r="D17" s="39" t="s">
        <v>32</v>
      </c>
      <c r="E17" s="39" t="s">
        <v>609</v>
      </c>
      <c r="F17" s="39">
        <v>0</v>
      </c>
      <c r="G17" s="40">
        <v>200000000</v>
      </c>
      <c r="H17" s="40">
        <v>152.19999999999999</v>
      </c>
      <c r="I17" s="39" t="s">
        <v>518</v>
      </c>
      <c r="J17" s="40">
        <v>3516789</v>
      </c>
      <c r="K17" s="40">
        <v>3658954</v>
      </c>
      <c r="L17" s="40">
        <v>17893225</v>
      </c>
      <c r="M17" s="40">
        <v>204488</v>
      </c>
      <c r="N17" s="40">
        <v>11</v>
      </c>
      <c r="O17" s="40">
        <v>45</v>
      </c>
      <c r="P17" s="40">
        <v>3552</v>
      </c>
      <c r="Q17" s="40">
        <v>55</v>
      </c>
      <c r="R17" s="40">
        <v>3563</v>
      </c>
      <c r="S17" s="61">
        <v>-0.01</v>
      </c>
      <c r="T17" s="61">
        <v>-2.42</v>
      </c>
      <c r="U17" s="61">
        <v>4.76</v>
      </c>
    </row>
    <row r="18" spans="1:21" x14ac:dyDescent="0.3">
      <c r="A18" s="39" t="s">
        <v>49</v>
      </c>
      <c r="B18" s="39">
        <v>10753</v>
      </c>
      <c r="C18" s="40" t="s">
        <v>50</v>
      </c>
      <c r="D18" s="39" t="s">
        <v>22</v>
      </c>
      <c r="E18" s="39" t="s">
        <v>618</v>
      </c>
      <c r="F18" s="39">
        <v>0</v>
      </c>
      <c r="G18" s="40">
        <v>100000</v>
      </c>
      <c r="H18" s="40">
        <v>152.16666666666666</v>
      </c>
      <c r="I18" s="39" t="s">
        <v>518</v>
      </c>
      <c r="J18" s="40">
        <v>683309</v>
      </c>
      <c r="K18" s="40">
        <v>671353</v>
      </c>
      <c r="L18" s="40">
        <v>24526</v>
      </c>
      <c r="M18" s="40">
        <v>27373113</v>
      </c>
      <c r="N18" s="40">
        <v>7</v>
      </c>
      <c r="O18" s="40">
        <v>39</v>
      </c>
      <c r="P18" s="40">
        <v>460</v>
      </c>
      <c r="Q18" s="40">
        <v>61</v>
      </c>
      <c r="R18" s="40">
        <v>467</v>
      </c>
      <c r="S18" s="61">
        <v>-2.67</v>
      </c>
      <c r="T18" s="61">
        <v>-5.63</v>
      </c>
      <c r="U18" s="61">
        <v>-6.05</v>
      </c>
    </row>
    <row r="19" spans="1:21" x14ac:dyDescent="0.3">
      <c r="A19" s="39" t="s">
        <v>53</v>
      </c>
      <c r="B19" s="39">
        <v>10766</v>
      </c>
      <c r="C19" s="40" t="s">
        <v>52</v>
      </c>
      <c r="D19" s="39" t="s">
        <v>19</v>
      </c>
      <c r="E19" s="39" t="s">
        <v>620</v>
      </c>
      <c r="F19" s="39">
        <v>15</v>
      </c>
      <c r="G19" s="40">
        <v>100000000</v>
      </c>
      <c r="H19" s="40">
        <v>151.56666666666666</v>
      </c>
      <c r="I19" s="39" t="s">
        <v>518</v>
      </c>
      <c r="J19" s="40">
        <v>32695828</v>
      </c>
      <c r="K19" s="40">
        <v>22261245.712988</v>
      </c>
      <c r="L19" s="40">
        <v>22160817</v>
      </c>
      <c r="M19" s="40">
        <v>1004531</v>
      </c>
      <c r="N19" s="40">
        <v>13</v>
      </c>
      <c r="O19" s="40">
        <v>10</v>
      </c>
      <c r="P19" s="40">
        <v>14900</v>
      </c>
      <c r="Q19" s="40">
        <v>90</v>
      </c>
      <c r="R19" s="39">
        <v>14913</v>
      </c>
      <c r="S19" s="61">
        <v>0</v>
      </c>
      <c r="T19" s="61">
        <v>0</v>
      </c>
      <c r="U19" s="61">
        <v>0</v>
      </c>
    </row>
    <row r="20" spans="1:21" x14ac:dyDescent="0.3">
      <c r="A20" s="39" t="s">
        <v>51</v>
      </c>
      <c r="B20" s="39">
        <v>10782</v>
      </c>
      <c r="C20" s="40" t="s">
        <v>52</v>
      </c>
      <c r="D20" s="39" t="s">
        <v>22</v>
      </c>
      <c r="E20" s="39" t="s">
        <v>619</v>
      </c>
      <c r="F20" s="39">
        <v>0</v>
      </c>
      <c r="G20" s="40">
        <v>50000</v>
      </c>
      <c r="H20" s="40">
        <v>151.56666666666666</v>
      </c>
      <c r="I20" s="39" t="s">
        <v>518</v>
      </c>
      <c r="J20" s="40">
        <v>1129899</v>
      </c>
      <c r="K20" s="40">
        <v>1022849</v>
      </c>
      <c r="L20" s="40">
        <v>19682</v>
      </c>
      <c r="M20" s="40">
        <v>51968730</v>
      </c>
      <c r="N20" s="40">
        <v>8</v>
      </c>
      <c r="O20" s="40">
        <v>67</v>
      </c>
      <c r="P20" s="40">
        <v>385</v>
      </c>
      <c r="Q20" s="40">
        <v>33</v>
      </c>
      <c r="R20" s="40">
        <v>393</v>
      </c>
      <c r="S20" s="61">
        <v>1.53</v>
      </c>
      <c r="T20" s="61">
        <v>-6.87</v>
      </c>
      <c r="U20" s="61">
        <v>-9.2200000000000006</v>
      </c>
    </row>
    <row r="21" spans="1:21" x14ac:dyDescent="0.3">
      <c r="A21" s="39" t="s">
        <v>56</v>
      </c>
      <c r="B21" s="39">
        <v>10767</v>
      </c>
      <c r="C21" s="40" t="s">
        <v>55</v>
      </c>
      <c r="D21" s="39" t="s">
        <v>32</v>
      </c>
      <c r="E21" s="39" t="s">
        <v>621</v>
      </c>
      <c r="F21" s="39">
        <v>0</v>
      </c>
      <c r="G21" s="40">
        <v>200000</v>
      </c>
      <c r="H21" s="40">
        <v>151.30000000000001</v>
      </c>
      <c r="I21" s="39" t="s">
        <v>518</v>
      </c>
      <c r="J21" s="40">
        <v>434098</v>
      </c>
      <c r="K21" s="40">
        <v>445537</v>
      </c>
      <c r="L21" s="40">
        <v>7676</v>
      </c>
      <c r="M21" s="40">
        <v>58042880</v>
      </c>
      <c r="N21" s="40">
        <v>2</v>
      </c>
      <c r="O21" s="40">
        <v>16</v>
      </c>
      <c r="P21" s="40">
        <v>108</v>
      </c>
      <c r="Q21" s="40">
        <v>84</v>
      </c>
      <c r="R21" s="40">
        <v>110</v>
      </c>
      <c r="S21" s="61">
        <v>-3.15</v>
      </c>
      <c r="T21" s="61">
        <v>-5.42</v>
      </c>
      <c r="U21" s="61">
        <v>1.4</v>
      </c>
    </row>
    <row r="22" spans="1:21" x14ac:dyDescent="0.3">
      <c r="A22" s="39" t="s">
        <v>54</v>
      </c>
      <c r="B22" s="39">
        <v>10764</v>
      </c>
      <c r="C22" s="40" t="s">
        <v>55</v>
      </c>
      <c r="D22" s="39" t="s">
        <v>22</v>
      </c>
      <c r="E22" s="39" t="s">
        <v>622</v>
      </c>
      <c r="F22" s="39">
        <v>0</v>
      </c>
      <c r="G22" s="40">
        <v>10000000</v>
      </c>
      <c r="H22" s="40">
        <v>151.30000000000001</v>
      </c>
      <c r="I22" s="39" t="s">
        <v>518</v>
      </c>
      <c r="J22" s="40">
        <v>1937329</v>
      </c>
      <c r="K22" s="40">
        <v>2093496</v>
      </c>
      <c r="L22" s="40">
        <v>5044326</v>
      </c>
      <c r="M22" s="40">
        <v>415020</v>
      </c>
      <c r="N22" s="40">
        <v>9</v>
      </c>
      <c r="O22" s="40">
        <v>100</v>
      </c>
      <c r="P22" s="40">
        <v>177</v>
      </c>
      <c r="Q22" s="40">
        <v>1</v>
      </c>
      <c r="R22" s="40">
        <v>186</v>
      </c>
      <c r="S22" s="61">
        <v>-1.6</v>
      </c>
      <c r="T22" s="61">
        <v>-7.51</v>
      </c>
      <c r="U22" s="61">
        <v>-6.31</v>
      </c>
    </row>
    <row r="23" spans="1:21" x14ac:dyDescent="0.3">
      <c r="A23" s="39" t="s">
        <v>59</v>
      </c>
      <c r="B23" s="39">
        <v>10765</v>
      </c>
      <c r="C23" s="40" t="s">
        <v>58</v>
      </c>
      <c r="D23" s="39" t="s">
        <v>19</v>
      </c>
      <c r="E23" s="39" t="s">
        <v>613</v>
      </c>
      <c r="F23" s="39">
        <v>16</v>
      </c>
      <c r="G23" s="40">
        <v>200000000</v>
      </c>
      <c r="H23" s="40">
        <v>151.23333333333332</v>
      </c>
      <c r="I23" s="39" t="s">
        <v>518</v>
      </c>
      <c r="J23" s="40">
        <v>183739883</v>
      </c>
      <c r="K23" s="40">
        <v>155869729</v>
      </c>
      <c r="L23" s="40">
        <v>154716665</v>
      </c>
      <c r="M23" s="40">
        <v>1007452</v>
      </c>
      <c r="N23" s="40">
        <v>181</v>
      </c>
      <c r="O23" s="40">
        <v>23</v>
      </c>
      <c r="P23" s="40">
        <v>71169</v>
      </c>
      <c r="Q23" s="40">
        <v>77</v>
      </c>
      <c r="R23" s="40">
        <v>71350</v>
      </c>
      <c r="S23" s="61">
        <v>0.47</v>
      </c>
      <c r="T23" s="61">
        <v>3.68</v>
      </c>
      <c r="U23" s="61">
        <v>18.54</v>
      </c>
    </row>
    <row r="24" spans="1:21" x14ac:dyDescent="0.3">
      <c r="A24" s="39" t="s">
        <v>57</v>
      </c>
      <c r="B24" s="39">
        <v>10771</v>
      </c>
      <c r="C24" s="40" t="s">
        <v>58</v>
      </c>
      <c r="D24" s="39" t="s">
        <v>22</v>
      </c>
      <c r="E24" s="39" t="s">
        <v>613</v>
      </c>
      <c r="F24" s="39">
        <v>0</v>
      </c>
      <c r="G24" s="40">
        <v>5000000</v>
      </c>
      <c r="H24" s="40">
        <v>151.23333333333332</v>
      </c>
      <c r="I24" s="39" t="s">
        <v>518</v>
      </c>
      <c r="J24" s="40">
        <v>698590</v>
      </c>
      <c r="K24" s="40">
        <v>659136</v>
      </c>
      <c r="L24" s="40">
        <v>1058798</v>
      </c>
      <c r="M24" s="40">
        <v>622532</v>
      </c>
      <c r="N24" s="40">
        <v>5</v>
      </c>
      <c r="O24" s="40">
        <v>89</v>
      </c>
      <c r="P24" s="40">
        <v>91</v>
      </c>
      <c r="Q24" s="40">
        <v>11</v>
      </c>
      <c r="R24" s="40">
        <v>96</v>
      </c>
      <c r="S24" s="61">
        <v>-0.79</v>
      </c>
      <c r="T24" s="61">
        <v>-13.57</v>
      </c>
      <c r="U24" s="61">
        <v>-17.84</v>
      </c>
    </row>
    <row r="25" spans="1:21" x14ac:dyDescent="0.3">
      <c r="A25" s="39" t="s">
        <v>60</v>
      </c>
      <c r="B25" s="39">
        <v>10763</v>
      </c>
      <c r="C25" s="40" t="s">
        <v>61</v>
      </c>
      <c r="D25" s="39" t="s">
        <v>22</v>
      </c>
      <c r="E25" s="39" t="s">
        <v>623</v>
      </c>
      <c r="F25" s="39">
        <v>0</v>
      </c>
      <c r="G25" s="40">
        <v>50000</v>
      </c>
      <c r="H25" s="40">
        <v>149.66666666666666</v>
      </c>
      <c r="I25" s="39" t="s">
        <v>518</v>
      </c>
      <c r="J25" s="40">
        <v>96111</v>
      </c>
      <c r="K25" s="40">
        <v>95293.369808000003</v>
      </c>
      <c r="L25" s="40">
        <v>11444</v>
      </c>
      <c r="M25" s="40">
        <v>8326928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61">
        <v>0</v>
      </c>
      <c r="T25" s="61">
        <v>0</v>
      </c>
      <c r="U25" s="61">
        <v>0</v>
      </c>
    </row>
    <row r="26" spans="1:21" x14ac:dyDescent="0.3">
      <c r="A26" s="39" t="s">
        <v>62</v>
      </c>
      <c r="B26" s="39">
        <v>10778</v>
      </c>
      <c r="C26" s="40" t="s">
        <v>63</v>
      </c>
      <c r="D26" s="39" t="s">
        <v>19</v>
      </c>
      <c r="E26" s="39" t="s">
        <v>624</v>
      </c>
      <c r="F26" s="39">
        <v>20</v>
      </c>
      <c r="G26" s="40">
        <v>5000000</v>
      </c>
      <c r="H26" s="40">
        <v>149.46666666666667</v>
      </c>
      <c r="I26" s="39" t="s">
        <v>518</v>
      </c>
      <c r="J26" s="40">
        <v>2908756</v>
      </c>
      <c r="K26" s="40">
        <v>2731454</v>
      </c>
      <c r="L26" s="40">
        <v>2724159</v>
      </c>
      <c r="M26" s="40">
        <v>1002678</v>
      </c>
      <c r="N26" s="40">
        <v>11</v>
      </c>
      <c r="O26" s="40">
        <v>61</v>
      </c>
      <c r="P26" s="40">
        <v>781</v>
      </c>
      <c r="Q26" s="40">
        <v>39</v>
      </c>
      <c r="R26" s="40">
        <v>792</v>
      </c>
      <c r="S26" s="61">
        <v>1.54</v>
      </c>
      <c r="T26" s="61">
        <v>4.45</v>
      </c>
      <c r="U26" s="61">
        <v>17.96</v>
      </c>
    </row>
    <row r="27" spans="1:21" x14ac:dyDescent="0.3">
      <c r="A27" s="39" t="s">
        <v>64</v>
      </c>
      <c r="B27" s="39">
        <v>10781</v>
      </c>
      <c r="C27" s="40" t="s">
        <v>65</v>
      </c>
      <c r="D27" s="39" t="s">
        <v>22</v>
      </c>
      <c r="E27" s="39" t="s">
        <v>625</v>
      </c>
      <c r="F27" s="39">
        <v>0</v>
      </c>
      <c r="G27" s="40">
        <v>40000000</v>
      </c>
      <c r="H27" s="40">
        <v>147.5</v>
      </c>
      <c r="I27" s="39" t="s">
        <v>518</v>
      </c>
      <c r="J27" s="40">
        <v>4135199</v>
      </c>
      <c r="K27" s="40">
        <v>3940726</v>
      </c>
      <c r="L27" s="40">
        <v>6088208</v>
      </c>
      <c r="M27" s="40">
        <v>647272</v>
      </c>
      <c r="N27" s="40">
        <v>7</v>
      </c>
      <c r="O27" s="40">
        <v>53</v>
      </c>
      <c r="P27" s="40">
        <v>1489</v>
      </c>
      <c r="Q27" s="40">
        <v>47</v>
      </c>
      <c r="R27" s="40">
        <v>1496</v>
      </c>
      <c r="S27" s="61">
        <v>-2.92</v>
      </c>
      <c r="T27" s="61">
        <v>-8.8699999999999992</v>
      </c>
      <c r="U27" s="61">
        <v>-6.83</v>
      </c>
    </row>
    <row r="28" spans="1:21" x14ac:dyDescent="0.3">
      <c r="A28" s="39" t="s">
        <v>66</v>
      </c>
      <c r="B28" s="39">
        <v>10784</v>
      </c>
      <c r="C28" s="40" t="s">
        <v>67</v>
      </c>
      <c r="D28" s="39" t="s">
        <v>19</v>
      </c>
      <c r="E28" s="39" t="s">
        <v>626</v>
      </c>
      <c r="F28" s="39">
        <v>17</v>
      </c>
      <c r="G28" s="40">
        <v>35000000</v>
      </c>
      <c r="H28" s="40">
        <v>147.36666666666667</v>
      </c>
      <c r="I28" s="39" t="s">
        <v>518</v>
      </c>
      <c r="J28" s="40">
        <v>18001737</v>
      </c>
      <c r="K28" s="40">
        <v>15301734</v>
      </c>
      <c r="L28" s="40">
        <v>15176982</v>
      </c>
      <c r="M28" s="40">
        <v>1008219</v>
      </c>
      <c r="N28" s="40">
        <v>21</v>
      </c>
      <c r="O28" s="40">
        <v>25</v>
      </c>
      <c r="P28" s="40">
        <v>11392</v>
      </c>
      <c r="Q28" s="40">
        <v>75</v>
      </c>
      <c r="R28" s="40">
        <v>11413</v>
      </c>
      <c r="S28" s="61">
        <v>1.64</v>
      </c>
      <c r="T28" s="61">
        <v>5.03</v>
      </c>
      <c r="U28" s="61">
        <v>20.38</v>
      </c>
    </row>
    <row r="29" spans="1:21" x14ac:dyDescent="0.3">
      <c r="A29" s="39" t="s">
        <v>68</v>
      </c>
      <c r="B29" s="39">
        <v>10789</v>
      </c>
      <c r="C29" s="40" t="s">
        <v>69</v>
      </c>
      <c r="D29" s="39" t="s">
        <v>22</v>
      </c>
      <c r="E29" s="39" t="s">
        <v>627</v>
      </c>
      <c r="F29" s="39">
        <v>0</v>
      </c>
      <c r="G29" s="40">
        <v>200000</v>
      </c>
      <c r="H29" s="40">
        <v>146.19999999999999</v>
      </c>
      <c r="I29" s="39" t="s">
        <v>518</v>
      </c>
      <c r="J29" s="40">
        <v>1571323</v>
      </c>
      <c r="K29" s="40">
        <v>2097953</v>
      </c>
      <c r="L29" s="40">
        <v>17622</v>
      </c>
      <c r="M29" s="40">
        <v>119053064</v>
      </c>
      <c r="N29" s="40">
        <v>7</v>
      </c>
      <c r="O29" s="40">
        <v>14</v>
      </c>
      <c r="P29" s="40">
        <v>301</v>
      </c>
      <c r="Q29" s="40">
        <v>86</v>
      </c>
      <c r="R29" s="40">
        <v>308</v>
      </c>
      <c r="S29" s="61">
        <v>0.03</v>
      </c>
      <c r="T29" s="61">
        <v>-4.7300000000000004</v>
      </c>
      <c r="U29" s="61">
        <v>15.21</v>
      </c>
    </row>
    <row r="30" spans="1:21" x14ac:dyDescent="0.3">
      <c r="A30" s="39" t="s">
        <v>70</v>
      </c>
      <c r="B30" s="39">
        <v>10787</v>
      </c>
      <c r="C30" s="40" t="s">
        <v>71</v>
      </c>
      <c r="D30" s="39" t="s">
        <v>22</v>
      </c>
      <c r="E30" s="39" t="s">
        <v>628</v>
      </c>
      <c r="F30" s="39">
        <v>0</v>
      </c>
      <c r="G30" s="40">
        <v>100000000</v>
      </c>
      <c r="H30" s="40">
        <v>144.26666666666668</v>
      </c>
      <c r="I30" s="39" t="s">
        <v>518</v>
      </c>
      <c r="J30" s="40">
        <v>4828761</v>
      </c>
      <c r="K30" s="40">
        <v>2845886</v>
      </c>
      <c r="L30" s="40">
        <v>3392027</v>
      </c>
      <c r="M30" s="40">
        <v>838992</v>
      </c>
      <c r="N30" s="40">
        <v>12</v>
      </c>
      <c r="O30" s="40">
        <v>25</v>
      </c>
      <c r="P30" s="40">
        <v>3271</v>
      </c>
      <c r="Q30" s="40">
        <v>75</v>
      </c>
      <c r="R30" s="40">
        <v>3283</v>
      </c>
      <c r="S30" s="61">
        <v>-5.5</v>
      </c>
      <c r="T30" s="61">
        <v>-12.28</v>
      </c>
      <c r="U30" s="61">
        <v>-12.08</v>
      </c>
    </row>
    <row r="31" spans="1:21" x14ac:dyDescent="0.3">
      <c r="A31" s="39" t="s">
        <v>72</v>
      </c>
      <c r="B31" s="39">
        <v>10801</v>
      </c>
      <c r="C31" s="40" t="s">
        <v>73</v>
      </c>
      <c r="D31" s="39" t="s">
        <v>22</v>
      </c>
      <c r="E31" s="39" t="s">
        <v>629</v>
      </c>
      <c r="F31" s="39">
        <v>0</v>
      </c>
      <c r="G31" s="40">
        <v>500000</v>
      </c>
      <c r="H31" s="40">
        <v>142.63333333333333</v>
      </c>
      <c r="I31" s="39" t="s">
        <v>518</v>
      </c>
      <c r="J31" s="40">
        <v>1251380</v>
      </c>
      <c r="K31" s="40">
        <v>1276905</v>
      </c>
      <c r="L31" s="40">
        <v>185278</v>
      </c>
      <c r="M31" s="40">
        <v>6891831</v>
      </c>
      <c r="N31" s="40">
        <v>12</v>
      </c>
      <c r="O31" s="40">
        <v>82</v>
      </c>
      <c r="P31" s="40">
        <v>343</v>
      </c>
      <c r="Q31" s="40">
        <v>18</v>
      </c>
      <c r="R31" s="40">
        <v>355</v>
      </c>
      <c r="S31" s="61">
        <v>-4.4400000000000004</v>
      </c>
      <c r="T31" s="61">
        <v>-10.54</v>
      </c>
      <c r="U31" s="61">
        <v>-11.75</v>
      </c>
    </row>
    <row r="32" spans="1:21" x14ac:dyDescent="0.3">
      <c r="A32" s="39" t="s">
        <v>74</v>
      </c>
      <c r="B32" s="39">
        <v>10825</v>
      </c>
      <c r="C32" s="40" t="s">
        <v>75</v>
      </c>
      <c r="D32" s="39" t="s">
        <v>22</v>
      </c>
      <c r="E32" s="39" t="s">
        <v>630</v>
      </c>
      <c r="F32" s="39">
        <v>0</v>
      </c>
      <c r="G32" s="40">
        <v>15000000</v>
      </c>
      <c r="H32" s="40">
        <v>140.56666666666666</v>
      </c>
      <c r="I32" s="39" t="s">
        <v>518</v>
      </c>
      <c r="J32" s="40">
        <v>364352</v>
      </c>
      <c r="K32" s="40">
        <v>377492</v>
      </c>
      <c r="L32" s="40">
        <v>597162</v>
      </c>
      <c r="M32" s="40">
        <v>632143</v>
      </c>
      <c r="N32" s="40">
        <v>7</v>
      </c>
      <c r="O32" s="40">
        <v>77</v>
      </c>
      <c r="P32" s="40">
        <v>60</v>
      </c>
      <c r="Q32" s="40">
        <v>23</v>
      </c>
      <c r="R32" s="40">
        <v>67</v>
      </c>
      <c r="S32" s="61">
        <v>-5.44</v>
      </c>
      <c r="T32" s="61">
        <v>-6.17</v>
      </c>
      <c r="U32" s="61">
        <v>3.75</v>
      </c>
    </row>
    <row r="33" spans="1:21" x14ac:dyDescent="0.3">
      <c r="A33" s="39" t="s">
        <v>76</v>
      </c>
      <c r="B33" s="39">
        <v>10830</v>
      </c>
      <c r="C33" s="40" t="s">
        <v>77</v>
      </c>
      <c r="D33" s="39" t="s">
        <v>22</v>
      </c>
      <c r="E33" s="39" t="s">
        <v>607</v>
      </c>
      <c r="F33" s="39">
        <v>0</v>
      </c>
      <c r="G33" s="40">
        <v>200000000</v>
      </c>
      <c r="H33" s="40">
        <v>139.73333333333332</v>
      </c>
      <c r="I33" s="39" t="s">
        <v>518</v>
      </c>
      <c r="J33" s="40">
        <v>1463370</v>
      </c>
      <c r="K33" s="40">
        <v>1347085</v>
      </c>
      <c r="L33" s="40">
        <v>29314401</v>
      </c>
      <c r="M33" s="40">
        <v>45954</v>
      </c>
      <c r="N33" s="40">
        <v>1</v>
      </c>
      <c r="O33" s="40">
        <v>100</v>
      </c>
      <c r="P33" s="40">
        <v>0</v>
      </c>
      <c r="Q33" s="40">
        <v>0</v>
      </c>
      <c r="R33" s="40">
        <v>1</v>
      </c>
      <c r="S33" s="61">
        <v>-4.5599999999999996</v>
      </c>
      <c r="T33" s="61">
        <v>-8.69</v>
      </c>
      <c r="U33" s="61">
        <v>-6.74</v>
      </c>
    </row>
    <row r="34" spans="1:21" x14ac:dyDescent="0.3">
      <c r="A34" s="39" t="s">
        <v>78</v>
      </c>
      <c r="B34" s="39">
        <v>10835</v>
      </c>
      <c r="C34" s="40" t="s">
        <v>79</v>
      </c>
      <c r="D34" s="39" t="s">
        <v>22</v>
      </c>
      <c r="E34" s="39" t="s">
        <v>605</v>
      </c>
      <c r="F34" s="39">
        <v>0</v>
      </c>
      <c r="G34" s="40">
        <v>500000</v>
      </c>
      <c r="H34" s="40">
        <v>139.13333333333333</v>
      </c>
      <c r="I34" s="39" t="s">
        <v>518</v>
      </c>
      <c r="J34" s="40">
        <v>2038796</v>
      </c>
      <c r="K34" s="40">
        <v>1766183</v>
      </c>
      <c r="L34" s="40">
        <v>50701</v>
      </c>
      <c r="M34" s="40">
        <v>34835263</v>
      </c>
      <c r="N34" s="40">
        <v>7</v>
      </c>
      <c r="O34" s="40">
        <v>84</v>
      </c>
      <c r="P34" s="40">
        <v>163</v>
      </c>
      <c r="Q34" s="40">
        <v>16</v>
      </c>
      <c r="R34" s="40">
        <v>170</v>
      </c>
      <c r="S34" s="61">
        <v>-2.5099999999999998</v>
      </c>
      <c r="T34" s="61">
        <v>-8.2799999999999994</v>
      </c>
      <c r="U34" s="61">
        <v>-7.45</v>
      </c>
    </row>
    <row r="35" spans="1:21" x14ac:dyDescent="0.3">
      <c r="A35" s="39" t="s">
        <v>80</v>
      </c>
      <c r="B35" s="39">
        <v>10837</v>
      </c>
      <c r="C35" s="40" t="s">
        <v>81</v>
      </c>
      <c r="D35" s="39" t="s">
        <v>19</v>
      </c>
      <c r="E35" s="39" t="s">
        <v>619</v>
      </c>
      <c r="F35" s="39">
        <v>16</v>
      </c>
      <c r="G35" s="40">
        <v>200000000</v>
      </c>
      <c r="H35" s="40">
        <v>139.1</v>
      </c>
      <c r="I35" s="39" t="s">
        <v>518</v>
      </c>
      <c r="J35" s="40">
        <v>13343916</v>
      </c>
      <c r="K35" s="40">
        <v>12465073</v>
      </c>
      <c r="L35" s="40">
        <v>11024591</v>
      </c>
      <c r="M35" s="40">
        <v>1130660</v>
      </c>
      <c r="N35" s="40">
        <v>147</v>
      </c>
      <c r="O35" s="40">
        <v>8</v>
      </c>
      <c r="P35" s="40">
        <v>27096</v>
      </c>
      <c r="Q35" s="40">
        <v>92</v>
      </c>
      <c r="R35" s="40">
        <v>27243</v>
      </c>
      <c r="S35" s="61">
        <v>0.89</v>
      </c>
      <c r="T35" s="61">
        <v>1.91</v>
      </c>
      <c r="U35" s="61">
        <v>13.6</v>
      </c>
    </row>
    <row r="36" spans="1:21" x14ac:dyDescent="0.3">
      <c r="A36" s="39" t="s">
        <v>82</v>
      </c>
      <c r="B36" s="39">
        <v>10845</v>
      </c>
      <c r="C36" s="40" t="s">
        <v>83</v>
      </c>
      <c r="D36" s="39" t="s">
        <v>19</v>
      </c>
      <c r="E36" s="39" t="s">
        <v>605</v>
      </c>
      <c r="F36" s="39">
        <v>17</v>
      </c>
      <c r="G36" s="40">
        <v>40000000</v>
      </c>
      <c r="H36" s="40">
        <v>138.5</v>
      </c>
      <c r="I36" s="39" t="s">
        <v>518</v>
      </c>
      <c r="J36" s="40">
        <v>35512750</v>
      </c>
      <c r="K36" s="40">
        <v>33549604</v>
      </c>
      <c r="L36" s="40">
        <v>33549596</v>
      </c>
      <c r="M36" s="40">
        <v>1000000</v>
      </c>
      <c r="N36" s="40">
        <v>50</v>
      </c>
      <c r="O36" s="40">
        <v>39</v>
      </c>
      <c r="P36" s="40">
        <v>6408</v>
      </c>
      <c r="Q36" s="40">
        <v>61</v>
      </c>
      <c r="R36" s="40">
        <v>6458</v>
      </c>
      <c r="S36" s="61">
        <v>1.67</v>
      </c>
      <c r="T36" s="61">
        <v>5.01</v>
      </c>
      <c r="U36" s="61">
        <v>20.16</v>
      </c>
    </row>
    <row r="37" spans="1:21" x14ac:dyDescent="0.3">
      <c r="A37" s="39" t="s">
        <v>84</v>
      </c>
      <c r="B37" s="39">
        <v>10843</v>
      </c>
      <c r="C37" s="40" t="s">
        <v>85</v>
      </c>
      <c r="D37" s="39" t="s">
        <v>22</v>
      </c>
      <c r="E37" s="39" t="s">
        <v>84</v>
      </c>
      <c r="F37" s="39">
        <v>0</v>
      </c>
      <c r="G37" s="40">
        <v>500000</v>
      </c>
      <c r="H37" s="40">
        <v>138.03333333333333</v>
      </c>
      <c r="I37" s="39" t="s">
        <v>518</v>
      </c>
      <c r="J37" s="40">
        <v>1407158</v>
      </c>
      <c r="K37" s="40">
        <v>1336918</v>
      </c>
      <c r="L37" s="40">
        <v>50364</v>
      </c>
      <c r="M37" s="40">
        <v>26545114</v>
      </c>
      <c r="N37" s="40">
        <v>4</v>
      </c>
      <c r="O37" s="40">
        <v>76</v>
      </c>
      <c r="P37" s="40">
        <v>441</v>
      </c>
      <c r="Q37" s="40">
        <v>24</v>
      </c>
      <c r="R37" s="40">
        <v>445</v>
      </c>
      <c r="S37" s="61">
        <v>2.1</v>
      </c>
      <c r="T37" s="61">
        <v>-6.5</v>
      </c>
      <c r="U37" s="61">
        <v>-15.24</v>
      </c>
    </row>
    <row r="38" spans="1:21" x14ac:dyDescent="0.3">
      <c r="A38" s="39" t="s">
        <v>86</v>
      </c>
      <c r="B38" s="39">
        <v>10851</v>
      </c>
      <c r="C38" s="40" t="s">
        <v>87</v>
      </c>
      <c r="D38" s="39" t="s">
        <v>22</v>
      </c>
      <c r="E38" s="39" t="s">
        <v>609</v>
      </c>
      <c r="F38" s="39">
        <v>0</v>
      </c>
      <c r="G38" s="40">
        <v>300000000</v>
      </c>
      <c r="H38" s="40">
        <v>137.93333333333334</v>
      </c>
      <c r="I38" s="39" t="s">
        <v>518</v>
      </c>
      <c r="J38" s="40">
        <v>28026870</v>
      </c>
      <c r="K38" s="40">
        <v>27714202</v>
      </c>
      <c r="L38" s="40">
        <v>41589477</v>
      </c>
      <c r="M38" s="40">
        <v>666375</v>
      </c>
      <c r="N38" s="40">
        <v>15</v>
      </c>
      <c r="O38" s="40">
        <v>63</v>
      </c>
      <c r="P38" s="40">
        <v>10235</v>
      </c>
      <c r="Q38" s="40">
        <v>36</v>
      </c>
      <c r="R38" s="40">
        <v>10250</v>
      </c>
      <c r="S38" s="61">
        <v>-2.0699999999999998</v>
      </c>
      <c r="T38" s="61">
        <v>-8.15</v>
      </c>
      <c r="U38" s="61">
        <v>-6.43</v>
      </c>
    </row>
    <row r="39" spans="1:21" x14ac:dyDescent="0.3">
      <c r="A39" s="39" t="s">
        <v>726</v>
      </c>
      <c r="B39" s="39">
        <v>10855</v>
      </c>
      <c r="C39" s="40" t="s">
        <v>88</v>
      </c>
      <c r="D39" s="39" t="s">
        <v>22</v>
      </c>
      <c r="E39" s="39" t="s">
        <v>631</v>
      </c>
      <c r="F39" s="39">
        <v>0</v>
      </c>
      <c r="G39" s="40">
        <v>1500000</v>
      </c>
      <c r="H39" s="40">
        <v>137.5</v>
      </c>
      <c r="I39" s="39" t="s">
        <v>518</v>
      </c>
      <c r="J39" s="40">
        <v>5979376</v>
      </c>
      <c r="K39" s="40">
        <v>5347728</v>
      </c>
      <c r="L39" s="40">
        <v>222819</v>
      </c>
      <c r="M39" s="40">
        <v>24000324</v>
      </c>
      <c r="N39" s="40">
        <v>9</v>
      </c>
      <c r="O39" s="40">
        <v>53</v>
      </c>
      <c r="P39" s="40">
        <v>4034</v>
      </c>
      <c r="Q39" s="40">
        <v>47</v>
      </c>
      <c r="R39" s="40">
        <v>4043</v>
      </c>
      <c r="S39" s="61">
        <v>0.79</v>
      </c>
      <c r="T39" s="61">
        <v>-10.18</v>
      </c>
      <c r="U39" s="61">
        <v>-13.92</v>
      </c>
    </row>
    <row r="40" spans="1:21" x14ac:dyDescent="0.3">
      <c r="A40" s="39" t="s">
        <v>89</v>
      </c>
      <c r="B40" s="39">
        <v>10864</v>
      </c>
      <c r="C40" s="40" t="s">
        <v>90</v>
      </c>
      <c r="D40" s="39" t="s">
        <v>22</v>
      </c>
      <c r="E40" s="39" t="s">
        <v>632</v>
      </c>
      <c r="F40" s="39">
        <v>0</v>
      </c>
      <c r="G40" s="40">
        <v>5000000</v>
      </c>
      <c r="H40" s="40">
        <v>137.13333333333333</v>
      </c>
      <c r="I40" s="39" t="s">
        <v>518</v>
      </c>
      <c r="J40" s="40">
        <v>552121</v>
      </c>
      <c r="K40" s="40">
        <v>514953</v>
      </c>
      <c r="L40" s="40">
        <v>858157</v>
      </c>
      <c r="M40" s="40">
        <v>600068</v>
      </c>
      <c r="N40" s="40">
        <v>4</v>
      </c>
      <c r="O40" s="40">
        <v>14</v>
      </c>
      <c r="P40" s="40">
        <v>217</v>
      </c>
      <c r="Q40" s="40">
        <v>86</v>
      </c>
      <c r="R40" s="40">
        <v>221</v>
      </c>
      <c r="S40" s="61">
        <v>0.35</v>
      </c>
      <c r="T40" s="61">
        <v>-4.7699999999999996</v>
      </c>
      <c r="U40" s="61">
        <v>-9.1999999999999993</v>
      </c>
    </row>
    <row r="41" spans="1:21" x14ac:dyDescent="0.3">
      <c r="A41" s="39" t="s">
        <v>91</v>
      </c>
      <c r="B41" s="39">
        <v>10869</v>
      </c>
      <c r="C41" s="40" t="s">
        <v>92</v>
      </c>
      <c r="D41" s="39" t="s">
        <v>22</v>
      </c>
      <c r="E41" s="39" t="s">
        <v>633</v>
      </c>
      <c r="F41" s="39">
        <v>0</v>
      </c>
      <c r="G41" s="40">
        <v>500000</v>
      </c>
      <c r="H41" s="40">
        <v>136.13333333333333</v>
      </c>
      <c r="I41" s="39" t="s">
        <v>518</v>
      </c>
      <c r="J41" s="40">
        <v>591642</v>
      </c>
      <c r="K41" s="40">
        <v>570015</v>
      </c>
      <c r="L41" s="40">
        <v>28778</v>
      </c>
      <c r="M41" s="40">
        <v>19807316</v>
      </c>
      <c r="N41" s="40">
        <v>6</v>
      </c>
      <c r="O41" s="40">
        <v>75</v>
      </c>
      <c r="P41" s="40">
        <v>347</v>
      </c>
      <c r="Q41" s="40">
        <v>25</v>
      </c>
      <c r="R41" s="40">
        <v>353</v>
      </c>
      <c r="S41" s="61">
        <v>-1.46</v>
      </c>
      <c r="T41" s="61">
        <v>-11.87</v>
      </c>
      <c r="U41" s="61">
        <v>-19.27</v>
      </c>
    </row>
    <row r="42" spans="1:21" x14ac:dyDescent="0.3">
      <c r="A42" s="39" t="s">
        <v>93</v>
      </c>
      <c r="B42" s="39">
        <v>10872</v>
      </c>
      <c r="C42" s="40" t="s">
        <v>94</v>
      </c>
      <c r="D42" s="39" t="s">
        <v>22</v>
      </c>
      <c r="E42" s="39" t="s">
        <v>611</v>
      </c>
      <c r="F42" s="39">
        <v>0</v>
      </c>
      <c r="G42" s="40">
        <v>50000000</v>
      </c>
      <c r="H42" s="40">
        <v>135.86666666666667</v>
      </c>
      <c r="I42" s="39" t="s">
        <v>518</v>
      </c>
      <c r="J42" s="40">
        <v>1837910</v>
      </c>
      <c r="K42" s="40">
        <v>1919249</v>
      </c>
      <c r="L42" s="40">
        <v>7141140</v>
      </c>
      <c r="M42" s="40">
        <v>268759</v>
      </c>
      <c r="N42" s="40">
        <v>8</v>
      </c>
      <c r="O42" s="40">
        <v>45</v>
      </c>
      <c r="P42" s="40">
        <v>2086</v>
      </c>
      <c r="Q42" s="40">
        <v>55</v>
      </c>
      <c r="R42" s="40">
        <v>2094</v>
      </c>
      <c r="S42" s="61">
        <v>-0.03</v>
      </c>
      <c r="T42" s="61">
        <v>-5</v>
      </c>
      <c r="U42" s="61">
        <v>0.54</v>
      </c>
    </row>
    <row r="43" spans="1:21" x14ac:dyDescent="0.3">
      <c r="A43" s="39" t="s">
        <v>95</v>
      </c>
      <c r="B43" s="39">
        <v>10883</v>
      </c>
      <c r="C43" s="40" t="s">
        <v>96</v>
      </c>
      <c r="D43" s="39" t="s">
        <v>19</v>
      </c>
      <c r="E43" s="39" t="s">
        <v>628</v>
      </c>
      <c r="F43" s="39">
        <v>0</v>
      </c>
      <c r="G43" s="40">
        <v>200000000</v>
      </c>
      <c r="H43" s="40">
        <v>134.96666666666667</v>
      </c>
      <c r="I43" s="39" t="s">
        <v>518</v>
      </c>
      <c r="J43" s="40">
        <v>137858354</v>
      </c>
      <c r="K43" s="40">
        <v>114136544</v>
      </c>
      <c r="L43" s="40">
        <v>114136532</v>
      </c>
      <c r="M43" s="40">
        <v>1000000</v>
      </c>
      <c r="N43" s="40">
        <v>114</v>
      </c>
      <c r="O43" s="40">
        <v>20</v>
      </c>
      <c r="P43" s="40">
        <v>41470</v>
      </c>
      <c r="Q43" s="40">
        <v>80</v>
      </c>
      <c r="R43" s="40">
        <v>41584</v>
      </c>
      <c r="S43" s="61">
        <v>0.38</v>
      </c>
      <c r="T43" s="61">
        <v>3.69</v>
      </c>
      <c r="U43" s="61">
        <v>16.420000000000002</v>
      </c>
    </row>
    <row r="44" spans="1:21" x14ac:dyDescent="0.3">
      <c r="A44" s="39" t="s">
        <v>97</v>
      </c>
      <c r="B44" s="39">
        <v>10885</v>
      </c>
      <c r="C44" s="40" t="s">
        <v>98</v>
      </c>
      <c r="D44" s="39" t="s">
        <v>32</v>
      </c>
      <c r="E44" s="39" t="s">
        <v>634</v>
      </c>
      <c r="F44" s="39">
        <v>0</v>
      </c>
      <c r="G44" s="40">
        <v>50000000</v>
      </c>
      <c r="H44" s="40">
        <v>134.66666666666669</v>
      </c>
      <c r="I44" s="39" t="s">
        <v>518</v>
      </c>
      <c r="J44" s="40">
        <v>2698591</v>
      </c>
      <c r="K44" s="40">
        <v>2403539</v>
      </c>
      <c r="L44" s="40">
        <v>1409142</v>
      </c>
      <c r="M44" s="40">
        <v>1705675</v>
      </c>
      <c r="N44" s="40">
        <v>6</v>
      </c>
      <c r="O44" s="40">
        <v>41</v>
      </c>
      <c r="P44" s="40">
        <v>1262</v>
      </c>
      <c r="Q44" s="40">
        <v>59</v>
      </c>
      <c r="R44" s="40">
        <v>1268</v>
      </c>
      <c r="S44" s="61">
        <v>0.7</v>
      </c>
      <c r="T44" s="61">
        <v>-5.05</v>
      </c>
      <c r="U44" s="61">
        <v>-14.01</v>
      </c>
    </row>
    <row r="45" spans="1:21" x14ac:dyDescent="0.3">
      <c r="A45" s="39" t="s">
        <v>99</v>
      </c>
      <c r="B45" s="39">
        <v>10897</v>
      </c>
      <c r="C45" s="40" t="s">
        <v>100</v>
      </c>
      <c r="D45" s="39" t="s">
        <v>32</v>
      </c>
      <c r="E45" s="39" t="s">
        <v>635</v>
      </c>
      <c r="F45" s="39">
        <v>0</v>
      </c>
      <c r="G45" s="40">
        <v>200000</v>
      </c>
      <c r="H45" s="40">
        <v>134.30000000000001</v>
      </c>
      <c r="I45" s="39" t="s">
        <v>518</v>
      </c>
      <c r="J45" s="40">
        <v>644030</v>
      </c>
      <c r="K45" s="40">
        <v>678122</v>
      </c>
      <c r="L45" s="40">
        <v>72230</v>
      </c>
      <c r="M45" s="40">
        <v>9388366</v>
      </c>
      <c r="N45" s="40">
        <v>8</v>
      </c>
      <c r="O45" s="40">
        <v>93</v>
      </c>
      <c r="P45" s="40">
        <v>96</v>
      </c>
      <c r="Q45" s="40">
        <v>7</v>
      </c>
      <c r="R45" s="40">
        <v>104</v>
      </c>
      <c r="S45" s="61">
        <v>-0.4</v>
      </c>
      <c r="T45" s="61">
        <v>-5.39</v>
      </c>
      <c r="U45" s="61">
        <v>-5.7</v>
      </c>
    </row>
    <row r="46" spans="1:21" x14ac:dyDescent="0.3">
      <c r="A46" s="39" t="s">
        <v>101</v>
      </c>
      <c r="B46" s="39">
        <v>10895</v>
      </c>
      <c r="C46" s="40" t="s">
        <v>102</v>
      </c>
      <c r="D46" s="39" t="s">
        <v>19</v>
      </c>
      <c r="E46" s="39" t="s">
        <v>636</v>
      </c>
      <c r="F46" s="39">
        <v>17</v>
      </c>
      <c r="G46" s="40">
        <v>20000000</v>
      </c>
      <c r="H46" s="40">
        <v>134.06666666666666</v>
      </c>
      <c r="I46" s="39" t="s">
        <v>518</v>
      </c>
      <c r="J46" s="40">
        <v>1405952</v>
      </c>
      <c r="K46" s="40">
        <v>995146</v>
      </c>
      <c r="L46" s="40">
        <v>995146</v>
      </c>
      <c r="M46" s="40">
        <v>1000000</v>
      </c>
      <c r="N46" s="40">
        <v>7</v>
      </c>
      <c r="O46" s="40">
        <v>27</v>
      </c>
      <c r="P46" s="40">
        <v>21116</v>
      </c>
      <c r="Q46" s="40">
        <v>73</v>
      </c>
      <c r="R46" s="40">
        <v>21123</v>
      </c>
      <c r="S46" s="61">
        <v>1.57</v>
      </c>
      <c r="T46" s="61">
        <v>4.6900000000000004</v>
      </c>
      <c r="U46" s="61">
        <v>17.64</v>
      </c>
    </row>
    <row r="47" spans="1:21" x14ac:dyDescent="0.3">
      <c r="A47" s="39" t="s">
        <v>103</v>
      </c>
      <c r="B47" s="39">
        <v>10896</v>
      </c>
      <c r="C47" s="40" t="s">
        <v>104</v>
      </c>
      <c r="D47" s="39" t="s">
        <v>22</v>
      </c>
      <c r="E47" s="39" t="s">
        <v>637</v>
      </c>
      <c r="F47" s="39">
        <v>0</v>
      </c>
      <c r="G47" s="40">
        <v>1000000</v>
      </c>
      <c r="H47" s="40">
        <v>134.03333333333333</v>
      </c>
      <c r="I47" s="39" t="s">
        <v>518</v>
      </c>
      <c r="J47" s="40">
        <v>2576358</v>
      </c>
      <c r="K47" s="40">
        <v>3252246</v>
      </c>
      <c r="L47" s="40">
        <v>618339</v>
      </c>
      <c r="M47" s="40">
        <v>5259649</v>
      </c>
      <c r="N47" s="40">
        <v>10</v>
      </c>
      <c r="O47" s="40">
        <v>85</v>
      </c>
      <c r="P47" s="40">
        <v>640</v>
      </c>
      <c r="Q47" s="40">
        <v>15</v>
      </c>
      <c r="R47" s="40">
        <v>650</v>
      </c>
      <c r="S47" s="61">
        <v>-2.66</v>
      </c>
      <c r="T47" s="61">
        <v>-5.0999999999999996</v>
      </c>
      <c r="U47" s="61">
        <v>-5.17</v>
      </c>
    </row>
    <row r="48" spans="1:21" x14ac:dyDescent="0.3">
      <c r="A48" s="39" t="s">
        <v>105</v>
      </c>
      <c r="B48" s="39">
        <v>10911</v>
      </c>
      <c r="C48" s="40" t="s">
        <v>106</v>
      </c>
      <c r="D48" s="39" t="s">
        <v>19</v>
      </c>
      <c r="E48" s="39" t="s">
        <v>633</v>
      </c>
      <c r="F48" s="39">
        <v>17</v>
      </c>
      <c r="G48" s="40">
        <v>80000000</v>
      </c>
      <c r="H48" s="40">
        <v>132.36666666666667</v>
      </c>
      <c r="I48" s="39" t="s">
        <v>518</v>
      </c>
      <c r="J48" s="40">
        <v>55852043</v>
      </c>
      <c r="K48" s="40">
        <v>60628901</v>
      </c>
      <c r="L48" s="40">
        <v>60199551</v>
      </c>
      <c r="M48" s="40">
        <v>1007132</v>
      </c>
      <c r="N48" s="40">
        <v>80</v>
      </c>
      <c r="O48" s="40">
        <v>21</v>
      </c>
      <c r="P48" s="40">
        <v>46862</v>
      </c>
      <c r="Q48" s="40">
        <v>79</v>
      </c>
      <c r="R48" s="40">
        <v>46942</v>
      </c>
      <c r="S48" s="61">
        <v>1.66</v>
      </c>
      <c r="T48" s="61">
        <v>4.58</v>
      </c>
      <c r="U48" s="61">
        <v>18.89</v>
      </c>
    </row>
    <row r="49" spans="1:21" x14ac:dyDescent="0.3">
      <c r="A49" s="39" t="s">
        <v>107</v>
      </c>
      <c r="B49" s="39">
        <v>10919</v>
      </c>
      <c r="C49" s="40" t="s">
        <v>108</v>
      </c>
      <c r="D49" s="39" t="s">
        <v>19</v>
      </c>
      <c r="E49" s="39" t="s">
        <v>632</v>
      </c>
      <c r="F49" s="39">
        <v>15</v>
      </c>
      <c r="G49" s="40">
        <v>600000000</v>
      </c>
      <c r="H49" s="40">
        <v>132.19999999999999</v>
      </c>
      <c r="I49" s="39" t="s">
        <v>518</v>
      </c>
      <c r="J49" s="40">
        <v>495726257</v>
      </c>
      <c r="K49" s="40">
        <v>563923543</v>
      </c>
      <c r="L49" s="40">
        <v>563923182</v>
      </c>
      <c r="M49" s="40">
        <v>1000000</v>
      </c>
      <c r="N49" s="40">
        <v>374</v>
      </c>
      <c r="O49" s="40">
        <v>18</v>
      </c>
      <c r="P49" s="40">
        <v>430482</v>
      </c>
      <c r="Q49" s="40">
        <v>82</v>
      </c>
      <c r="R49" s="40">
        <v>430856</v>
      </c>
      <c r="S49" s="61">
        <v>1.58</v>
      </c>
      <c r="T49" s="61">
        <v>4.74</v>
      </c>
      <c r="U49" s="61">
        <v>18.89</v>
      </c>
    </row>
    <row r="50" spans="1:21" x14ac:dyDescent="0.3">
      <c r="A50" s="39" t="s">
        <v>109</v>
      </c>
      <c r="B50" s="39">
        <v>10923</v>
      </c>
      <c r="C50" s="40" t="s">
        <v>110</v>
      </c>
      <c r="D50" s="39" t="s">
        <v>19</v>
      </c>
      <c r="E50" s="39" t="s">
        <v>613</v>
      </c>
      <c r="F50" s="39">
        <v>15</v>
      </c>
      <c r="G50" s="40">
        <v>1300000000</v>
      </c>
      <c r="H50" s="40">
        <v>132.13333333333333</v>
      </c>
      <c r="I50" s="39" t="s">
        <v>518</v>
      </c>
      <c r="J50" s="40">
        <v>2844939</v>
      </c>
      <c r="K50" s="40">
        <v>1993622</v>
      </c>
      <c r="L50" s="40">
        <v>197740967</v>
      </c>
      <c r="M50" s="40">
        <v>10081</v>
      </c>
      <c r="N50" s="40">
        <v>4</v>
      </c>
      <c r="O50" s="40">
        <v>62</v>
      </c>
      <c r="P50" s="40">
        <v>1335</v>
      </c>
      <c r="Q50" s="40">
        <v>38</v>
      </c>
      <c r="R50" s="40">
        <v>1339</v>
      </c>
      <c r="S50" s="61">
        <v>1.62</v>
      </c>
      <c r="T50" s="61">
        <v>4.87</v>
      </c>
      <c r="U50" s="61">
        <v>10.029999999999999</v>
      </c>
    </row>
    <row r="51" spans="1:21" x14ac:dyDescent="0.3">
      <c r="A51" s="39" t="s">
        <v>113</v>
      </c>
      <c r="B51" s="39">
        <v>10915</v>
      </c>
      <c r="C51" s="40" t="s">
        <v>114</v>
      </c>
      <c r="D51" s="39" t="s">
        <v>19</v>
      </c>
      <c r="E51" s="39" t="s">
        <v>634</v>
      </c>
      <c r="F51" s="39">
        <v>16</v>
      </c>
      <c r="G51" s="40">
        <v>80000000</v>
      </c>
      <c r="H51" s="40">
        <v>132</v>
      </c>
      <c r="I51" s="39" t="s">
        <v>518</v>
      </c>
      <c r="J51" s="40">
        <v>35531789</v>
      </c>
      <c r="K51" s="40">
        <v>36464678</v>
      </c>
      <c r="L51" s="40">
        <v>36462266</v>
      </c>
      <c r="M51" s="40">
        <v>1000066</v>
      </c>
      <c r="N51" s="40">
        <v>33</v>
      </c>
      <c r="O51" s="40">
        <v>17</v>
      </c>
      <c r="P51" s="40">
        <v>27569</v>
      </c>
      <c r="Q51" s="40">
        <v>83</v>
      </c>
      <c r="R51" s="40">
        <v>27602</v>
      </c>
      <c r="S51" s="61">
        <v>1.62</v>
      </c>
      <c r="T51" s="61">
        <v>4.38</v>
      </c>
      <c r="U51" s="61">
        <v>10.28</v>
      </c>
    </row>
    <row r="52" spans="1:21" x14ac:dyDescent="0.3">
      <c r="A52" s="39" t="s">
        <v>115</v>
      </c>
      <c r="B52" s="39">
        <v>10929</v>
      </c>
      <c r="C52" s="40" t="s">
        <v>116</v>
      </c>
      <c r="D52" s="39" t="s">
        <v>19</v>
      </c>
      <c r="E52" s="39" t="s">
        <v>624</v>
      </c>
      <c r="F52" s="39">
        <v>18</v>
      </c>
      <c r="G52" s="40">
        <v>20000000</v>
      </c>
      <c r="H52" s="40">
        <v>131.63333333333333</v>
      </c>
      <c r="I52" s="39" t="s">
        <v>518</v>
      </c>
      <c r="J52" s="40">
        <v>4181193</v>
      </c>
      <c r="K52" s="40">
        <v>2942195</v>
      </c>
      <c r="L52" s="40">
        <v>2942193</v>
      </c>
      <c r="M52" s="40">
        <v>1000000</v>
      </c>
      <c r="N52" s="40">
        <v>10</v>
      </c>
      <c r="O52" s="40">
        <v>24</v>
      </c>
      <c r="P52" s="40">
        <v>1428</v>
      </c>
      <c r="Q52" s="40">
        <v>76</v>
      </c>
      <c r="R52" s="40">
        <v>1438</v>
      </c>
      <c r="S52" s="61">
        <v>1.49</v>
      </c>
      <c r="T52" s="61">
        <v>4.46</v>
      </c>
      <c r="U52" s="61">
        <v>17.84</v>
      </c>
    </row>
    <row r="53" spans="1:21" x14ac:dyDescent="0.3">
      <c r="A53" s="39" t="s">
        <v>117</v>
      </c>
      <c r="B53" s="39">
        <v>10934</v>
      </c>
      <c r="C53" s="40" t="s">
        <v>118</v>
      </c>
      <c r="D53" s="39" t="s">
        <v>32</v>
      </c>
      <c r="E53" s="39" t="s">
        <v>610</v>
      </c>
      <c r="F53" s="39">
        <v>0</v>
      </c>
      <c r="G53" s="40">
        <v>500000</v>
      </c>
      <c r="H53" s="40">
        <v>130.73333333333335</v>
      </c>
      <c r="I53" s="39" t="s">
        <v>518</v>
      </c>
      <c r="J53" s="40">
        <v>194385</v>
      </c>
      <c r="K53" s="40">
        <v>210982</v>
      </c>
      <c r="L53" s="40">
        <v>10613</v>
      </c>
      <c r="M53" s="40">
        <v>19879543</v>
      </c>
      <c r="N53" s="40">
        <v>44</v>
      </c>
      <c r="O53" s="40">
        <v>77</v>
      </c>
      <c r="P53" s="40">
        <v>581</v>
      </c>
      <c r="Q53" s="40">
        <v>23</v>
      </c>
      <c r="R53" s="40">
        <v>625</v>
      </c>
      <c r="S53" s="61">
        <v>-0.41</v>
      </c>
      <c r="T53" s="61">
        <v>-5.92</v>
      </c>
      <c r="U53" s="61">
        <v>13.96</v>
      </c>
    </row>
    <row r="54" spans="1:21" x14ac:dyDescent="0.3">
      <c r="A54" s="39" t="s">
        <v>119</v>
      </c>
      <c r="B54" s="39">
        <v>11008</v>
      </c>
      <c r="C54" s="40" t="s">
        <v>120</v>
      </c>
      <c r="D54" s="39" t="s">
        <v>19</v>
      </c>
      <c r="E54" s="39" t="s">
        <v>607</v>
      </c>
      <c r="F54" s="39">
        <v>16</v>
      </c>
      <c r="G54" s="40">
        <v>100000000</v>
      </c>
      <c r="H54" s="40">
        <v>127.8</v>
      </c>
      <c r="I54" s="39" t="s">
        <v>518</v>
      </c>
      <c r="J54" s="40">
        <v>73187287</v>
      </c>
      <c r="K54" s="40">
        <v>82164933</v>
      </c>
      <c r="L54" s="40">
        <v>82164914</v>
      </c>
      <c r="M54" s="40">
        <v>1000000</v>
      </c>
      <c r="N54" s="40">
        <v>90</v>
      </c>
      <c r="O54" s="40">
        <v>5</v>
      </c>
      <c r="P54" s="40">
        <v>52928</v>
      </c>
      <c r="Q54" s="40">
        <v>95</v>
      </c>
      <c r="R54" s="40">
        <v>53018</v>
      </c>
      <c r="S54" s="61">
        <v>1.56</v>
      </c>
      <c r="T54" s="61">
        <v>4.84</v>
      </c>
      <c r="U54" s="61">
        <v>18.940000000000001</v>
      </c>
    </row>
    <row r="55" spans="1:21" x14ac:dyDescent="0.3">
      <c r="A55" s="39" t="s">
        <v>121</v>
      </c>
      <c r="B55" s="39">
        <v>11014</v>
      </c>
      <c r="C55" s="40" t="s">
        <v>122</v>
      </c>
      <c r="D55" s="39" t="s">
        <v>19</v>
      </c>
      <c r="E55" s="39" t="s">
        <v>636</v>
      </c>
      <c r="F55" s="39">
        <v>16</v>
      </c>
      <c r="G55" s="40">
        <v>50000000</v>
      </c>
      <c r="H55" s="40">
        <v>127.46666666666667</v>
      </c>
      <c r="I55" s="39" t="s">
        <v>518</v>
      </c>
      <c r="J55" s="40">
        <v>2696852</v>
      </c>
      <c r="K55" s="40">
        <v>2407460</v>
      </c>
      <c r="L55" s="40">
        <v>2407459</v>
      </c>
      <c r="M55" s="40">
        <v>1000000</v>
      </c>
      <c r="N55" s="40">
        <v>18</v>
      </c>
      <c r="O55" s="40">
        <v>9</v>
      </c>
      <c r="P55" s="40">
        <v>3976</v>
      </c>
      <c r="Q55" s="40">
        <v>91</v>
      </c>
      <c r="R55" s="40">
        <v>3994</v>
      </c>
      <c r="S55" s="61">
        <v>1.4</v>
      </c>
      <c r="T55" s="61">
        <v>4.1900000000000004</v>
      </c>
      <c r="U55" s="61">
        <v>17.02</v>
      </c>
    </row>
    <row r="56" spans="1:21" x14ac:dyDescent="0.3">
      <c r="A56" s="39" t="s">
        <v>123</v>
      </c>
      <c r="B56" s="39">
        <v>11049</v>
      </c>
      <c r="C56" s="40" t="s">
        <v>124</v>
      </c>
      <c r="D56" s="39" t="s">
        <v>19</v>
      </c>
      <c r="E56" s="39" t="s">
        <v>626</v>
      </c>
      <c r="F56" s="39">
        <v>20</v>
      </c>
      <c r="G56" s="40">
        <v>80000000</v>
      </c>
      <c r="H56" s="40">
        <v>125.23333333333333</v>
      </c>
      <c r="I56" s="39" t="s">
        <v>518</v>
      </c>
      <c r="J56" s="40">
        <v>53941371</v>
      </c>
      <c r="K56" s="40">
        <v>51893374</v>
      </c>
      <c r="L56" s="40">
        <v>51722241</v>
      </c>
      <c r="M56" s="40">
        <v>1003308</v>
      </c>
      <c r="N56" s="40">
        <v>104</v>
      </c>
      <c r="O56" s="40">
        <v>22</v>
      </c>
      <c r="P56" s="40">
        <v>28844</v>
      </c>
      <c r="Q56" s="40">
        <v>78</v>
      </c>
      <c r="R56" s="40">
        <v>28948</v>
      </c>
      <c r="S56" s="61">
        <v>1.72</v>
      </c>
      <c r="T56" s="61">
        <v>5.16</v>
      </c>
      <c r="U56" s="61">
        <v>20.6</v>
      </c>
    </row>
    <row r="57" spans="1:21" x14ac:dyDescent="0.3">
      <c r="A57" s="39" t="s">
        <v>125</v>
      </c>
      <c r="B57" s="39">
        <v>11055</v>
      </c>
      <c r="C57" s="40" t="s">
        <v>126</v>
      </c>
      <c r="D57" s="39" t="s">
        <v>22</v>
      </c>
      <c r="E57" s="39" t="s">
        <v>625</v>
      </c>
      <c r="F57" s="39">
        <v>0</v>
      </c>
      <c r="G57" s="40">
        <v>20000000</v>
      </c>
      <c r="H57" s="40">
        <v>124.63333333333334</v>
      </c>
      <c r="I57" s="39" t="s">
        <v>518</v>
      </c>
      <c r="J57" s="40">
        <v>2122371</v>
      </c>
      <c r="K57" s="40">
        <v>2011274</v>
      </c>
      <c r="L57" s="40">
        <v>4420852</v>
      </c>
      <c r="M57" s="40">
        <v>454952</v>
      </c>
      <c r="N57" s="40">
        <v>9</v>
      </c>
      <c r="O57" s="40">
        <v>45</v>
      </c>
      <c r="P57" s="40">
        <v>1282</v>
      </c>
      <c r="Q57" s="40">
        <v>55</v>
      </c>
      <c r="R57" s="40">
        <v>1291</v>
      </c>
      <c r="S57" s="61">
        <v>-2.73</v>
      </c>
      <c r="T57" s="61">
        <v>-11.89</v>
      </c>
      <c r="U57" s="61">
        <v>-11.92</v>
      </c>
    </row>
    <row r="58" spans="1:21" x14ac:dyDescent="0.3">
      <c r="A58" s="39" t="s">
        <v>127</v>
      </c>
      <c r="B58" s="39">
        <v>11075</v>
      </c>
      <c r="C58" s="40" t="s">
        <v>128</v>
      </c>
      <c r="D58" s="39" t="s">
        <v>19</v>
      </c>
      <c r="E58" s="39" t="s">
        <v>636</v>
      </c>
      <c r="F58" s="39">
        <v>17</v>
      </c>
      <c r="G58" s="40">
        <v>300000000</v>
      </c>
      <c r="H58" s="40">
        <v>123</v>
      </c>
      <c r="I58" s="39" t="s">
        <v>518</v>
      </c>
      <c r="J58" s="40">
        <v>83779913</v>
      </c>
      <c r="K58" s="40">
        <v>163370216</v>
      </c>
      <c r="L58" s="40">
        <v>163370284</v>
      </c>
      <c r="M58" s="40">
        <v>1000000</v>
      </c>
      <c r="N58" s="40">
        <v>138</v>
      </c>
      <c r="O58" s="40">
        <v>68</v>
      </c>
      <c r="P58" s="40">
        <v>13834</v>
      </c>
      <c r="Q58" s="40">
        <v>32</v>
      </c>
      <c r="R58" s="40">
        <v>13972</v>
      </c>
      <c r="S58" s="61">
        <v>1.65</v>
      </c>
      <c r="T58" s="61">
        <v>4.9400000000000004</v>
      </c>
      <c r="U58" s="61">
        <v>19.95</v>
      </c>
    </row>
    <row r="59" spans="1:21" x14ac:dyDescent="0.3">
      <c r="A59" s="39" t="s">
        <v>129</v>
      </c>
      <c r="B59" s="39">
        <v>11087</v>
      </c>
      <c r="C59" s="40" t="s">
        <v>130</v>
      </c>
      <c r="D59" s="39" t="s">
        <v>22</v>
      </c>
      <c r="E59" s="39" t="s">
        <v>638</v>
      </c>
      <c r="F59" s="39">
        <v>0</v>
      </c>
      <c r="G59" s="40">
        <v>50000000</v>
      </c>
      <c r="H59" s="40">
        <v>121.2</v>
      </c>
      <c r="I59" s="39" t="s">
        <v>518</v>
      </c>
      <c r="J59" s="40">
        <v>1498494</v>
      </c>
      <c r="K59" s="40">
        <v>1160279</v>
      </c>
      <c r="L59" s="40">
        <v>1275290</v>
      </c>
      <c r="M59" s="40">
        <v>909816</v>
      </c>
      <c r="N59" s="40">
        <v>5</v>
      </c>
      <c r="O59" s="40">
        <v>19</v>
      </c>
      <c r="P59" s="40">
        <v>1222</v>
      </c>
      <c r="Q59" s="40">
        <v>81</v>
      </c>
      <c r="R59" s="40">
        <v>1227</v>
      </c>
      <c r="S59" s="61">
        <v>-3.04</v>
      </c>
      <c r="T59" s="61">
        <v>-11.4</v>
      </c>
      <c r="U59" s="61">
        <v>-7.08</v>
      </c>
    </row>
    <row r="60" spans="1:21" x14ac:dyDescent="0.3">
      <c r="A60" s="39" t="s">
        <v>134</v>
      </c>
      <c r="B60" s="39">
        <v>11090</v>
      </c>
      <c r="C60" s="40" t="s">
        <v>135</v>
      </c>
      <c r="D60" s="39" t="s">
        <v>19</v>
      </c>
      <c r="E60" s="39" t="s">
        <v>625</v>
      </c>
      <c r="F60" s="39">
        <v>15</v>
      </c>
      <c r="G60" s="40">
        <v>100000000</v>
      </c>
      <c r="H60" s="40">
        <v>120.46666666666667</v>
      </c>
      <c r="I60" s="39" t="s">
        <v>518</v>
      </c>
      <c r="J60" s="40">
        <v>41954211</v>
      </c>
      <c r="K60" s="40">
        <v>57126048</v>
      </c>
      <c r="L60" s="40">
        <v>47591680</v>
      </c>
      <c r="M60" s="40">
        <v>1200337</v>
      </c>
      <c r="N60" s="40">
        <v>74</v>
      </c>
      <c r="O60" s="40">
        <v>38</v>
      </c>
      <c r="P60" s="40">
        <v>33605</v>
      </c>
      <c r="Q60" s="40">
        <v>62</v>
      </c>
      <c r="R60" s="40">
        <v>33679</v>
      </c>
      <c r="S60" s="61">
        <v>1.66</v>
      </c>
      <c r="T60" s="61">
        <v>4.9800000000000004</v>
      </c>
      <c r="U60" s="61">
        <v>18.579999999999998</v>
      </c>
    </row>
    <row r="61" spans="1:21" x14ac:dyDescent="0.3">
      <c r="A61" s="39" t="s">
        <v>136</v>
      </c>
      <c r="B61" s="39">
        <v>11095</v>
      </c>
      <c r="C61" s="40" t="s">
        <v>137</v>
      </c>
      <c r="D61" s="39" t="s">
        <v>22</v>
      </c>
      <c r="E61" s="39" t="s">
        <v>640</v>
      </c>
      <c r="F61" s="39">
        <v>0</v>
      </c>
      <c r="G61" s="40">
        <v>10000000</v>
      </c>
      <c r="H61" s="40">
        <v>120</v>
      </c>
      <c r="I61" s="39" t="s">
        <v>518</v>
      </c>
      <c r="J61" s="40">
        <v>2115908</v>
      </c>
      <c r="K61" s="40">
        <v>2169596</v>
      </c>
      <c r="L61" s="40">
        <v>3813072</v>
      </c>
      <c r="M61" s="40">
        <v>568989</v>
      </c>
      <c r="N61" s="40">
        <v>15</v>
      </c>
      <c r="O61" s="40">
        <v>76</v>
      </c>
      <c r="P61" s="40">
        <v>1795</v>
      </c>
      <c r="Q61" s="40">
        <v>24</v>
      </c>
      <c r="R61" s="40">
        <v>1810</v>
      </c>
      <c r="S61" s="61">
        <v>0.52</v>
      </c>
      <c r="T61" s="61">
        <v>-6.56</v>
      </c>
      <c r="U61" s="61">
        <v>-9.9499999999999993</v>
      </c>
    </row>
    <row r="62" spans="1:21" x14ac:dyDescent="0.3">
      <c r="A62" s="39" t="s">
        <v>138</v>
      </c>
      <c r="B62" s="39">
        <v>11098</v>
      </c>
      <c r="C62" s="40" t="s">
        <v>139</v>
      </c>
      <c r="D62" s="39" t="s">
        <v>19</v>
      </c>
      <c r="E62" s="39" t="s">
        <v>641</v>
      </c>
      <c r="F62" s="39">
        <v>17</v>
      </c>
      <c r="G62" s="40">
        <v>600000000</v>
      </c>
      <c r="H62" s="40">
        <v>119.76666666666667</v>
      </c>
      <c r="I62" s="39" t="s">
        <v>518</v>
      </c>
      <c r="J62" s="40">
        <v>474378173</v>
      </c>
      <c r="K62" s="40">
        <v>538974999</v>
      </c>
      <c r="L62" s="40">
        <v>537341934</v>
      </c>
      <c r="M62" s="40">
        <v>1003039</v>
      </c>
      <c r="N62" s="40">
        <v>290</v>
      </c>
      <c r="O62" s="40">
        <v>18</v>
      </c>
      <c r="P62" s="40">
        <v>237793</v>
      </c>
      <c r="Q62" s="40">
        <v>82</v>
      </c>
      <c r="R62" s="40">
        <v>238083</v>
      </c>
      <c r="S62" s="61">
        <v>1.56</v>
      </c>
      <c r="T62" s="61">
        <v>4.66</v>
      </c>
      <c r="U62" s="61">
        <v>18.7</v>
      </c>
    </row>
    <row r="63" spans="1:21" x14ac:dyDescent="0.3">
      <c r="A63" s="39" t="s">
        <v>140</v>
      </c>
      <c r="B63" s="39">
        <v>11099</v>
      </c>
      <c r="C63" s="40" t="s">
        <v>141</v>
      </c>
      <c r="D63" s="39" t="s">
        <v>22</v>
      </c>
      <c r="E63" s="39" t="s">
        <v>632</v>
      </c>
      <c r="F63" s="39">
        <v>0</v>
      </c>
      <c r="G63" s="40">
        <v>5000000</v>
      </c>
      <c r="H63" s="40">
        <v>119.56666666666666</v>
      </c>
      <c r="I63" s="39" t="s">
        <v>518</v>
      </c>
      <c r="J63" s="40">
        <v>6957513</v>
      </c>
      <c r="K63" s="40">
        <v>6606347</v>
      </c>
      <c r="L63" s="40">
        <v>1439552</v>
      </c>
      <c r="M63" s="40">
        <v>4589170</v>
      </c>
      <c r="N63" s="40">
        <v>6</v>
      </c>
      <c r="O63" s="40">
        <v>39</v>
      </c>
      <c r="P63" s="40">
        <v>7412</v>
      </c>
      <c r="Q63" s="40">
        <v>61</v>
      </c>
      <c r="R63" s="40">
        <v>7418</v>
      </c>
      <c r="S63" s="61">
        <v>-2.0299999999999998</v>
      </c>
      <c r="T63" s="61">
        <v>-3.93</v>
      </c>
      <c r="U63" s="61">
        <v>-3.22</v>
      </c>
    </row>
    <row r="64" spans="1:21" x14ac:dyDescent="0.3">
      <c r="A64" s="39" t="s">
        <v>142</v>
      </c>
      <c r="B64" s="39">
        <v>11131</v>
      </c>
      <c r="C64" s="40" t="s">
        <v>143</v>
      </c>
      <c r="D64" s="39" t="s">
        <v>32</v>
      </c>
      <c r="E64" s="39" t="s">
        <v>615</v>
      </c>
      <c r="F64" s="39">
        <v>0</v>
      </c>
      <c r="G64" s="40">
        <v>1000000</v>
      </c>
      <c r="H64" s="40">
        <v>115.33333333333333</v>
      </c>
      <c r="I64" s="39" t="s">
        <v>518</v>
      </c>
      <c r="J64" s="40">
        <v>1876159</v>
      </c>
      <c r="K64" s="40">
        <v>1998958</v>
      </c>
      <c r="L64" s="40">
        <v>274217</v>
      </c>
      <c r="M64" s="40">
        <v>7289695</v>
      </c>
      <c r="N64" s="40">
        <v>8</v>
      </c>
      <c r="O64" s="40">
        <v>95</v>
      </c>
      <c r="P64" s="40">
        <v>251</v>
      </c>
      <c r="Q64" s="40">
        <v>5</v>
      </c>
      <c r="R64" s="40">
        <v>259</v>
      </c>
      <c r="S64" s="61">
        <v>-0.72</v>
      </c>
      <c r="T64" s="61">
        <v>-3.12</v>
      </c>
      <c r="U64" s="61">
        <v>6.34</v>
      </c>
    </row>
    <row r="65" spans="1:21" x14ac:dyDescent="0.3">
      <c r="A65" s="39" t="s">
        <v>144</v>
      </c>
      <c r="B65" s="39">
        <v>11132</v>
      </c>
      <c r="C65" s="40" t="s">
        <v>720</v>
      </c>
      <c r="D65" s="39" t="s">
        <v>22</v>
      </c>
      <c r="E65" s="39" t="s">
        <v>609</v>
      </c>
      <c r="F65" s="39">
        <v>0</v>
      </c>
      <c r="G65" s="40">
        <v>1000000000</v>
      </c>
      <c r="H65" s="40">
        <v>115.2</v>
      </c>
      <c r="I65" s="39" t="s">
        <v>518</v>
      </c>
      <c r="J65" s="40">
        <v>17835230</v>
      </c>
      <c r="K65" s="40">
        <v>18131896</v>
      </c>
      <c r="L65" s="40">
        <v>78537305</v>
      </c>
      <c r="M65" s="40">
        <v>230870</v>
      </c>
      <c r="N65" s="40">
        <v>19</v>
      </c>
      <c r="O65" s="40">
        <v>59</v>
      </c>
      <c r="P65" s="40">
        <v>10773</v>
      </c>
      <c r="Q65" s="40">
        <v>40</v>
      </c>
      <c r="R65" s="40">
        <v>10792</v>
      </c>
      <c r="S65" s="61">
        <v>-3.05</v>
      </c>
      <c r="T65" s="61">
        <v>-8.42</v>
      </c>
      <c r="U65" s="61">
        <v>-2.2799999999999998</v>
      </c>
    </row>
    <row r="66" spans="1:21" x14ac:dyDescent="0.3">
      <c r="A66" s="39" t="s">
        <v>145</v>
      </c>
      <c r="B66" s="39">
        <v>11141</v>
      </c>
      <c r="C66" s="40" t="s">
        <v>146</v>
      </c>
      <c r="D66" s="39" t="s">
        <v>22</v>
      </c>
      <c r="E66" s="39" t="s">
        <v>642</v>
      </c>
      <c r="F66" s="39">
        <v>0</v>
      </c>
      <c r="G66" s="40">
        <v>100000</v>
      </c>
      <c r="H66" s="40">
        <v>114.83333333333333</v>
      </c>
      <c r="I66" s="39" t="s">
        <v>518</v>
      </c>
      <c r="J66" s="40">
        <v>569420</v>
      </c>
      <c r="K66" s="40">
        <v>553964</v>
      </c>
      <c r="L66" s="40">
        <v>23029</v>
      </c>
      <c r="M66" s="40">
        <v>24055040</v>
      </c>
      <c r="N66" s="40">
        <v>5</v>
      </c>
      <c r="O66" s="40">
        <v>68</v>
      </c>
      <c r="P66" s="40">
        <v>271</v>
      </c>
      <c r="Q66" s="40">
        <v>32</v>
      </c>
      <c r="R66" s="40">
        <v>276</v>
      </c>
      <c r="S66" s="61">
        <v>2.33</v>
      </c>
      <c r="T66" s="61">
        <v>-8.26</v>
      </c>
      <c r="U66" s="61">
        <v>-1.48</v>
      </c>
    </row>
    <row r="67" spans="1:21" x14ac:dyDescent="0.3">
      <c r="A67" s="39" t="s">
        <v>147</v>
      </c>
      <c r="B67" s="39">
        <v>11142</v>
      </c>
      <c r="C67" s="40" t="s">
        <v>148</v>
      </c>
      <c r="D67" s="39" t="s">
        <v>19</v>
      </c>
      <c r="E67" s="39" t="s">
        <v>643</v>
      </c>
      <c r="F67" s="39">
        <v>15</v>
      </c>
      <c r="G67" s="40">
        <v>150000000</v>
      </c>
      <c r="H67" s="40">
        <v>113.03333333333333</v>
      </c>
      <c r="I67" s="39" t="s">
        <v>518</v>
      </c>
      <c r="J67" s="40">
        <v>138084170</v>
      </c>
      <c r="K67" s="40">
        <v>126116316</v>
      </c>
      <c r="L67" s="40">
        <v>125152115</v>
      </c>
      <c r="M67" s="40">
        <v>1007704</v>
      </c>
      <c r="N67" s="40">
        <v>78</v>
      </c>
      <c r="O67" s="40">
        <v>2</v>
      </c>
      <c r="P67" s="40">
        <v>118466</v>
      </c>
      <c r="Q67" s="40">
        <v>98</v>
      </c>
      <c r="R67" s="40">
        <v>118544</v>
      </c>
      <c r="S67" s="61">
        <v>1.4</v>
      </c>
      <c r="T67" s="61">
        <v>4.21</v>
      </c>
      <c r="U67" s="61">
        <v>16.89</v>
      </c>
    </row>
    <row r="68" spans="1:21" x14ac:dyDescent="0.3">
      <c r="A68" s="39" t="s">
        <v>149</v>
      </c>
      <c r="B68" s="39">
        <v>11145</v>
      </c>
      <c r="C68" s="40" t="s">
        <v>150</v>
      </c>
      <c r="D68" s="39" t="s">
        <v>19</v>
      </c>
      <c r="E68" s="39" t="s">
        <v>631</v>
      </c>
      <c r="F68" s="39">
        <v>10</v>
      </c>
      <c r="G68" s="40">
        <v>300000000</v>
      </c>
      <c r="H68" s="40">
        <v>112.83333333333333</v>
      </c>
      <c r="I68" s="39" t="s">
        <v>518</v>
      </c>
      <c r="J68" s="40">
        <v>194594121</v>
      </c>
      <c r="K68" s="40">
        <v>236946259</v>
      </c>
      <c r="L68" s="40">
        <v>236247060</v>
      </c>
      <c r="M68" s="40">
        <v>1002959</v>
      </c>
      <c r="N68" s="40">
        <v>157</v>
      </c>
      <c r="O68" s="40">
        <v>24</v>
      </c>
      <c r="P68" s="40">
        <v>70430</v>
      </c>
      <c r="Q68" s="40">
        <v>76</v>
      </c>
      <c r="R68" s="40">
        <v>70587</v>
      </c>
      <c r="S68" s="61">
        <v>1.64</v>
      </c>
      <c r="T68" s="61">
        <v>4.93</v>
      </c>
      <c r="U68" s="61">
        <v>19.93</v>
      </c>
    </row>
    <row r="69" spans="1:21" x14ac:dyDescent="0.3">
      <c r="A69" s="39" t="s">
        <v>151</v>
      </c>
      <c r="B69" s="39">
        <v>11148</v>
      </c>
      <c r="C69" s="40" t="s">
        <v>152</v>
      </c>
      <c r="D69" s="39" t="s">
        <v>19</v>
      </c>
      <c r="E69" s="39" t="s">
        <v>606</v>
      </c>
      <c r="F69" s="39">
        <v>15</v>
      </c>
      <c r="G69" s="40">
        <v>5000000</v>
      </c>
      <c r="H69" s="40">
        <v>112.8</v>
      </c>
      <c r="I69" s="39" t="s">
        <v>518</v>
      </c>
      <c r="J69" s="40">
        <v>731321</v>
      </c>
      <c r="K69" s="40">
        <v>844798</v>
      </c>
      <c r="L69" s="40">
        <v>844797</v>
      </c>
      <c r="M69" s="40">
        <v>1000000</v>
      </c>
      <c r="N69" s="40">
        <v>3</v>
      </c>
      <c r="O69" s="40">
        <v>64</v>
      </c>
      <c r="P69" s="40">
        <v>493</v>
      </c>
      <c r="Q69" s="40">
        <v>36</v>
      </c>
      <c r="R69" s="40">
        <v>496</v>
      </c>
      <c r="S69" s="61">
        <v>0.87</v>
      </c>
      <c r="T69" s="61">
        <v>2.5499999999999998</v>
      </c>
      <c r="U69" s="61">
        <v>16.09</v>
      </c>
    </row>
    <row r="70" spans="1:21" x14ac:dyDescent="0.3">
      <c r="A70" s="39" t="s">
        <v>153</v>
      </c>
      <c r="B70" s="39">
        <v>11149</v>
      </c>
      <c r="C70" s="40" t="s">
        <v>154</v>
      </c>
      <c r="D70" s="39" t="s">
        <v>22</v>
      </c>
      <c r="E70" s="39" t="s">
        <v>639</v>
      </c>
      <c r="F70" s="39">
        <v>0</v>
      </c>
      <c r="G70" s="40">
        <v>200000</v>
      </c>
      <c r="H70" s="40">
        <v>111.86666666666666</v>
      </c>
      <c r="I70" s="39" t="s">
        <v>518</v>
      </c>
      <c r="J70" s="40">
        <v>1363176</v>
      </c>
      <c r="K70" s="40">
        <v>1133256</v>
      </c>
      <c r="L70" s="40">
        <v>63889</v>
      </c>
      <c r="M70" s="40">
        <v>17737886</v>
      </c>
      <c r="N70" s="40">
        <v>9</v>
      </c>
      <c r="O70" s="40">
        <v>77</v>
      </c>
      <c r="P70" s="40">
        <v>527</v>
      </c>
      <c r="Q70" s="40">
        <v>23</v>
      </c>
      <c r="R70" s="40">
        <v>536</v>
      </c>
      <c r="S70" s="61">
        <v>-1.62</v>
      </c>
      <c r="T70" s="61">
        <v>-7.9</v>
      </c>
      <c r="U70" s="61">
        <v>-7.93</v>
      </c>
    </row>
    <row r="71" spans="1:21" x14ac:dyDescent="0.3">
      <c r="A71" s="39" t="s">
        <v>155</v>
      </c>
      <c r="B71" s="39">
        <v>11157</v>
      </c>
      <c r="C71" s="40" t="s">
        <v>156</v>
      </c>
      <c r="D71" s="39" t="s">
        <v>32</v>
      </c>
      <c r="E71" s="39" t="s">
        <v>638</v>
      </c>
      <c r="F71" s="39">
        <v>0</v>
      </c>
      <c r="G71" s="40">
        <v>50000000</v>
      </c>
      <c r="H71" s="40">
        <v>111.1</v>
      </c>
      <c r="I71" s="39" t="s">
        <v>518</v>
      </c>
      <c r="J71" s="40">
        <v>735373</v>
      </c>
      <c r="K71" s="40">
        <v>668465</v>
      </c>
      <c r="L71" s="40">
        <v>1664850</v>
      </c>
      <c r="M71" s="40">
        <v>401516</v>
      </c>
      <c r="N71" s="40">
        <v>5</v>
      </c>
      <c r="O71" s="40">
        <v>56</v>
      </c>
      <c r="P71" s="40">
        <v>539</v>
      </c>
      <c r="Q71" s="40">
        <v>44</v>
      </c>
      <c r="R71" s="40">
        <v>544</v>
      </c>
      <c r="S71" s="61">
        <v>-0.72</v>
      </c>
      <c r="T71" s="61">
        <v>-5.5</v>
      </c>
      <c r="U71" s="61">
        <v>2.34</v>
      </c>
    </row>
    <row r="72" spans="1:21" x14ac:dyDescent="0.3">
      <c r="A72" s="39" t="s">
        <v>157</v>
      </c>
      <c r="B72" s="39">
        <v>11158</v>
      </c>
      <c r="C72" s="40" t="s">
        <v>158</v>
      </c>
      <c r="D72" s="39" t="s">
        <v>19</v>
      </c>
      <c r="E72" s="39" t="s">
        <v>641</v>
      </c>
      <c r="F72" s="39">
        <v>17</v>
      </c>
      <c r="G72" s="40">
        <v>50000000</v>
      </c>
      <c r="H72" s="40">
        <v>110.86666666666666</v>
      </c>
      <c r="I72" s="39" t="s">
        <v>518</v>
      </c>
      <c r="J72" s="40">
        <v>14049137</v>
      </c>
      <c r="K72" s="40">
        <v>16730063</v>
      </c>
      <c r="L72" s="40">
        <v>15985602</v>
      </c>
      <c r="M72" s="40">
        <v>1046570</v>
      </c>
      <c r="N72" s="40">
        <v>12</v>
      </c>
      <c r="O72" s="40">
        <v>16</v>
      </c>
      <c r="P72" s="40">
        <v>10139</v>
      </c>
      <c r="Q72" s="40">
        <v>84</v>
      </c>
      <c r="R72" s="40">
        <v>10151</v>
      </c>
      <c r="S72" s="61">
        <v>1.48</v>
      </c>
      <c r="T72" s="61">
        <v>5.13</v>
      </c>
      <c r="U72" s="61">
        <v>20.21</v>
      </c>
    </row>
    <row r="73" spans="1:21" x14ac:dyDescent="0.3">
      <c r="A73" s="39" t="s">
        <v>159</v>
      </c>
      <c r="B73" s="39">
        <v>11173</v>
      </c>
      <c r="C73" s="40" t="s">
        <v>160</v>
      </c>
      <c r="D73" s="39" t="s">
        <v>22</v>
      </c>
      <c r="E73" s="39" t="s">
        <v>624</v>
      </c>
      <c r="F73" s="39">
        <v>0</v>
      </c>
      <c r="G73" s="40">
        <v>200000</v>
      </c>
      <c r="H73" s="40">
        <v>110.66666666666667</v>
      </c>
      <c r="I73" s="39" t="s">
        <v>518</v>
      </c>
      <c r="J73" s="40">
        <v>1096869</v>
      </c>
      <c r="K73" s="40">
        <v>1142533</v>
      </c>
      <c r="L73" s="40">
        <v>64621</v>
      </c>
      <c r="M73" s="40">
        <v>17680515</v>
      </c>
      <c r="N73" s="40">
        <v>9</v>
      </c>
      <c r="O73" s="40">
        <v>97</v>
      </c>
      <c r="P73" s="40">
        <v>102</v>
      </c>
      <c r="Q73" s="40">
        <v>3</v>
      </c>
      <c r="R73" s="40">
        <v>111</v>
      </c>
      <c r="S73" s="61">
        <v>-1.64</v>
      </c>
      <c r="T73" s="61">
        <v>-5.74</v>
      </c>
      <c r="U73" s="61">
        <v>-9.14</v>
      </c>
    </row>
    <row r="74" spans="1:21" x14ac:dyDescent="0.3">
      <c r="A74" s="39" t="s">
        <v>161</v>
      </c>
      <c r="B74" s="39">
        <v>11161</v>
      </c>
      <c r="C74" s="40" t="s">
        <v>162</v>
      </c>
      <c r="D74" s="39" t="s">
        <v>19</v>
      </c>
      <c r="E74" s="39" t="s">
        <v>624</v>
      </c>
      <c r="F74" s="39">
        <v>18</v>
      </c>
      <c r="G74" s="40">
        <v>20000000</v>
      </c>
      <c r="H74" s="40">
        <v>110.63333333333334</v>
      </c>
      <c r="I74" s="39" t="s">
        <v>518</v>
      </c>
      <c r="J74" s="40">
        <v>19438965</v>
      </c>
      <c r="K74" s="40">
        <v>19428195</v>
      </c>
      <c r="L74" s="40">
        <v>19271886</v>
      </c>
      <c r="M74" s="40">
        <v>1008111</v>
      </c>
      <c r="N74" s="40">
        <v>52</v>
      </c>
      <c r="O74" s="40">
        <v>40</v>
      </c>
      <c r="P74" s="40">
        <v>11711</v>
      </c>
      <c r="Q74" s="40">
        <v>60</v>
      </c>
      <c r="R74" s="40">
        <v>11763</v>
      </c>
      <c r="S74" s="61">
        <v>1.55</v>
      </c>
      <c r="T74" s="61">
        <v>4.66</v>
      </c>
      <c r="U74" s="61">
        <v>19.14</v>
      </c>
    </row>
    <row r="75" spans="1:21" x14ac:dyDescent="0.3">
      <c r="A75" s="39" t="s">
        <v>163</v>
      </c>
      <c r="B75" s="39">
        <v>11168</v>
      </c>
      <c r="C75" s="40" t="s">
        <v>164</v>
      </c>
      <c r="D75" s="39" t="s">
        <v>19</v>
      </c>
      <c r="E75" s="39" t="s">
        <v>644</v>
      </c>
      <c r="F75" s="39">
        <v>0</v>
      </c>
      <c r="G75" s="40">
        <v>60000000</v>
      </c>
      <c r="H75" s="40">
        <v>109.23333333333333</v>
      </c>
      <c r="I75" s="39" t="s">
        <v>518</v>
      </c>
      <c r="J75" s="40">
        <v>856155</v>
      </c>
      <c r="K75" s="40">
        <v>48257388</v>
      </c>
      <c r="L75" s="40">
        <v>48002689</v>
      </c>
      <c r="M75" s="40">
        <v>1005305</v>
      </c>
      <c r="N75" s="40">
        <v>72</v>
      </c>
      <c r="O75" s="40">
        <v>99</v>
      </c>
      <c r="P75" s="40">
        <v>692</v>
      </c>
      <c r="Q75" s="40">
        <v>1</v>
      </c>
      <c r="R75" s="40">
        <v>764</v>
      </c>
      <c r="S75" s="61">
        <v>1.62</v>
      </c>
      <c r="T75" s="61">
        <v>4.55</v>
      </c>
      <c r="U75" s="61">
        <v>22.31</v>
      </c>
    </row>
    <row r="76" spans="1:21" x14ac:dyDescent="0.3">
      <c r="A76" s="39" t="s">
        <v>167</v>
      </c>
      <c r="B76" s="39">
        <v>11182</v>
      </c>
      <c r="C76" s="40" t="s">
        <v>168</v>
      </c>
      <c r="D76" s="39" t="s">
        <v>22</v>
      </c>
      <c r="E76" s="39" t="s">
        <v>608</v>
      </c>
      <c r="F76" s="39">
        <v>0</v>
      </c>
      <c r="G76" s="40">
        <v>75000000</v>
      </c>
      <c r="H76" s="40">
        <v>107.5</v>
      </c>
      <c r="I76" s="39" t="s">
        <v>518</v>
      </c>
      <c r="J76" s="40">
        <v>4312380</v>
      </c>
      <c r="K76" s="40">
        <v>4324804</v>
      </c>
      <c r="L76" s="40">
        <v>18036503</v>
      </c>
      <c r="M76" s="40">
        <v>239780</v>
      </c>
      <c r="N76" s="40">
        <v>10</v>
      </c>
      <c r="O76" s="40">
        <v>59</v>
      </c>
      <c r="P76" s="40">
        <v>1371</v>
      </c>
      <c r="Q76" s="40">
        <v>41</v>
      </c>
      <c r="R76" s="40">
        <v>1381</v>
      </c>
      <c r="S76" s="61">
        <v>-3.07</v>
      </c>
      <c r="T76" s="61">
        <v>-8.8000000000000007</v>
      </c>
      <c r="U76" s="61">
        <v>-12.83</v>
      </c>
    </row>
    <row r="77" spans="1:21" x14ac:dyDescent="0.3">
      <c r="A77" s="39" t="s">
        <v>170</v>
      </c>
      <c r="B77" s="39">
        <v>11186</v>
      </c>
      <c r="C77" s="40" t="s">
        <v>171</v>
      </c>
      <c r="D77" s="39" t="s">
        <v>22</v>
      </c>
      <c r="E77" s="39" t="s">
        <v>645</v>
      </c>
      <c r="F77" s="39">
        <v>0</v>
      </c>
      <c r="G77" s="40">
        <v>100000</v>
      </c>
      <c r="H77" s="40">
        <v>107.46666666666667</v>
      </c>
      <c r="I77" s="39" t="s">
        <v>518</v>
      </c>
      <c r="J77" s="40">
        <v>898688</v>
      </c>
      <c r="K77" s="40">
        <v>800954</v>
      </c>
      <c r="L77" s="40">
        <v>37125</v>
      </c>
      <c r="M77" s="40">
        <v>21574511</v>
      </c>
      <c r="N77" s="40">
        <v>2</v>
      </c>
      <c r="O77" s="40">
        <v>13</v>
      </c>
      <c r="P77" s="40">
        <v>42</v>
      </c>
      <c r="Q77" s="40">
        <v>87</v>
      </c>
      <c r="R77" s="40">
        <v>44</v>
      </c>
      <c r="S77" s="61">
        <v>-1.1000000000000001</v>
      </c>
      <c r="T77" s="61">
        <v>-5.33</v>
      </c>
      <c r="U77" s="61">
        <v>-8.0500000000000007</v>
      </c>
    </row>
    <row r="78" spans="1:21" x14ac:dyDescent="0.3">
      <c r="A78" s="39" t="s">
        <v>172</v>
      </c>
      <c r="B78" s="39">
        <v>11188</v>
      </c>
      <c r="C78" s="40" t="s">
        <v>173</v>
      </c>
      <c r="D78" s="39" t="s">
        <v>32</v>
      </c>
      <c r="E78" s="39" t="s">
        <v>632</v>
      </c>
      <c r="F78" s="39">
        <v>0</v>
      </c>
      <c r="G78" s="40">
        <v>500000</v>
      </c>
      <c r="H78" s="40">
        <v>107.03333333333333</v>
      </c>
      <c r="I78" s="39" t="s">
        <v>518</v>
      </c>
      <c r="J78" s="40">
        <v>1996032</v>
      </c>
      <c r="K78" s="40">
        <v>1925975</v>
      </c>
      <c r="L78" s="40">
        <v>121181</v>
      </c>
      <c r="M78" s="40">
        <v>15893372</v>
      </c>
      <c r="N78" s="40">
        <v>4</v>
      </c>
      <c r="O78" s="40">
        <v>68</v>
      </c>
      <c r="P78" s="40">
        <v>2224</v>
      </c>
      <c r="Q78" s="40">
        <v>32</v>
      </c>
      <c r="R78" s="40">
        <v>2228</v>
      </c>
      <c r="S78" s="61">
        <v>0.8</v>
      </c>
      <c r="T78" s="61">
        <v>-0.76</v>
      </c>
      <c r="U78" s="61">
        <v>3.96</v>
      </c>
    </row>
    <row r="79" spans="1:21" x14ac:dyDescent="0.3">
      <c r="A79" s="39" t="s">
        <v>180</v>
      </c>
      <c r="B79" s="39">
        <v>11198</v>
      </c>
      <c r="C79" s="40" t="s">
        <v>181</v>
      </c>
      <c r="D79" s="39" t="s">
        <v>19</v>
      </c>
      <c r="E79" s="39" t="s">
        <v>626</v>
      </c>
      <c r="F79" s="39">
        <v>17</v>
      </c>
      <c r="G79" s="40">
        <v>500000</v>
      </c>
      <c r="H79" s="40">
        <v>104.23333333333333</v>
      </c>
      <c r="I79" s="39" t="s">
        <v>518</v>
      </c>
      <c r="J79" s="40">
        <v>61526</v>
      </c>
      <c r="K79" s="40">
        <v>61373</v>
      </c>
      <c r="L79" s="40">
        <v>37438</v>
      </c>
      <c r="M79" s="40">
        <v>1639332</v>
      </c>
      <c r="N79" s="40">
        <v>3</v>
      </c>
      <c r="O79" s="40">
        <v>99</v>
      </c>
      <c r="P79" s="40">
        <v>509</v>
      </c>
      <c r="Q79" s="40">
        <v>1</v>
      </c>
      <c r="R79" s="40">
        <v>512</v>
      </c>
      <c r="S79" s="61">
        <v>1.52</v>
      </c>
      <c r="T79" s="61">
        <v>3.65</v>
      </c>
      <c r="U79" s="61">
        <v>44.3</v>
      </c>
    </row>
    <row r="80" spans="1:21" x14ac:dyDescent="0.3">
      <c r="A80" s="39" t="s">
        <v>183</v>
      </c>
      <c r="B80" s="39">
        <v>11220</v>
      </c>
      <c r="C80" s="40" t="s">
        <v>184</v>
      </c>
      <c r="D80" s="39" t="s">
        <v>22</v>
      </c>
      <c r="E80" s="39" t="s">
        <v>646</v>
      </c>
      <c r="F80" s="39">
        <v>0</v>
      </c>
      <c r="G80" s="40">
        <v>15000000</v>
      </c>
      <c r="H80" s="40">
        <v>104.16666666666667</v>
      </c>
      <c r="I80" s="39" t="s">
        <v>518</v>
      </c>
      <c r="J80" s="40">
        <v>611948</v>
      </c>
      <c r="K80" s="40">
        <v>596598</v>
      </c>
      <c r="L80" s="40">
        <v>6259499</v>
      </c>
      <c r="M80" s="40">
        <v>95310</v>
      </c>
      <c r="N80" s="40">
        <v>4</v>
      </c>
      <c r="O80" s="40">
        <v>12</v>
      </c>
      <c r="P80" s="40">
        <v>465</v>
      </c>
      <c r="Q80" s="40">
        <v>88</v>
      </c>
      <c r="R80" s="40">
        <v>469</v>
      </c>
      <c r="S80" s="61">
        <v>0.67</v>
      </c>
      <c r="T80" s="61">
        <v>-6.45</v>
      </c>
      <c r="U80" s="61">
        <v>-16.510000000000002</v>
      </c>
    </row>
    <row r="81" spans="1:21" x14ac:dyDescent="0.3">
      <c r="A81" s="39" t="s">
        <v>185</v>
      </c>
      <c r="B81" s="39">
        <v>11222</v>
      </c>
      <c r="C81" s="40" t="s">
        <v>184</v>
      </c>
      <c r="D81" s="39" t="s">
        <v>32</v>
      </c>
      <c r="E81" s="39" t="s">
        <v>642</v>
      </c>
      <c r="F81" s="39">
        <v>0</v>
      </c>
      <c r="G81" s="40">
        <v>700000</v>
      </c>
      <c r="H81" s="40">
        <v>104.16666666666667</v>
      </c>
      <c r="I81" s="39" t="s">
        <v>518</v>
      </c>
      <c r="J81" s="40">
        <v>427535</v>
      </c>
      <c r="K81" s="40">
        <v>458476</v>
      </c>
      <c r="L81" s="40">
        <v>44507</v>
      </c>
      <c r="M81" s="40">
        <v>10301206</v>
      </c>
      <c r="N81" s="40">
        <v>6</v>
      </c>
      <c r="O81" s="40">
        <v>99</v>
      </c>
      <c r="P81" s="40">
        <v>87</v>
      </c>
      <c r="Q81" s="40">
        <v>2</v>
      </c>
      <c r="R81" s="40">
        <v>93</v>
      </c>
      <c r="S81" s="61">
        <v>1.07</v>
      </c>
      <c r="T81" s="61">
        <v>-4.59</v>
      </c>
      <c r="U81" s="61">
        <v>5.58</v>
      </c>
    </row>
    <row r="82" spans="1:21" x14ac:dyDescent="0.3">
      <c r="A82" s="39" t="s">
        <v>186</v>
      </c>
      <c r="B82" s="39">
        <v>11217</v>
      </c>
      <c r="C82" s="40" t="s">
        <v>187</v>
      </c>
      <c r="D82" s="39" t="s">
        <v>19</v>
      </c>
      <c r="E82" s="39" t="s">
        <v>629</v>
      </c>
      <c r="F82" s="39">
        <v>18</v>
      </c>
      <c r="G82" s="40">
        <v>50000000</v>
      </c>
      <c r="H82" s="40">
        <v>104.13333333333334</v>
      </c>
      <c r="I82" s="39" t="s">
        <v>518</v>
      </c>
      <c r="J82" s="40">
        <v>17086297</v>
      </c>
      <c r="K82" s="40">
        <v>17856141</v>
      </c>
      <c r="L82" s="40">
        <v>17716494</v>
      </c>
      <c r="M82" s="40">
        <v>1007882</v>
      </c>
      <c r="N82" s="40">
        <v>171</v>
      </c>
      <c r="O82" s="40">
        <v>83</v>
      </c>
      <c r="P82" s="40">
        <v>1778</v>
      </c>
      <c r="Q82" s="40">
        <v>17</v>
      </c>
      <c r="R82" s="40">
        <v>1949</v>
      </c>
      <c r="S82" s="61">
        <v>1.59</v>
      </c>
      <c r="T82" s="61">
        <v>4.66</v>
      </c>
      <c r="U82" s="61">
        <v>19.14</v>
      </c>
    </row>
    <row r="83" spans="1:21" x14ac:dyDescent="0.3">
      <c r="A83" s="39" t="s">
        <v>188</v>
      </c>
      <c r="B83" s="39">
        <v>11235</v>
      </c>
      <c r="C83" s="40" t="s">
        <v>189</v>
      </c>
      <c r="D83" s="39" t="s">
        <v>22</v>
      </c>
      <c r="E83" s="39" t="s">
        <v>611</v>
      </c>
      <c r="F83" s="39">
        <v>0</v>
      </c>
      <c r="G83" s="40">
        <v>100000000</v>
      </c>
      <c r="H83" s="40">
        <v>103.16666666666667</v>
      </c>
      <c r="I83" s="39" t="s">
        <v>518</v>
      </c>
      <c r="J83" s="40">
        <v>3015730</v>
      </c>
      <c r="K83" s="40">
        <v>3160524</v>
      </c>
      <c r="L83" s="40">
        <v>30665638</v>
      </c>
      <c r="M83" s="40">
        <v>103064</v>
      </c>
      <c r="N83" s="40">
        <v>11</v>
      </c>
      <c r="O83" s="40">
        <v>53</v>
      </c>
      <c r="P83" s="40">
        <v>2117</v>
      </c>
      <c r="Q83" s="40">
        <v>47</v>
      </c>
      <c r="R83" s="40">
        <v>2128</v>
      </c>
      <c r="S83" s="61">
        <v>1.08</v>
      </c>
      <c r="T83" s="61">
        <v>-4.5</v>
      </c>
      <c r="U83" s="61">
        <v>-1.1599999999999999</v>
      </c>
    </row>
    <row r="84" spans="1:21" x14ac:dyDescent="0.3">
      <c r="A84" s="39" t="s">
        <v>190</v>
      </c>
      <c r="B84" s="39">
        <v>11234</v>
      </c>
      <c r="C84" s="40" t="s">
        <v>191</v>
      </c>
      <c r="D84" s="39" t="s">
        <v>22</v>
      </c>
      <c r="E84" s="39" t="s">
        <v>645</v>
      </c>
      <c r="F84" s="39">
        <v>0</v>
      </c>
      <c r="G84" s="40">
        <v>4000000</v>
      </c>
      <c r="H84" s="40">
        <v>103.03333333333333</v>
      </c>
      <c r="I84" s="39" t="s">
        <v>518</v>
      </c>
      <c r="J84" s="40">
        <v>14828042</v>
      </c>
      <c r="K84" s="40">
        <v>15577402</v>
      </c>
      <c r="L84" s="40">
        <v>745968</v>
      </c>
      <c r="M84" s="40">
        <v>20882131</v>
      </c>
      <c r="N84" s="40">
        <v>9</v>
      </c>
      <c r="O84" s="40">
        <v>13</v>
      </c>
      <c r="P84" s="40">
        <v>377</v>
      </c>
      <c r="Q84" s="40">
        <v>87</v>
      </c>
      <c r="R84" s="40">
        <v>386</v>
      </c>
      <c r="S84" s="61">
        <v>-0.06</v>
      </c>
      <c r="T84" s="61">
        <v>-6.58</v>
      </c>
      <c r="U84" s="61">
        <v>-10.26</v>
      </c>
    </row>
    <row r="85" spans="1:21" x14ac:dyDescent="0.3">
      <c r="A85" s="39" t="s">
        <v>192</v>
      </c>
      <c r="B85" s="39">
        <v>11223</v>
      </c>
      <c r="C85" s="40" t="s">
        <v>193</v>
      </c>
      <c r="D85" s="39" t="s">
        <v>22</v>
      </c>
      <c r="E85" s="39" t="s">
        <v>626</v>
      </c>
      <c r="F85" s="39">
        <v>0</v>
      </c>
      <c r="G85" s="40">
        <v>10000000</v>
      </c>
      <c r="H85" s="40">
        <v>102.5</v>
      </c>
      <c r="I85" s="39" t="s">
        <v>518</v>
      </c>
      <c r="J85" s="40">
        <v>3060557</v>
      </c>
      <c r="K85" s="40">
        <v>2731192</v>
      </c>
      <c r="L85" s="40">
        <v>1018560</v>
      </c>
      <c r="M85" s="40">
        <v>2681425</v>
      </c>
      <c r="N85" s="40">
        <v>11</v>
      </c>
      <c r="O85" s="40">
        <v>34</v>
      </c>
      <c r="P85" s="40">
        <v>3251</v>
      </c>
      <c r="Q85" s="40">
        <v>66</v>
      </c>
      <c r="R85" s="40">
        <v>3262</v>
      </c>
      <c r="S85" s="61">
        <v>-1.49</v>
      </c>
      <c r="T85" s="61">
        <v>-8.81</v>
      </c>
      <c r="U85" s="61">
        <v>-9.98</v>
      </c>
    </row>
    <row r="86" spans="1:21" x14ac:dyDescent="0.3">
      <c r="A86" s="39" t="s">
        <v>196</v>
      </c>
      <c r="B86" s="39">
        <v>11256</v>
      </c>
      <c r="C86" s="40" t="s">
        <v>195</v>
      </c>
      <c r="D86" s="39" t="s">
        <v>19</v>
      </c>
      <c r="E86" s="39" t="s">
        <v>640</v>
      </c>
      <c r="F86" s="39">
        <v>15</v>
      </c>
      <c r="G86" s="40">
        <v>500000</v>
      </c>
      <c r="H86" s="40">
        <v>100.03333333333333</v>
      </c>
      <c r="I86" s="39" t="s">
        <v>518</v>
      </c>
      <c r="J86" s="40">
        <v>92135</v>
      </c>
      <c r="K86" s="40">
        <v>97890</v>
      </c>
      <c r="L86" s="40">
        <v>95326</v>
      </c>
      <c r="M86" s="40">
        <v>1026892</v>
      </c>
      <c r="N86" s="40">
        <v>7</v>
      </c>
      <c r="O86" s="40">
        <v>98</v>
      </c>
      <c r="P86" s="40">
        <v>104</v>
      </c>
      <c r="Q86" s="40">
        <v>2</v>
      </c>
      <c r="R86" s="40">
        <v>111</v>
      </c>
      <c r="S86" s="61">
        <v>1.64</v>
      </c>
      <c r="T86" s="61">
        <v>4.95</v>
      </c>
      <c r="U86" s="61">
        <v>16.95</v>
      </c>
    </row>
    <row r="87" spans="1:21" x14ac:dyDescent="0.3">
      <c r="A87" s="39" t="s">
        <v>194</v>
      </c>
      <c r="B87" s="39">
        <v>11239</v>
      </c>
      <c r="C87" s="40" t="s">
        <v>195</v>
      </c>
      <c r="D87" s="39" t="s">
        <v>32</v>
      </c>
      <c r="E87" s="39" t="s">
        <v>631</v>
      </c>
      <c r="F87" s="39">
        <v>0</v>
      </c>
      <c r="G87" s="40">
        <v>500000</v>
      </c>
      <c r="H87" s="40">
        <v>100.03333333333333</v>
      </c>
      <c r="I87" s="39" t="s">
        <v>518</v>
      </c>
      <c r="J87" s="40">
        <v>446182</v>
      </c>
      <c r="K87" s="40">
        <v>493486</v>
      </c>
      <c r="L87" s="40">
        <v>119661</v>
      </c>
      <c r="M87" s="40">
        <v>4124031</v>
      </c>
      <c r="N87" s="40">
        <v>9</v>
      </c>
      <c r="O87" s="40">
        <v>87</v>
      </c>
      <c r="P87" s="40">
        <v>205</v>
      </c>
      <c r="Q87" s="40">
        <v>13</v>
      </c>
      <c r="R87" s="40">
        <v>214</v>
      </c>
      <c r="S87" s="61">
        <v>-0.01</v>
      </c>
      <c r="T87" s="61">
        <v>-1.85</v>
      </c>
      <c r="U87" s="61">
        <v>10.23</v>
      </c>
    </row>
    <row r="88" spans="1:21" x14ac:dyDescent="0.3">
      <c r="A88" s="39" t="s">
        <v>197</v>
      </c>
      <c r="B88" s="39">
        <v>11258</v>
      </c>
      <c r="C88" s="40" t="s">
        <v>198</v>
      </c>
      <c r="D88" s="39" t="s">
        <v>32</v>
      </c>
      <c r="E88" s="39" t="s">
        <v>647</v>
      </c>
      <c r="F88" s="39">
        <v>0</v>
      </c>
      <c r="G88" s="40">
        <v>20000000</v>
      </c>
      <c r="H88" s="40">
        <v>99.966666666666669</v>
      </c>
      <c r="I88" s="39" t="s">
        <v>518</v>
      </c>
      <c r="J88" s="40">
        <v>252811</v>
      </c>
      <c r="K88" s="40">
        <v>255856</v>
      </c>
      <c r="L88" s="40">
        <v>3904761</v>
      </c>
      <c r="M88" s="40">
        <v>65524</v>
      </c>
      <c r="N88" s="40">
        <v>6</v>
      </c>
      <c r="O88" s="40">
        <v>94</v>
      </c>
      <c r="P88" s="40">
        <v>65</v>
      </c>
      <c r="Q88" s="40">
        <v>6</v>
      </c>
      <c r="R88" s="40">
        <v>71</v>
      </c>
      <c r="S88" s="61">
        <v>0.82</v>
      </c>
      <c r="T88" s="61">
        <v>-0.7</v>
      </c>
      <c r="U88" s="61">
        <v>4.26</v>
      </c>
    </row>
    <row r="89" spans="1:21" x14ac:dyDescent="0.3">
      <c r="A89" s="39" t="s">
        <v>199</v>
      </c>
      <c r="B89" s="39">
        <v>11268</v>
      </c>
      <c r="C89" s="40" t="s">
        <v>200</v>
      </c>
      <c r="D89" s="39" t="s">
        <v>22</v>
      </c>
      <c r="E89" s="39" t="s">
        <v>648</v>
      </c>
      <c r="F89" s="39">
        <v>0</v>
      </c>
      <c r="G89" s="40">
        <v>2000000</v>
      </c>
      <c r="H89" s="40">
        <v>97.833333333333329</v>
      </c>
      <c r="I89" s="39" t="s">
        <v>518</v>
      </c>
      <c r="J89" s="40">
        <v>1786354</v>
      </c>
      <c r="K89" s="40">
        <v>1726735</v>
      </c>
      <c r="L89" s="40">
        <v>1122095</v>
      </c>
      <c r="M89" s="40">
        <v>1538849</v>
      </c>
      <c r="N89" s="40">
        <v>8</v>
      </c>
      <c r="O89" s="40">
        <v>80</v>
      </c>
      <c r="P89" s="40">
        <v>250</v>
      </c>
      <c r="Q89" s="40">
        <v>20</v>
      </c>
      <c r="R89" s="40">
        <v>258</v>
      </c>
      <c r="S89" s="61">
        <v>-0.04</v>
      </c>
      <c r="T89" s="61">
        <v>-6.04</v>
      </c>
      <c r="U89" s="61">
        <v>-2.25</v>
      </c>
    </row>
    <row r="90" spans="1:21" x14ac:dyDescent="0.3">
      <c r="A90" s="39" t="s">
        <v>201</v>
      </c>
      <c r="B90" s="39">
        <v>11273</v>
      </c>
      <c r="C90" s="40" t="s">
        <v>202</v>
      </c>
      <c r="D90" s="39" t="s">
        <v>22</v>
      </c>
      <c r="E90" s="39" t="s">
        <v>631</v>
      </c>
      <c r="F90" s="39">
        <v>0</v>
      </c>
      <c r="G90" s="40">
        <v>1000000</v>
      </c>
      <c r="H90" s="40">
        <v>97.433333333333337</v>
      </c>
      <c r="I90" s="39" t="s">
        <v>518</v>
      </c>
      <c r="J90" s="40">
        <v>5880341</v>
      </c>
      <c r="K90" s="40">
        <v>5891989</v>
      </c>
      <c r="L90" s="40">
        <v>389475</v>
      </c>
      <c r="M90" s="40">
        <v>15128029</v>
      </c>
      <c r="N90" s="40">
        <v>10</v>
      </c>
      <c r="O90" s="40">
        <v>77</v>
      </c>
      <c r="P90" s="40">
        <v>1592</v>
      </c>
      <c r="Q90" s="40">
        <v>23</v>
      </c>
      <c r="R90" s="40">
        <v>1602</v>
      </c>
      <c r="S90" s="61">
        <v>-1.6</v>
      </c>
      <c r="T90" s="61">
        <v>-6.06</v>
      </c>
      <c r="U90" s="61">
        <v>-3.06</v>
      </c>
    </row>
    <row r="91" spans="1:21" x14ac:dyDescent="0.3">
      <c r="A91" s="39" t="s">
        <v>205</v>
      </c>
      <c r="B91" s="39">
        <v>11277</v>
      </c>
      <c r="C91" s="40" t="s">
        <v>206</v>
      </c>
      <c r="D91" s="39" t="s">
        <v>19</v>
      </c>
      <c r="E91" s="39" t="s">
        <v>609</v>
      </c>
      <c r="F91" s="39">
        <v>0</v>
      </c>
      <c r="G91" s="40">
        <v>5000000000</v>
      </c>
      <c r="H91" s="40">
        <v>96.86666666666666</v>
      </c>
      <c r="I91" s="39" t="s">
        <v>518</v>
      </c>
      <c r="J91" s="40">
        <v>165748847</v>
      </c>
      <c r="K91" s="40">
        <v>184467182</v>
      </c>
      <c r="L91" s="40">
        <v>3803666322</v>
      </c>
      <c r="M91" s="40">
        <v>48497</v>
      </c>
      <c r="N91" s="40">
        <v>442</v>
      </c>
      <c r="O91" s="40">
        <v>5</v>
      </c>
      <c r="P91" s="40">
        <v>2305108</v>
      </c>
      <c r="Q91" s="40">
        <v>94</v>
      </c>
      <c r="R91" s="40">
        <v>2305550</v>
      </c>
      <c r="S91" s="61">
        <v>1.51</v>
      </c>
      <c r="T91" s="61">
        <v>4.57</v>
      </c>
      <c r="U91" s="61">
        <v>19.690000000000001</v>
      </c>
    </row>
    <row r="92" spans="1:21" x14ac:dyDescent="0.3">
      <c r="A92" s="39" t="s">
        <v>207</v>
      </c>
      <c r="B92" s="39">
        <v>11280</v>
      </c>
      <c r="C92" s="40" t="s">
        <v>208</v>
      </c>
      <c r="D92" s="39" t="s">
        <v>22</v>
      </c>
      <c r="E92" s="39" t="s">
        <v>613</v>
      </c>
      <c r="F92" s="39">
        <v>12</v>
      </c>
      <c r="G92" s="40">
        <v>50000000</v>
      </c>
      <c r="H92" s="40">
        <v>96.666666666666671</v>
      </c>
      <c r="I92" s="39" t="s">
        <v>518</v>
      </c>
      <c r="J92" s="40">
        <v>1693328</v>
      </c>
      <c r="K92" s="40">
        <v>1545496</v>
      </c>
      <c r="L92" s="40">
        <v>17667928</v>
      </c>
      <c r="M92" s="40">
        <v>87474</v>
      </c>
      <c r="N92" s="40">
        <v>7</v>
      </c>
      <c r="O92" s="40">
        <v>100</v>
      </c>
      <c r="P92" s="40">
        <v>1395</v>
      </c>
      <c r="Q92" s="40">
        <v>0</v>
      </c>
      <c r="R92" s="40">
        <v>1402</v>
      </c>
      <c r="S92" s="61">
        <v>-4.62</v>
      </c>
      <c r="T92" s="61">
        <v>-11.28</v>
      </c>
      <c r="U92" s="61">
        <v>-8.5500000000000007</v>
      </c>
    </row>
    <row r="93" spans="1:21" x14ac:dyDescent="0.3">
      <c r="A93" s="39" t="s">
        <v>215</v>
      </c>
      <c r="B93" s="39">
        <v>11290</v>
      </c>
      <c r="C93" s="40" t="s">
        <v>216</v>
      </c>
      <c r="D93" s="39" t="s">
        <v>19</v>
      </c>
      <c r="E93" s="39" t="s">
        <v>641</v>
      </c>
      <c r="F93" s="39">
        <v>17</v>
      </c>
      <c r="G93" s="40">
        <v>200000</v>
      </c>
      <c r="H93" s="40">
        <v>95.766666666666666</v>
      </c>
      <c r="I93" s="39" t="s">
        <v>518</v>
      </c>
      <c r="J93" s="40">
        <v>52494</v>
      </c>
      <c r="K93" s="40">
        <v>53891</v>
      </c>
      <c r="L93" s="40">
        <v>52494</v>
      </c>
      <c r="M93" s="40">
        <v>1026614</v>
      </c>
      <c r="N93" s="40">
        <v>9</v>
      </c>
      <c r="O93" s="40">
        <v>99</v>
      </c>
      <c r="P93" s="40">
        <v>13</v>
      </c>
      <c r="Q93" s="40">
        <v>1</v>
      </c>
      <c r="R93" s="40">
        <v>22</v>
      </c>
      <c r="S93" s="61">
        <v>1.1299999999999999</v>
      </c>
      <c r="T93" s="61">
        <v>3.69</v>
      </c>
      <c r="U93" s="61">
        <v>14.16</v>
      </c>
    </row>
    <row r="94" spans="1:21" x14ac:dyDescent="0.3">
      <c r="A94" s="39" t="s">
        <v>217</v>
      </c>
      <c r="B94" s="39">
        <v>11285</v>
      </c>
      <c r="C94" s="40" t="s">
        <v>218</v>
      </c>
      <c r="D94" s="39" t="s">
        <v>22</v>
      </c>
      <c r="E94" s="39" t="s">
        <v>641</v>
      </c>
      <c r="F94" s="39">
        <v>0</v>
      </c>
      <c r="G94" s="40">
        <v>15000000</v>
      </c>
      <c r="H94" s="40">
        <v>95.5</v>
      </c>
      <c r="I94" s="39" t="s">
        <v>518</v>
      </c>
      <c r="J94" s="40">
        <v>13991946</v>
      </c>
      <c r="K94" s="40">
        <v>13340020</v>
      </c>
      <c r="L94" s="40">
        <v>6792692</v>
      </c>
      <c r="M94" s="40">
        <v>1963878</v>
      </c>
      <c r="N94" s="40">
        <v>17</v>
      </c>
      <c r="O94" s="40">
        <v>70</v>
      </c>
      <c r="P94" s="40">
        <v>6804</v>
      </c>
      <c r="Q94" s="40">
        <v>30</v>
      </c>
      <c r="R94" s="40">
        <v>6821</v>
      </c>
      <c r="S94" s="61">
        <v>-2.33</v>
      </c>
      <c r="T94" s="61">
        <v>-8.7200000000000006</v>
      </c>
      <c r="U94" s="61">
        <v>-7.87</v>
      </c>
    </row>
    <row r="95" spans="1:21" x14ac:dyDescent="0.3">
      <c r="A95" s="39" t="s">
        <v>221</v>
      </c>
      <c r="B95" s="39">
        <v>11297</v>
      </c>
      <c r="C95" s="40" t="s">
        <v>222</v>
      </c>
      <c r="D95" s="39" t="s">
        <v>22</v>
      </c>
      <c r="E95" s="39" t="s">
        <v>621</v>
      </c>
      <c r="F95" s="39">
        <v>0</v>
      </c>
      <c r="G95" s="40">
        <v>2000000</v>
      </c>
      <c r="H95" s="40">
        <v>93.933333333333337</v>
      </c>
      <c r="I95" s="39" t="s">
        <v>518</v>
      </c>
      <c r="J95" s="40">
        <v>3892106</v>
      </c>
      <c r="K95" s="40">
        <v>3785600</v>
      </c>
      <c r="L95" s="40">
        <v>176899</v>
      </c>
      <c r="M95" s="40">
        <v>21399781</v>
      </c>
      <c r="N95" s="40">
        <v>4</v>
      </c>
      <c r="O95" s="40">
        <v>34</v>
      </c>
      <c r="P95" s="40">
        <v>1140</v>
      </c>
      <c r="Q95" s="40">
        <v>66</v>
      </c>
      <c r="R95" s="40">
        <v>1144</v>
      </c>
      <c r="S95" s="61">
        <v>-6.56</v>
      </c>
      <c r="T95" s="61">
        <v>-9.35</v>
      </c>
      <c r="U95" s="61">
        <v>-9.3000000000000007</v>
      </c>
    </row>
    <row r="96" spans="1:21" x14ac:dyDescent="0.3">
      <c r="A96" s="39" t="s">
        <v>223</v>
      </c>
      <c r="B96" s="39">
        <v>11302</v>
      </c>
      <c r="C96" s="40" t="s">
        <v>224</v>
      </c>
      <c r="D96" s="39" t="s">
        <v>19</v>
      </c>
      <c r="E96" s="39" t="s">
        <v>640</v>
      </c>
      <c r="F96" s="39">
        <v>18</v>
      </c>
      <c r="G96" s="40">
        <v>40000000</v>
      </c>
      <c r="H96" s="40">
        <v>92.7</v>
      </c>
      <c r="I96" s="39" t="s">
        <v>518</v>
      </c>
      <c r="J96" s="40">
        <v>17476458</v>
      </c>
      <c r="K96" s="40">
        <v>33939675</v>
      </c>
      <c r="L96" s="40">
        <v>33822852</v>
      </c>
      <c r="M96" s="40">
        <v>1003453</v>
      </c>
      <c r="N96" s="40">
        <v>33</v>
      </c>
      <c r="O96" s="40">
        <v>65</v>
      </c>
      <c r="P96" s="40">
        <v>11801</v>
      </c>
      <c r="Q96" s="40">
        <v>35</v>
      </c>
      <c r="R96" s="40">
        <v>11834</v>
      </c>
      <c r="S96" s="61">
        <v>1.72</v>
      </c>
      <c r="T96" s="61">
        <v>5.15</v>
      </c>
      <c r="U96" s="61">
        <v>20.97</v>
      </c>
    </row>
    <row r="97" spans="1:21" x14ac:dyDescent="0.3">
      <c r="A97" s="39" t="s">
        <v>225</v>
      </c>
      <c r="B97" s="39">
        <v>11304</v>
      </c>
      <c r="C97" s="40" t="s">
        <v>226</v>
      </c>
      <c r="D97" s="39" t="s">
        <v>32</v>
      </c>
      <c r="E97" s="39" t="s">
        <v>629</v>
      </c>
      <c r="F97" s="39">
        <v>0</v>
      </c>
      <c r="G97" s="40">
        <v>300000</v>
      </c>
      <c r="H97" s="40">
        <v>92.233333333333334</v>
      </c>
      <c r="I97" s="39" t="s">
        <v>518</v>
      </c>
      <c r="J97" s="40">
        <v>1048532</v>
      </c>
      <c r="K97" s="40">
        <v>1030292</v>
      </c>
      <c r="L97" s="40">
        <v>185926</v>
      </c>
      <c r="M97" s="40">
        <v>5541410</v>
      </c>
      <c r="N97" s="40">
        <v>18</v>
      </c>
      <c r="O97" s="40">
        <v>100</v>
      </c>
      <c r="P97" s="40">
        <v>117</v>
      </c>
      <c r="Q97" s="40">
        <v>0</v>
      </c>
      <c r="R97" s="40">
        <v>135</v>
      </c>
      <c r="S97" s="61">
        <v>-2.33</v>
      </c>
      <c r="T97" s="61">
        <v>-4.59</v>
      </c>
      <c r="U97" s="61">
        <v>3.61</v>
      </c>
    </row>
    <row r="98" spans="1:21" x14ac:dyDescent="0.3">
      <c r="A98" s="39" t="s">
        <v>728</v>
      </c>
      <c r="B98" s="39">
        <v>11305</v>
      </c>
      <c r="C98" s="40" t="s">
        <v>229</v>
      </c>
      <c r="D98" s="39" t="s">
        <v>32</v>
      </c>
      <c r="E98" s="39" t="s">
        <v>651</v>
      </c>
      <c r="F98" s="39">
        <v>0</v>
      </c>
      <c r="G98" s="40">
        <v>200000</v>
      </c>
      <c r="H98" s="40">
        <v>91.86666666666666</v>
      </c>
      <c r="I98" s="39" t="s">
        <v>518</v>
      </c>
      <c r="J98" s="40">
        <v>204005</v>
      </c>
      <c r="K98" s="40">
        <v>277151</v>
      </c>
      <c r="L98" s="40">
        <v>19637</v>
      </c>
      <c r="M98" s="40">
        <v>14113702</v>
      </c>
      <c r="N98" s="40">
        <v>3</v>
      </c>
      <c r="O98" s="40">
        <v>45</v>
      </c>
      <c r="P98" s="40">
        <v>826</v>
      </c>
      <c r="Q98" s="40">
        <v>55</v>
      </c>
      <c r="R98" s="40">
        <v>829</v>
      </c>
      <c r="S98" s="61">
        <v>1.72</v>
      </c>
      <c r="T98" s="61">
        <v>-1.47</v>
      </c>
      <c r="U98" s="61">
        <v>9.5500000000000007</v>
      </c>
    </row>
    <row r="99" spans="1:21" x14ac:dyDescent="0.3">
      <c r="A99" s="39" t="s">
        <v>234</v>
      </c>
      <c r="B99" s="39">
        <v>11314</v>
      </c>
      <c r="C99" s="40" t="s">
        <v>235</v>
      </c>
      <c r="D99" s="39" t="s">
        <v>22</v>
      </c>
      <c r="E99" s="39" t="s">
        <v>621</v>
      </c>
      <c r="F99" s="39">
        <v>0</v>
      </c>
      <c r="G99" s="40">
        <v>200000</v>
      </c>
      <c r="H99" s="40">
        <v>90.36666666666666</v>
      </c>
      <c r="I99" s="39" t="s">
        <v>518</v>
      </c>
      <c r="J99" s="40">
        <v>118268</v>
      </c>
      <c r="K99" s="40">
        <v>124523</v>
      </c>
      <c r="L99" s="40">
        <v>5486</v>
      </c>
      <c r="M99" s="40">
        <v>22698399</v>
      </c>
      <c r="N99" s="40">
        <v>4</v>
      </c>
      <c r="O99" s="40">
        <v>50</v>
      </c>
      <c r="P99" s="40">
        <v>7</v>
      </c>
      <c r="Q99" s="40">
        <v>50</v>
      </c>
      <c r="R99" s="40">
        <v>11</v>
      </c>
      <c r="S99" s="61">
        <v>-7.46</v>
      </c>
      <c r="T99" s="61">
        <v>-7.76</v>
      </c>
      <c r="U99" s="61">
        <v>8.34</v>
      </c>
    </row>
    <row r="100" spans="1:21" x14ac:dyDescent="0.3">
      <c r="A100" s="39" t="s">
        <v>238</v>
      </c>
      <c r="B100" s="39">
        <v>11309</v>
      </c>
      <c r="C100" s="40" t="s">
        <v>237</v>
      </c>
      <c r="D100" s="39" t="s">
        <v>22</v>
      </c>
      <c r="E100" s="39" t="s">
        <v>611</v>
      </c>
      <c r="F100" s="39">
        <v>0</v>
      </c>
      <c r="G100" s="40">
        <v>100000000</v>
      </c>
      <c r="H100" s="40">
        <v>89.7</v>
      </c>
      <c r="I100" s="39" t="s">
        <v>518</v>
      </c>
      <c r="J100" s="40">
        <v>2085529</v>
      </c>
      <c r="K100" s="40">
        <v>1887063</v>
      </c>
      <c r="L100" s="40">
        <v>16937088</v>
      </c>
      <c r="M100" s="40">
        <v>111416</v>
      </c>
      <c r="N100" s="40">
        <v>6</v>
      </c>
      <c r="O100" s="40">
        <v>32</v>
      </c>
      <c r="P100" s="40">
        <v>943</v>
      </c>
      <c r="Q100" s="40">
        <v>68</v>
      </c>
      <c r="R100" s="40">
        <v>949</v>
      </c>
      <c r="S100" s="61">
        <v>-1.04</v>
      </c>
      <c r="T100" s="61">
        <v>-7.05</v>
      </c>
      <c r="U100" s="61">
        <v>-7.2</v>
      </c>
    </row>
    <row r="101" spans="1:21" x14ac:dyDescent="0.3">
      <c r="A101" s="39" t="s">
        <v>240</v>
      </c>
      <c r="B101" s="39">
        <v>11310</v>
      </c>
      <c r="C101" s="40" t="s">
        <v>237</v>
      </c>
      <c r="D101" s="39" t="s">
        <v>19</v>
      </c>
      <c r="E101" s="39" t="s">
        <v>611</v>
      </c>
      <c r="F101" s="39">
        <v>18</v>
      </c>
      <c r="G101" s="40">
        <v>500000000</v>
      </c>
      <c r="H101" s="40">
        <v>89.7</v>
      </c>
      <c r="I101" s="39" t="s">
        <v>518</v>
      </c>
      <c r="J101" s="40">
        <v>329126929</v>
      </c>
      <c r="K101" s="40">
        <v>442219208</v>
      </c>
      <c r="L101" s="40">
        <v>442219185</v>
      </c>
      <c r="M101" s="40">
        <v>1000000</v>
      </c>
      <c r="N101" s="40">
        <v>324</v>
      </c>
      <c r="O101" s="40">
        <v>55</v>
      </c>
      <c r="P101" s="40">
        <v>80010</v>
      </c>
      <c r="Q101" s="40">
        <v>45</v>
      </c>
      <c r="R101" s="40">
        <v>80334</v>
      </c>
      <c r="S101" s="61">
        <v>1.56</v>
      </c>
      <c r="T101" s="61">
        <v>4.57</v>
      </c>
      <c r="U101" s="61">
        <v>18.09</v>
      </c>
    </row>
    <row r="102" spans="1:21" x14ac:dyDescent="0.3">
      <c r="A102" s="39" t="s">
        <v>248</v>
      </c>
      <c r="B102" s="39">
        <v>11334</v>
      </c>
      <c r="C102" s="40" t="s">
        <v>249</v>
      </c>
      <c r="D102" s="39" t="s">
        <v>22</v>
      </c>
      <c r="E102" s="39" t="s">
        <v>655</v>
      </c>
      <c r="F102" s="39">
        <v>0</v>
      </c>
      <c r="G102" s="40">
        <v>200000</v>
      </c>
      <c r="H102" s="40">
        <v>87.9</v>
      </c>
      <c r="I102" s="39" t="s">
        <v>518</v>
      </c>
      <c r="J102" s="40">
        <v>1476820</v>
      </c>
      <c r="K102" s="40">
        <v>1437293</v>
      </c>
      <c r="L102" s="40">
        <v>69120</v>
      </c>
      <c r="M102" s="40">
        <v>20794166</v>
      </c>
      <c r="N102" s="40">
        <v>5</v>
      </c>
      <c r="O102" s="40">
        <v>78</v>
      </c>
      <c r="P102" s="40">
        <v>192</v>
      </c>
      <c r="Q102" s="40">
        <v>22</v>
      </c>
      <c r="R102" s="40">
        <v>197</v>
      </c>
      <c r="S102" s="61">
        <v>-0.9</v>
      </c>
      <c r="T102" s="61">
        <v>-6.61</v>
      </c>
      <c r="U102" s="61">
        <v>-2.0099999999999998</v>
      </c>
    </row>
    <row r="103" spans="1:21" x14ac:dyDescent="0.3">
      <c r="A103" s="39" t="s">
        <v>250</v>
      </c>
      <c r="B103" s="39">
        <v>11338</v>
      </c>
      <c r="C103" s="40" t="s">
        <v>251</v>
      </c>
      <c r="D103" s="39" t="s">
        <v>19</v>
      </c>
      <c r="E103" s="39" t="s">
        <v>656</v>
      </c>
      <c r="F103" s="39">
        <v>18</v>
      </c>
      <c r="G103" s="40">
        <v>60000000</v>
      </c>
      <c r="H103" s="40">
        <v>87.566666666666663</v>
      </c>
      <c r="I103" s="39" t="s">
        <v>518</v>
      </c>
      <c r="J103" s="40">
        <v>45769650</v>
      </c>
      <c r="K103" s="40">
        <v>44194498</v>
      </c>
      <c r="L103" s="40">
        <v>44064164</v>
      </c>
      <c r="M103" s="40">
        <v>1002957</v>
      </c>
      <c r="N103" s="40">
        <v>58</v>
      </c>
      <c r="O103" s="40">
        <v>31</v>
      </c>
      <c r="P103" s="40">
        <v>8851</v>
      </c>
      <c r="Q103" s="40">
        <v>69</v>
      </c>
      <c r="R103" s="40">
        <v>8909</v>
      </c>
      <c r="S103" s="61">
        <v>1.48</v>
      </c>
      <c r="T103" s="61">
        <v>4.47</v>
      </c>
      <c r="U103" s="61">
        <v>18.11</v>
      </c>
    </row>
    <row r="104" spans="1:21" x14ac:dyDescent="0.3">
      <c r="A104" s="39" t="s">
        <v>729</v>
      </c>
      <c r="B104" s="39">
        <v>11343</v>
      </c>
      <c r="C104" s="40" t="s">
        <v>252</v>
      </c>
      <c r="D104" s="39" t="s">
        <v>19</v>
      </c>
      <c r="E104" s="39" t="s">
        <v>642</v>
      </c>
      <c r="F104" s="39">
        <v>17</v>
      </c>
      <c r="G104" s="40">
        <v>2000000000</v>
      </c>
      <c r="H104" s="40">
        <v>87.2</v>
      </c>
      <c r="I104" s="39" t="s">
        <v>518</v>
      </c>
      <c r="J104" s="40">
        <v>91427301</v>
      </c>
      <c r="K104" s="40">
        <v>94137195</v>
      </c>
      <c r="L104" s="40">
        <v>853100968</v>
      </c>
      <c r="M104" s="40">
        <v>110347</v>
      </c>
      <c r="N104" s="40">
        <v>140</v>
      </c>
      <c r="O104" s="40">
        <v>14</v>
      </c>
      <c r="P104" s="40">
        <v>39380</v>
      </c>
      <c r="Q104" s="40">
        <v>86</v>
      </c>
      <c r="R104" s="40">
        <v>39520</v>
      </c>
      <c r="S104" s="61">
        <v>1.67</v>
      </c>
      <c r="T104" s="61">
        <v>4.95</v>
      </c>
      <c r="U104" s="61">
        <v>19.61</v>
      </c>
    </row>
    <row r="105" spans="1:21" x14ac:dyDescent="0.3">
      <c r="A105" s="39" t="s">
        <v>269</v>
      </c>
      <c r="B105" s="39">
        <v>11379</v>
      </c>
      <c r="C105" s="40" t="s">
        <v>270</v>
      </c>
      <c r="D105" s="39" t="s">
        <v>19</v>
      </c>
      <c r="E105" s="39" t="s">
        <v>660</v>
      </c>
      <c r="F105" s="39">
        <v>16</v>
      </c>
      <c r="G105" s="40">
        <v>100000000</v>
      </c>
      <c r="H105" s="40">
        <v>83.2</v>
      </c>
      <c r="I105" s="39" t="s">
        <v>518</v>
      </c>
      <c r="J105" s="40">
        <v>20450736</v>
      </c>
      <c r="K105" s="40">
        <v>19564994</v>
      </c>
      <c r="L105" s="40">
        <v>16112762</v>
      </c>
      <c r="M105" s="40">
        <v>1214255</v>
      </c>
      <c r="N105" s="40">
        <v>23</v>
      </c>
      <c r="O105" s="40">
        <v>1</v>
      </c>
      <c r="P105" s="40">
        <v>67036</v>
      </c>
      <c r="Q105" s="40">
        <v>99</v>
      </c>
      <c r="R105" s="40">
        <v>67059</v>
      </c>
      <c r="S105" s="61">
        <v>2.8</v>
      </c>
      <c r="T105" s="61">
        <v>4.5999999999999996</v>
      </c>
      <c r="U105" s="61">
        <v>21.92</v>
      </c>
    </row>
    <row r="106" spans="1:21" x14ac:dyDescent="0.3">
      <c r="A106" s="39" t="s">
        <v>271</v>
      </c>
      <c r="B106" s="39">
        <v>11385</v>
      </c>
      <c r="C106" s="40" t="s">
        <v>272</v>
      </c>
      <c r="D106" s="39" t="s">
        <v>19</v>
      </c>
      <c r="E106" s="39" t="s">
        <v>622</v>
      </c>
      <c r="F106" s="39">
        <v>15</v>
      </c>
      <c r="G106" s="40">
        <v>120000000</v>
      </c>
      <c r="H106" s="40">
        <v>82.3</v>
      </c>
      <c r="I106" s="39" t="s">
        <v>518</v>
      </c>
      <c r="J106" s="40">
        <v>82306993</v>
      </c>
      <c r="K106" s="40">
        <v>73847186</v>
      </c>
      <c r="L106" s="40">
        <v>73847168</v>
      </c>
      <c r="M106" s="40">
        <v>1000000</v>
      </c>
      <c r="N106" s="40">
        <v>513</v>
      </c>
      <c r="O106" s="40">
        <v>13</v>
      </c>
      <c r="P106" s="40">
        <v>72195</v>
      </c>
      <c r="Q106" s="40">
        <v>87</v>
      </c>
      <c r="R106" s="40">
        <v>72708</v>
      </c>
      <c r="S106" s="61">
        <v>1.66</v>
      </c>
      <c r="T106" s="61">
        <v>4.8</v>
      </c>
      <c r="U106" s="61">
        <v>18.59</v>
      </c>
    </row>
    <row r="107" spans="1:21" x14ac:dyDescent="0.3">
      <c r="A107" s="39" t="s">
        <v>273</v>
      </c>
      <c r="B107" s="39">
        <v>11384</v>
      </c>
      <c r="C107" s="40" t="s">
        <v>274</v>
      </c>
      <c r="D107" s="39" t="s">
        <v>22</v>
      </c>
      <c r="E107" s="39" t="s">
        <v>661</v>
      </c>
      <c r="F107" s="39">
        <v>0</v>
      </c>
      <c r="G107" s="40">
        <v>20000000</v>
      </c>
      <c r="H107" s="40">
        <v>82.066666666666663</v>
      </c>
      <c r="I107" s="39" t="s">
        <v>518</v>
      </c>
      <c r="J107" s="40">
        <v>717380</v>
      </c>
      <c r="K107" s="40">
        <v>741750</v>
      </c>
      <c r="L107" s="40">
        <v>2855646</v>
      </c>
      <c r="M107" s="40">
        <v>259749</v>
      </c>
      <c r="N107" s="40">
        <v>5</v>
      </c>
      <c r="O107" s="40">
        <v>26</v>
      </c>
      <c r="P107" s="40">
        <v>711</v>
      </c>
      <c r="Q107" s="40">
        <v>74</v>
      </c>
      <c r="R107" s="40">
        <v>716</v>
      </c>
      <c r="S107" s="61">
        <v>-2.84</v>
      </c>
      <c r="T107" s="61">
        <v>-5.46</v>
      </c>
      <c r="U107" s="61">
        <v>-2.52</v>
      </c>
    </row>
    <row r="108" spans="1:21" x14ac:dyDescent="0.3">
      <c r="A108" s="39" t="s">
        <v>730</v>
      </c>
      <c r="B108" s="39">
        <v>11383</v>
      </c>
      <c r="C108" s="40" t="s">
        <v>279</v>
      </c>
      <c r="D108" s="39" t="s">
        <v>19</v>
      </c>
      <c r="E108" s="39" t="s">
        <v>642</v>
      </c>
      <c r="F108" s="39">
        <v>16</v>
      </c>
      <c r="G108" s="40">
        <v>40000000</v>
      </c>
      <c r="H108" s="40">
        <v>81.733333333333334</v>
      </c>
      <c r="I108" s="39" t="s">
        <v>518</v>
      </c>
      <c r="J108" s="40">
        <v>26484881</v>
      </c>
      <c r="K108" s="40">
        <v>27352722</v>
      </c>
      <c r="L108" s="40">
        <v>26424667</v>
      </c>
      <c r="M108" s="40">
        <v>1035119</v>
      </c>
      <c r="N108" s="40">
        <v>93</v>
      </c>
      <c r="O108" s="40">
        <v>17</v>
      </c>
      <c r="P108" s="40">
        <v>20354</v>
      </c>
      <c r="Q108" s="40">
        <v>83</v>
      </c>
      <c r="R108" s="40">
        <v>20447</v>
      </c>
      <c r="S108" s="61">
        <v>1.87</v>
      </c>
      <c r="T108" s="61">
        <v>5.27</v>
      </c>
      <c r="U108" s="61">
        <v>21.05</v>
      </c>
    </row>
    <row r="109" spans="1:21" x14ac:dyDescent="0.3">
      <c r="A109" s="39" t="s">
        <v>280</v>
      </c>
      <c r="B109" s="39">
        <v>11380</v>
      </c>
      <c r="C109" s="40" t="s">
        <v>281</v>
      </c>
      <c r="D109" s="39" t="s">
        <v>19</v>
      </c>
      <c r="E109" s="39" t="s">
        <v>626</v>
      </c>
      <c r="F109" s="39">
        <v>17</v>
      </c>
      <c r="G109" s="40">
        <v>50000000</v>
      </c>
      <c r="H109" s="40">
        <v>81.566666666666663</v>
      </c>
      <c r="I109" s="39" t="s">
        <v>518</v>
      </c>
      <c r="J109" s="40">
        <v>283802</v>
      </c>
      <c r="K109" s="40">
        <v>282679</v>
      </c>
      <c r="L109" s="40">
        <v>2255630</v>
      </c>
      <c r="M109" s="40">
        <v>125321</v>
      </c>
      <c r="N109" s="40">
        <v>19</v>
      </c>
      <c r="O109" s="40">
        <v>99</v>
      </c>
      <c r="P109" s="40">
        <v>25</v>
      </c>
      <c r="Q109" s="40">
        <v>1</v>
      </c>
      <c r="R109" s="40">
        <v>44</v>
      </c>
      <c r="S109" s="61">
        <v>1.69</v>
      </c>
      <c r="T109" s="61">
        <v>1.55</v>
      </c>
      <c r="U109" s="61">
        <v>8.59</v>
      </c>
    </row>
    <row r="110" spans="1:21" x14ac:dyDescent="0.3">
      <c r="A110" s="39" t="s">
        <v>282</v>
      </c>
      <c r="B110" s="39">
        <v>11391</v>
      </c>
      <c r="C110" s="40" t="s">
        <v>283</v>
      </c>
      <c r="D110" s="39" t="s">
        <v>19</v>
      </c>
      <c r="E110" s="39" t="s">
        <v>663</v>
      </c>
      <c r="F110" s="39">
        <v>16</v>
      </c>
      <c r="G110" s="40">
        <v>50000000</v>
      </c>
      <c r="H110" s="40">
        <v>81.233333333333334</v>
      </c>
      <c r="I110" s="39" t="s">
        <v>518</v>
      </c>
      <c r="J110" s="40">
        <v>375568</v>
      </c>
      <c r="K110" s="40">
        <v>255470</v>
      </c>
      <c r="L110" s="40">
        <v>9367094</v>
      </c>
      <c r="M110" s="40">
        <v>27273</v>
      </c>
      <c r="N110" s="40">
        <v>5</v>
      </c>
      <c r="O110" s="40">
        <v>38</v>
      </c>
      <c r="P110" s="40">
        <v>90</v>
      </c>
      <c r="Q110" s="40">
        <v>62</v>
      </c>
      <c r="R110" s="40">
        <v>95</v>
      </c>
      <c r="S110" s="61">
        <v>1.74</v>
      </c>
      <c r="T110" s="61">
        <v>5.18</v>
      </c>
      <c r="U110" s="61">
        <v>20.89</v>
      </c>
    </row>
    <row r="111" spans="1:21" x14ac:dyDescent="0.3">
      <c r="A111" s="39" t="s">
        <v>284</v>
      </c>
      <c r="B111" s="39">
        <v>11381</v>
      </c>
      <c r="C111" s="40" t="s">
        <v>285</v>
      </c>
      <c r="D111" s="39" t="s">
        <v>32</v>
      </c>
      <c r="E111" s="39" t="s">
        <v>644</v>
      </c>
      <c r="F111" s="39">
        <v>0</v>
      </c>
      <c r="G111" s="40">
        <v>500000</v>
      </c>
      <c r="H111" s="40">
        <v>81.2</v>
      </c>
      <c r="I111" s="39" t="s">
        <v>518</v>
      </c>
      <c r="J111" s="40">
        <v>1186777</v>
      </c>
      <c r="K111" s="40">
        <v>1198961</v>
      </c>
      <c r="L111" s="40">
        <v>216224</v>
      </c>
      <c r="M111" s="40">
        <v>5544996</v>
      </c>
      <c r="N111" s="40">
        <v>10</v>
      </c>
      <c r="O111" s="40">
        <v>100</v>
      </c>
      <c r="P111" s="40">
        <v>98</v>
      </c>
      <c r="Q111" s="40">
        <v>0</v>
      </c>
      <c r="R111" s="40">
        <v>108</v>
      </c>
      <c r="S111" s="61">
        <v>-5.99</v>
      </c>
      <c r="T111" s="61">
        <v>-4.54</v>
      </c>
      <c r="U111" s="61">
        <v>7.18</v>
      </c>
    </row>
    <row r="112" spans="1:21" x14ac:dyDescent="0.3">
      <c r="A112" s="39" t="s">
        <v>286</v>
      </c>
      <c r="B112" s="39">
        <v>11394</v>
      </c>
      <c r="C112" s="40" t="s">
        <v>287</v>
      </c>
      <c r="D112" s="39" t="s">
        <v>19</v>
      </c>
      <c r="E112" s="39" t="s">
        <v>635</v>
      </c>
      <c r="F112" s="39">
        <v>15</v>
      </c>
      <c r="G112" s="40">
        <v>30000000</v>
      </c>
      <c r="H112" s="40">
        <v>80.966666666666669</v>
      </c>
      <c r="I112" s="39" t="s">
        <v>518</v>
      </c>
      <c r="J112" s="40">
        <v>12595307</v>
      </c>
      <c r="K112" s="40">
        <v>21777068</v>
      </c>
      <c r="L112" s="40">
        <v>21777050</v>
      </c>
      <c r="M112" s="40">
        <v>1000000</v>
      </c>
      <c r="N112" s="40">
        <v>48</v>
      </c>
      <c r="O112" s="40">
        <v>41</v>
      </c>
      <c r="P112" s="40">
        <v>7049</v>
      </c>
      <c r="Q112" s="40">
        <v>59</v>
      </c>
      <c r="R112" s="40">
        <v>7097</v>
      </c>
      <c r="S112" s="61">
        <v>1.68</v>
      </c>
      <c r="T112" s="61">
        <v>5.07</v>
      </c>
      <c r="U112" s="61">
        <v>20.51</v>
      </c>
    </row>
    <row r="113" spans="1:21" x14ac:dyDescent="0.3">
      <c r="A113" s="39" t="s">
        <v>288</v>
      </c>
      <c r="B113" s="39">
        <v>11405</v>
      </c>
      <c r="C113" s="40" t="s">
        <v>289</v>
      </c>
      <c r="D113" s="39" t="s">
        <v>19</v>
      </c>
      <c r="E113" s="39" t="s">
        <v>632</v>
      </c>
      <c r="F113" s="39">
        <v>15</v>
      </c>
      <c r="G113" s="40">
        <v>200000000</v>
      </c>
      <c r="H113" s="40">
        <v>79.13333333333334</v>
      </c>
      <c r="I113" s="39" t="s">
        <v>518</v>
      </c>
      <c r="J113" s="40">
        <v>124678732</v>
      </c>
      <c r="K113" s="40">
        <v>177946287</v>
      </c>
      <c r="L113" s="40">
        <v>176597289</v>
      </c>
      <c r="M113" s="40">
        <v>1007638</v>
      </c>
      <c r="N113" s="40">
        <v>85</v>
      </c>
      <c r="O113" s="40">
        <v>41</v>
      </c>
      <c r="P113" s="40">
        <v>71176</v>
      </c>
      <c r="Q113" s="40">
        <v>59</v>
      </c>
      <c r="R113" s="40">
        <v>71261</v>
      </c>
      <c r="S113" s="61">
        <v>1.67</v>
      </c>
      <c r="T113" s="61">
        <v>5.17</v>
      </c>
      <c r="U113" s="61">
        <v>19.649999999999999</v>
      </c>
    </row>
    <row r="114" spans="1:21" x14ac:dyDescent="0.3">
      <c r="A114" s="39" t="s">
        <v>293</v>
      </c>
      <c r="B114" s="39">
        <v>11411</v>
      </c>
      <c r="C114" s="40" t="s">
        <v>294</v>
      </c>
      <c r="D114" s="39" t="s">
        <v>19</v>
      </c>
      <c r="E114" s="39" t="s">
        <v>664</v>
      </c>
      <c r="F114" s="39">
        <v>0</v>
      </c>
      <c r="G114" s="40">
        <v>4000000</v>
      </c>
      <c r="H114" s="40">
        <v>78.466666666666669</v>
      </c>
      <c r="I114" s="39" t="s">
        <v>518</v>
      </c>
      <c r="J114" s="40">
        <v>274073</v>
      </c>
      <c r="K114" s="40">
        <v>518934</v>
      </c>
      <c r="L114" s="40">
        <v>518934</v>
      </c>
      <c r="M114" s="40">
        <v>1000000</v>
      </c>
      <c r="N114" s="40">
        <v>9</v>
      </c>
      <c r="O114" s="40">
        <v>40</v>
      </c>
      <c r="P114" s="40">
        <v>449</v>
      </c>
      <c r="Q114" s="40">
        <v>60</v>
      </c>
      <c r="R114" s="40">
        <v>458</v>
      </c>
      <c r="S114" s="61">
        <v>1.37</v>
      </c>
      <c r="T114" s="61">
        <v>4.4000000000000004</v>
      </c>
      <c r="U114" s="61">
        <v>20.100000000000001</v>
      </c>
    </row>
    <row r="115" spans="1:21" x14ac:dyDescent="0.3">
      <c r="A115" s="39" t="s">
        <v>296</v>
      </c>
      <c r="B115" s="39">
        <v>11420</v>
      </c>
      <c r="C115" s="40" t="s">
        <v>297</v>
      </c>
      <c r="D115" s="39" t="s">
        <v>19</v>
      </c>
      <c r="E115" s="39" t="s">
        <v>647</v>
      </c>
      <c r="F115" s="39">
        <v>0</v>
      </c>
      <c r="G115" s="40">
        <v>50000000</v>
      </c>
      <c r="H115" s="40">
        <v>77.533333333333331</v>
      </c>
      <c r="I115" s="39" t="s">
        <v>518</v>
      </c>
      <c r="J115" s="40">
        <v>168842</v>
      </c>
      <c r="K115" s="40">
        <v>175223</v>
      </c>
      <c r="L115" s="40">
        <v>3680733</v>
      </c>
      <c r="M115" s="40">
        <v>47605</v>
      </c>
      <c r="N115" s="40">
        <v>6</v>
      </c>
      <c r="O115" s="40">
        <v>81</v>
      </c>
      <c r="P115" s="40">
        <v>76</v>
      </c>
      <c r="Q115" s="40">
        <v>19</v>
      </c>
      <c r="R115" s="40">
        <v>82</v>
      </c>
      <c r="S115" s="61">
        <v>0.86</v>
      </c>
      <c r="T115" s="61">
        <v>3.17</v>
      </c>
      <c r="U115" s="61">
        <v>10.77</v>
      </c>
    </row>
    <row r="116" spans="1:21" x14ac:dyDescent="0.3">
      <c r="A116" s="39" t="s">
        <v>300</v>
      </c>
      <c r="B116" s="39">
        <v>11421</v>
      </c>
      <c r="C116" s="40" t="s">
        <v>301</v>
      </c>
      <c r="D116" s="39" t="s">
        <v>19</v>
      </c>
      <c r="E116" s="39" t="s">
        <v>639</v>
      </c>
      <c r="F116" s="39">
        <v>0</v>
      </c>
      <c r="G116" s="40">
        <v>10000000</v>
      </c>
      <c r="H116" s="40">
        <v>77.13333333333334</v>
      </c>
      <c r="I116" s="39" t="s">
        <v>518</v>
      </c>
      <c r="J116" s="40">
        <v>2467821</v>
      </c>
      <c r="K116" s="40">
        <v>2674648</v>
      </c>
      <c r="L116" s="40">
        <v>2668621</v>
      </c>
      <c r="M116" s="40">
        <v>1002258</v>
      </c>
      <c r="N116" s="40">
        <v>18</v>
      </c>
      <c r="O116" s="40">
        <v>58</v>
      </c>
      <c r="P116" s="40">
        <v>1335</v>
      </c>
      <c r="Q116" s="40">
        <v>42</v>
      </c>
      <c r="R116" s="40">
        <v>1353</v>
      </c>
      <c r="S116" s="61">
        <v>1.77</v>
      </c>
      <c r="T116" s="61">
        <v>5.21</v>
      </c>
      <c r="U116" s="61">
        <v>19.41</v>
      </c>
    </row>
    <row r="117" spans="1:21" x14ac:dyDescent="0.3">
      <c r="A117" s="39" t="s">
        <v>304</v>
      </c>
      <c r="B117" s="39">
        <v>11427</v>
      </c>
      <c r="C117" s="40" t="s">
        <v>305</v>
      </c>
      <c r="D117" s="39" t="s">
        <v>19</v>
      </c>
      <c r="E117" s="39" t="s">
        <v>640</v>
      </c>
      <c r="F117" s="39">
        <v>0</v>
      </c>
      <c r="G117" s="40">
        <v>500000</v>
      </c>
      <c r="H117" s="40">
        <v>76.099999999999994</v>
      </c>
      <c r="I117" s="39" t="s">
        <v>518</v>
      </c>
      <c r="J117" s="40">
        <v>53027</v>
      </c>
      <c r="K117" s="40">
        <v>54719</v>
      </c>
      <c r="L117" s="40">
        <v>26549</v>
      </c>
      <c r="M117" s="40">
        <v>2061070</v>
      </c>
      <c r="N117" s="40">
        <v>2</v>
      </c>
      <c r="O117" s="40">
        <v>100</v>
      </c>
      <c r="P117" s="40">
        <v>31</v>
      </c>
      <c r="Q117" s="40">
        <v>0</v>
      </c>
      <c r="R117" s="40">
        <v>33</v>
      </c>
      <c r="S117" s="61">
        <v>1.24</v>
      </c>
      <c r="T117" s="61">
        <v>3.75</v>
      </c>
      <c r="U117" s="61">
        <v>15.1</v>
      </c>
    </row>
    <row r="118" spans="1:21" x14ac:dyDescent="0.3">
      <c r="A118" s="39" t="s">
        <v>308</v>
      </c>
      <c r="B118" s="39">
        <v>11442</v>
      </c>
      <c r="C118" s="40" t="s">
        <v>309</v>
      </c>
      <c r="D118" s="39" t="s">
        <v>19</v>
      </c>
      <c r="E118" s="39" t="s">
        <v>666</v>
      </c>
      <c r="F118" s="39">
        <v>0</v>
      </c>
      <c r="G118" s="40">
        <v>4000000</v>
      </c>
      <c r="H118" s="40">
        <v>73.900000000000006</v>
      </c>
      <c r="I118" s="39" t="s">
        <v>518</v>
      </c>
      <c r="J118" s="40">
        <v>357988</v>
      </c>
      <c r="K118" s="40">
        <v>257525</v>
      </c>
      <c r="L118" s="40">
        <v>257525</v>
      </c>
      <c r="M118" s="40">
        <v>1000000</v>
      </c>
      <c r="N118" s="40">
        <v>5</v>
      </c>
      <c r="O118" s="40">
        <v>1</v>
      </c>
      <c r="P118" s="40">
        <v>1244</v>
      </c>
      <c r="Q118" s="40">
        <v>99</v>
      </c>
      <c r="R118" s="40">
        <v>1249</v>
      </c>
      <c r="S118" s="61">
        <v>1.82</v>
      </c>
      <c r="T118" s="61">
        <v>3.69</v>
      </c>
      <c r="U118" s="61">
        <v>11.76</v>
      </c>
    </row>
    <row r="119" spans="1:21" x14ac:dyDescent="0.3">
      <c r="A119" s="39" t="s">
        <v>317</v>
      </c>
      <c r="B119" s="39">
        <v>11449</v>
      </c>
      <c r="C119" s="40" t="s">
        <v>318</v>
      </c>
      <c r="D119" s="39" t="s">
        <v>19</v>
      </c>
      <c r="E119" s="39" t="s">
        <v>663</v>
      </c>
      <c r="F119" s="39">
        <v>15</v>
      </c>
      <c r="G119" s="40">
        <v>10000000</v>
      </c>
      <c r="H119" s="40">
        <v>71.8</v>
      </c>
      <c r="I119" s="39" t="s">
        <v>518</v>
      </c>
      <c r="J119" s="40">
        <v>3545793</v>
      </c>
      <c r="K119" s="40">
        <v>5086882</v>
      </c>
      <c r="L119" s="40">
        <v>5086878</v>
      </c>
      <c r="M119" s="40">
        <v>1000000</v>
      </c>
      <c r="N119" s="40">
        <v>16</v>
      </c>
      <c r="O119" s="40">
        <v>28</v>
      </c>
      <c r="P119" s="40">
        <v>2377</v>
      </c>
      <c r="Q119" s="40">
        <v>72</v>
      </c>
      <c r="R119" s="40">
        <v>2393</v>
      </c>
      <c r="S119" s="61">
        <v>1.69</v>
      </c>
      <c r="T119" s="61">
        <v>4.9800000000000004</v>
      </c>
      <c r="U119" s="61">
        <v>20.059999999999999</v>
      </c>
    </row>
    <row r="120" spans="1:21" x14ac:dyDescent="0.3">
      <c r="A120" s="39" t="s">
        <v>321</v>
      </c>
      <c r="B120" s="39">
        <v>11463</v>
      </c>
      <c r="C120" s="40" t="s">
        <v>322</v>
      </c>
      <c r="D120" s="39" t="s">
        <v>22</v>
      </c>
      <c r="E120" s="39" t="s">
        <v>664</v>
      </c>
      <c r="F120" s="39">
        <v>0</v>
      </c>
      <c r="G120" s="40">
        <v>200000</v>
      </c>
      <c r="H120" s="40">
        <v>70.133333333333326</v>
      </c>
      <c r="I120" s="39" t="s">
        <v>518</v>
      </c>
      <c r="J120" s="40">
        <v>178427</v>
      </c>
      <c r="K120" s="40">
        <v>716951</v>
      </c>
      <c r="L120" s="40">
        <v>45704</v>
      </c>
      <c r="M120" s="40">
        <v>15686826</v>
      </c>
      <c r="N120" s="40">
        <v>3</v>
      </c>
      <c r="O120" s="40">
        <v>11</v>
      </c>
      <c r="P120" s="40">
        <v>354</v>
      </c>
      <c r="Q120" s="40">
        <v>89</v>
      </c>
      <c r="R120" s="40">
        <v>357</v>
      </c>
      <c r="S120" s="61">
        <v>-2.2599999999999998</v>
      </c>
      <c r="T120" s="61">
        <v>-7.83</v>
      </c>
      <c r="U120" s="61">
        <v>16.38</v>
      </c>
    </row>
    <row r="121" spans="1:21" x14ac:dyDescent="0.3">
      <c r="A121" s="39" t="s">
        <v>323</v>
      </c>
      <c r="B121" s="39">
        <v>11461</v>
      </c>
      <c r="C121" s="40" t="s">
        <v>324</v>
      </c>
      <c r="D121" s="39" t="s">
        <v>22</v>
      </c>
      <c r="E121" s="39" t="s">
        <v>656</v>
      </c>
      <c r="F121" s="39">
        <v>0</v>
      </c>
      <c r="G121" s="40">
        <v>500000</v>
      </c>
      <c r="H121" s="40">
        <v>69.933333333333337</v>
      </c>
      <c r="I121" s="39" t="s">
        <v>518</v>
      </c>
      <c r="J121" s="40">
        <v>2772217</v>
      </c>
      <c r="K121" s="40">
        <v>2726316</v>
      </c>
      <c r="L121" s="40">
        <v>157482</v>
      </c>
      <c r="M121" s="40">
        <v>17311923</v>
      </c>
      <c r="N121" s="40">
        <v>14</v>
      </c>
      <c r="O121" s="40">
        <v>30</v>
      </c>
      <c r="P121" s="40">
        <v>444</v>
      </c>
      <c r="Q121" s="40">
        <v>70</v>
      </c>
      <c r="R121" s="40">
        <v>458</v>
      </c>
      <c r="S121" s="61">
        <v>-3.86</v>
      </c>
      <c r="T121" s="61">
        <v>-8.8699999999999992</v>
      </c>
      <c r="U121" s="61">
        <v>-9.17</v>
      </c>
    </row>
    <row r="122" spans="1:21" x14ac:dyDescent="0.3">
      <c r="A122" s="39" t="s">
        <v>331</v>
      </c>
      <c r="B122" s="39">
        <v>11454</v>
      </c>
      <c r="C122" s="40" t="s">
        <v>332</v>
      </c>
      <c r="D122" s="39" t="s">
        <v>22</v>
      </c>
      <c r="E122" s="39" t="s">
        <v>667</v>
      </c>
      <c r="F122" s="39">
        <v>0</v>
      </c>
      <c r="G122" s="40">
        <v>2000000</v>
      </c>
      <c r="H122" s="40">
        <v>68.7</v>
      </c>
      <c r="I122" s="39" t="s">
        <v>518</v>
      </c>
      <c r="J122" s="40">
        <v>2025363</v>
      </c>
      <c r="K122" s="40">
        <v>1952312</v>
      </c>
      <c r="L122" s="40">
        <v>114440</v>
      </c>
      <c r="M122" s="40">
        <v>17059697</v>
      </c>
      <c r="N122" s="40">
        <v>9</v>
      </c>
      <c r="O122" s="40">
        <v>19</v>
      </c>
      <c r="P122" s="40">
        <v>1181</v>
      </c>
      <c r="Q122" s="40">
        <v>81</v>
      </c>
      <c r="R122" s="40">
        <v>1190</v>
      </c>
      <c r="S122" s="61">
        <v>-5.29</v>
      </c>
      <c r="T122" s="61">
        <v>-8.18</v>
      </c>
      <c r="U122" s="61">
        <v>-6.98</v>
      </c>
    </row>
    <row r="123" spans="1:21" x14ac:dyDescent="0.3">
      <c r="A123" s="39" t="s">
        <v>333</v>
      </c>
      <c r="B123" s="39">
        <v>11477</v>
      </c>
      <c r="C123" s="40" t="s">
        <v>334</v>
      </c>
      <c r="D123" s="39" t="s">
        <v>22</v>
      </c>
      <c r="E123" s="39" t="s">
        <v>667</v>
      </c>
      <c r="F123" s="39">
        <v>0</v>
      </c>
      <c r="G123" s="40">
        <v>400000</v>
      </c>
      <c r="H123" s="40">
        <v>67.3</v>
      </c>
      <c r="I123" s="39" t="s">
        <v>518</v>
      </c>
      <c r="J123" s="40">
        <v>4136674</v>
      </c>
      <c r="K123" s="40">
        <v>3486325</v>
      </c>
      <c r="L123" s="40">
        <v>115716</v>
      </c>
      <c r="M123" s="40">
        <v>30128289</v>
      </c>
      <c r="N123" s="40">
        <v>13</v>
      </c>
      <c r="O123" s="40">
        <v>14</v>
      </c>
      <c r="P123" s="40">
        <v>1569</v>
      </c>
      <c r="Q123" s="40">
        <v>86</v>
      </c>
      <c r="R123" s="40">
        <v>1582</v>
      </c>
      <c r="S123" s="61">
        <v>-6.26</v>
      </c>
      <c r="T123" s="61">
        <v>-9.15</v>
      </c>
      <c r="U123" s="61">
        <v>-11.45</v>
      </c>
    </row>
    <row r="124" spans="1:21" x14ac:dyDescent="0.3">
      <c r="A124" s="39" t="s">
        <v>335</v>
      </c>
      <c r="B124" s="39">
        <v>11476</v>
      </c>
      <c r="C124" s="40" t="s">
        <v>336</v>
      </c>
      <c r="D124" s="39" t="s">
        <v>19</v>
      </c>
      <c r="E124" s="39" t="s">
        <v>641</v>
      </c>
      <c r="F124" s="39">
        <v>17</v>
      </c>
      <c r="G124" s="40">
        <v>1000000</v>
      </c>
      <c r="H124" s="40">
        <v>66.366666666666674</v>
      </c>
      <c r="I124" s="39" t="s">
        <v>518</v>
      </c>
      <c r="J124" s="40">
        <v>295077</v>
      </c>
      <c r="K124" s="40">
        <v>294165</v>
      </c>
      <c r="L124" s="40">
        <v>285311</v>
      </c>
      <c r="M124" s="40">
        <v>1031031</v>
      </c>
      <c r="N124" s="40">
        <v>4</v>
      </c>
      <c r="O124" s="40">
        <v>78</v>
      </c>
      <c r="P124" s="40">
        <v>609</v>
      </c>
      <c r="Q124" s="40">
        <v>22</v>
      </c>
      <c r="R124" s="40">
        <v>613</v>
      </c>
      <c r="S124" s="61">
        <v>1.29</v>
      </c>
      <c r="T124" s="61">
        <v>4.46</v>
      </c>
      <c r="U124" s="61">
        <v>18.739999999999998</v>
      </c>
    </row>
    <row r="125" spans="1:21" x14ac:dyDescent="0.3">
      <c r="A125" s="39" t="s">
        <v>731</v>
      </c>
      <c r="B125" s="39">
        <v>11495</v>
      </c>
      <c r="C125" s="40" t="s">
        <v>341</v>
      </c>
      <c r="D125" s="39" t="s">
        <v>19</v>
      </c>
      <c r="E125" s="39" t="s">
        <v>628</v>
      </c>
      <c r="F125" s="39">
        <v>15</v>
      </c>
      <c r="G125" s="40">
        <v>50000000</v>
      </c>
      <c r="H125" s="40">
        <v>64.466666666666669</v>
      </c>
      <c r="I125" s="39" t="s">
        <v>518</v>
      </c>
      <c r="J125" s="40">
        <v>23601009</v>
      </c>
      <c r="K125" s="40">
        <v>15637343</v>
      </c>
      <c r="L125" s="40">
        <v>15600777</v>
      </c>
      <c r="M125" s="40">
        <v>1002343</v>
      </c>
      <c r="N125" s="40">
        <v>51</v>
      </c>
      <c r="O125" s="40">
        <v>30</v>
      </c>
      <c r="P125" s="40">
        <v>5989</v>
      </c>
      <c r="Q125" s="40">
        <v>70</v>
      </c>
      <c r="R125" s="40">
        <v>6040</v>
      </c>
      <c r="S125" s="61">
        <v>1.1399999999999999</v>
      </c>
      <c r="T125" s="61">
        <v>3.56</v>
      </c>
      <c r="U125" s="61">
        <v>14.65</v>
      </c>
    </row>
    <row r="126" spans="1:21" x14ac:dyDescent="0.3">
      <c r="A126" s="39" t="s">
        <v>345</v>
      </c>
      <c r="B126" s="39">
        <v>11517</v>
      </c>
      <c r="C126" s="40" t="s">
        <v>346</v>
      </c>
      <c r="D126" s="39" t="s">
        <v>19</v>
      </c>
      <c r="E126" s="39" t="s">
        <v>608</v>
      </c>
      <c r="F126" s="39">
        <v>15</v>
      </c>
      <c r="G126" s="40">
        <v>25000000000</v>
      </c>
      <c r="H126" s="40">
        <v>61.766666666666666</v>
      </c>
      <c r="I126" s="39" t="s">
        <v>518</v>
      </c>
      <c r="J126" s="40">
        <v>115239449</v>
      </c>
      <c r="K126" s="40">
        <v>178386776</v>
      </c>
      <c r="L126" s="40">
        <v>17697851287</v>
      </c>
      <c r="M126" s="40">
        <v>10079</v>
      </c>
      <c r="N126" s="40">
        <v>148</v>
      </c>
      <c r="O126" s="40">
        <v>45</v>
      </c>
      <c r="P126" s="40">
        <v>40784</v>
      </c>
      <c r="Q126" s="40">
        <v>55</v>
      </c>
      <c r="R126" s="40">
        <v>40932</v>
      </c>
      <c r="S126" s="61">
        <v>1.64</v>
      </c>
      <c r="T126" s="61">
        <v>4.9000000000000004</v>
      </c>
      <c r="U126" s="61">
        <v>3.2</v>
      </c>
    </row>
    <row r="127" spans="1:21" x14ac:dyDescent="0.3">
      <c r="A127" s="39" t="s">
        <v>732</v>
      </c>
      <c r="B127" s="39">
        <v>11521</v>
      </c>
      <c r="C127" s="40" t="s">
        <v>350</v>
      </c>
      <c r="D127" s="39" t="s">
        <v>19</v>
      </c>
      <c r="E127" s="39" t="s">
        <v>632</v>
      </c>
      <c r="F127" s="39">
        <v>18</v>
      </c>
      <c r="G127" s="40">
        <v>10000000</v>
      </c>
      <c r="H127" s="40">
        <v>59.8</v>
      </c>
      <c r="I127" s="39" t="s">
        <v>518</v>
      </c>
      <c r="J127" s="40">
        <v>3483545</v>
      </c>
      <c r="K127" s="40">
        <v>3460373</v>
      </c>
      <c r="L127" s="40">
        <v>3439916</v>
      </c>
      <c r="M127" s="40">
        <v>1005946</v>
      </c>
      <c r="N127" s="40">
        <v>10</v>
      </c>
      <c r="O127" s="40">
        <v>5</v>
      </c>
      <c r="P127" s="40">
        <v>2968</v>
      </c>
      <c r="Q127" s="40">
        <v>95</v>
      </c>
      <c r="R127" s="40">
        <v>2978</v>
      </c>
      <c r="S127" s="61">
        <v>1.57</v>
      </c>
      <c r="T127" s="61">
        <v>4.6100000000000003</v>
      </c>
      <c r="U127" s="61">
        <v>19.010000000000002</v>
      </c>
    </row>
    <row r="128" spans="1:21" x14ac:dyDescent="0.3">
      <c r="A128" s="39" t="s">
        <v>358</v>
      </c>
      <c r="B128" s="39">
        <v>11551</v>
      </c>
      <c r="C128" s="40" t="s">
        <v>359</v>
      </c>
      <c r="D128" s="39" t="s">
        <v>19</v>
      </c>
      <c r="E128" s="39" t="s">
        <v>617</v>
      </c>
      <c r="F128" s="39">
        <v>18</v>
      </c>
      <c r="G128" s="40">
        <v>1500000000</v>
      </c>
      <c r="H128" s="40">
        <v>55</v>
      </c>
      <c r="I128" s="39" t="s">
        <v>518</v>
      </c>
      <c r="J128" s="40">
        <v>7372582</v>
      </c>
      <c r="K128" s="40">
        <v>8204317</v>
      </c>
      <c r="L128" s="40">
        <v>812621807</v>
      </c>
      <c r="M128" s="40">
        <v>10096</v>
      </c>
      <c r="N128" s="40">
        <v>95</v>
      </c>
      <c r="O128" s="40">
        <v>41</v>
      </c>
      <c r="P128" s="40">
        <v>5757</v>
      </c>
      <c r="Q128" s="40">
        <v>59</v>
      </c>
      <c r="R128" s="40">
        <v>5852</v>
      </c>
      <c r="S128" s="61">
        <v>1.69</v>
      </c>
      <c r="T128" s="61">
        <v>4.9800000000000004</v>
      </c>
      <c r="U128" s="61">
        <v>6.6</v>
      </c>
    </row>
    <row r="129" spans="1:21" x14ac:dyDescent="0.3">
      <c r="A129" s="39" t="s">
        <v>360</v>
      </c>
      <c r="B129" s="39">
        <v>11562</v>
      </c>
      <c r="C129" s="40" t="s">
        <v>361</v>
      </c>
      <c r="D129" s="39" t="s">
        <v>19</v>
      </c>
      <c r="E129" s="39" t="s">
        <v>609</v>
      </c>
      <c r="F129" s="39">
        <v>0</v>
      </c>
      <c r="G129" s="40">
        <v>1000000000</v>
      </c>
      <c r="H129" s="40">
        <v>54.766666666666666</v>
      </c>
      <c r="I129" s="39" t="s">
        <v>518</v>
      </c>
      <c r="J129" s="40">
        <v>5628156</v>
      </c>
      <c r="K129" s="40">
        <v>5631117</v>
      </c>
      <c r="L129" s="40">
        <v>563091425</v>
      </c>
      <c r="M129" s="40">
        <v>10000</v>
      </c>
      <c r="N129" s="40">
        <v>26</v>
      </c>
      <c r="O129" s="40">
        <v>40</v>
      </c>
      <c r="P129" s="40">
        <v>6665</v>
      </c>
      <c r="Q129" s="40">
        <v>60</v>
      </c>
      <c r="R129" s="40">
        <v>6691</v>
      </c>
      <c r="S129" s="61">
        <v>1.48</v>
      </c>
      <c r="T129" s="61">
        <v>4.38</v>
      </c>
      <c r="U129" s="61">
        <v>17.79</v>
      </c>
    </row>
    <row r="130" spans="1:21" x14ac:dyDescent="0.3">
      <c r="A130" s="39" t="s">
        <v>376</v>
      </c>
      <c r="B130" s="39">
        <v>11621</v>
      </c>
      <c r="C130" s="40" t="s">
        <v>377</v>
      </c>
      <c r="D130" s="39" t="s">
        <v>19</v>
      </c>
      <c r="E130" s="39" t="s">
        <v>664</v>
      </c>
      <c r="F130" s="39">
        <v>0</v>
      </c>
      <c r="G130" s="40">
        <v>100000000</v>
      </c>
      <c r="H130" s="40">
        <v>43.766666666666666</v>
      </c>
      <c r="I130" s="39" t="s">
        <v>518</v>
      </c>
      <c r="J130" s="40">
        <v>206358</v>
      </c>
      <c r="K130" s="40">
        <v>701378</v>
      </c>
      <c r="L130" s="40">
        <v>21782419</v>
      </c>
      <c r="M130" s="40">
        <v>32199</v>
      </c>
      <c r="N130" s="40">
        <v>4</v>
      </c>
      <c r="O130" s="40">
        <v>80</v>
      </c>
      <c r="P130" s="40">
        <v>549</v>
      </c>
      <c r="Q130" s="40">
        <v>20</v>
      </c>
      <c r="R130" s="40">
        <v>553</v>
      </c>
      <c r="S130" s="61">
        <v>1.52</v>
      </c>
      <c r="T130" s="61">
        <v>2.75</v>
      </c>
      <c r="U130" s="61">
        <v>16.48</v>
      </c>
    </row>
    <row r="131" spans="1:21" x14ac:dyDescent="0.3">
      <c r="A131" s="39" t="s">
        <v>386</v>
      </c>
      <c r="B131" s="39">
        <v>11661</v>
      </c>
      <c r="C131" s="40" t="s">
        <v>387</v>
      </c>
      <c r="D131" s="39" t="s">
        <v>19</v>
      </c>
      <c r="E131" s="39" t="s">
        <v>674</v>
      </c>
      <c r="F131" s="39">
        <v>0</v>
      </c>
      <c r="G131" s="40">
        <v>1000000</v>
      </c>
      <c r="H131" s="40">
        <v>35.866666666666667</v>
      </c>
      <c r="I131" s="39" t="s">
        <v>518</v>
      </c>
      <c r="J131" s="40">
        <v>145661</v>
      </c>
      <c r="K131" s="40">
        <v>201364</v>
      </c>
      <c r="L131" s="40">
        <v>200734</v>
      </c>
      <c r="M131" s="40">
        <v>1003140</v>
      </c>
      <c r="N131" s="40">
        <v>9</v>
      </c>
      <c r="O131" s="40">
        <v>98</v>
      </c>
      <c r="P131" s="40">
        <v>125</v>
      </c>
      <c r="Q131" s="40">
        <v>2</v>
      </c>
      <c r="R131" s="40">
        <v>134</v>
      </c>
      <c r="S131" s="61">
        <v>1.56</v>
      </c>
      <c r="T131" s="61">
        <v>5.1100000000000003</v>
      </c>
      <c r="U131" s="61">
        <v>9.36</v>
      </c>
    </row>
    <row r="132" spans="1:21" x14ac:dyDescent="0.3">
      <c r="A132" s="39" t="s">
        <v>394</v>
      </c>
      <c r="B132" s="39">
        <v>11665</v>
      </c>
      <c r="C132" s="40" t="s">
        <v>395</v>
      </c>
      <c r="D132" s="39" t="s">
        <v>19</v>
      </c>
      <c r="E132" s="39" t="s">
        <v>648</v>
      </c>
      <c r="F132" s="39">
        <v>18</v>
      </c>
      <c r="G132" s="40">
        <v>4000000</v>
      </c>
      <c r="H132" s="40">
        <v>34.799999999999997</v>
      </c>
      <c r="I132" s="39" t="s">
        <v>518</v>
      </c>
      <c r="J132" s="40">
        <v>2091322</v>
      </c>
      <c r="K132" s="40">
        <v>1308913</v>
      </c>
      <c r="L132" s="40">
        <v>1302357</v>
      </c>
      <c r="M132" s="40">
        <v>1005033</v>
      </c>
      <c r="N132" s="40">
        <v>10</v>
      </c>
      <c r="O132" s="40">
        <v>38</v>
      </c>
      <c r="P132" s="40">
        <v>13361</v>
      </c>
      <c r="Q132" s="40">
        <v>62</v>
      </c>
      <c r="R132" s="40">
        <v>13371</v>
      </c>
      <c r="S132" s="61">
        <v>1.18</v>
      </c>
      <c r="T132" s="61">
        <v>4.2300000000000004</v>
      </c>
      <c r="U132" s="61">
        <v>20.27</v>
      </c>
    </row>
    <row r="133" spans="1:21" x14ac:dyDescent="0.3">
      <c r="A133" s="39" t="s">
        <v>411</v>
      </c>
      <c r="B133" s="39">
        <v>11706</v>
      </c>
      <c r="C133" s="40" t="s">
        <v>412</v>
      </c>
      <c r="D133" s="39" t="s">
        <v>22</v>
      </c>
      <c r="E133" s="39" t="s">
        <v>680</v>
      </c>
      <c r="F133" s="39">
        <v>0</v>
      </c>
      <c r="G133" s="40">
        <v>5000000</v>
      </c>
      <c r="H133" s="40">
        <v>27.8</v>
      </c>
      <c r="I133" s="39" t="s">
        <v>518</v>
      </c>
      <c r="J133" s="40">
        <v>527441</v>
      </c>
      <c r="K133" s="40">
        <v>347522</v>
      </c>
      <c r="L133" s="40">
        <v>221284</v>
      </c>
      <c r="M133" s="40">
        <v>1570479</v>
      </c>
      <c r="N133" s="40">
        <v>3</v>
      </c>
      <c r="O133" s="40">
        <v>7</v>
      </c>
      <c r="P133" s="40">
        <v>1826</v>
      </c>
      <c r="Q133" s="40">
        <v>93</v>
      </c>
      <c r="R133" s="40">
        <v>1829</v>
      </c>
      <c r="S133" s="61">
        <v>-0.22</v>
      </c>
      <c r="T133" s="61">
        <v>-7.77</v>
      </c>
      <c r="U133" s="61">
        <v>-14.56</v>
      </c>
    </row>
    <row r="134" spans="1:21" x14ac:dyDescent="0.3">
      <c r="A134" s="39" t="s">
        <v>418</v>
      </c>
      <c r="B134" s="39">
        <v>11691</v>
      </c>
      <c r="C134" s="40" t="s">
        <v>419</v>
      </c>
      <c r="D134" s="39" t="s">
        <v>32</v>
      </c>
      <c r="E134" s="39" t="s">
        <v>609</v>
      </c>
      <c r="F134" s="39">
        <v>0</v>
      </c>
      <c r="G134" s="40">
        <v>20000000</v>
      </c>
      <c r="H134" s="40">
        <v>26.5</v>
      </c>
      <c r="I134" s="39" t="s">
        <v>518</v>
      </c>
      <c r="J134" s="40">
        <v>39333</v>
      </c>
      <c r="K134" s="40">
        <v>39628</v>
      </c>
      <c r="L134" s="40">
        <v>3296415</v>
      </c>
      <c r="M134" s="40">
        <v>12022</v>
      </c>
      <c r="N134" s="40">
        <v>6</v>
      </c>
      <c r="O134" s="40">
        <v>63</v>
      </c>
      <c r="P134" s="40">
        <v>111</v>
      </c>
      <c r="Q134" s="40">
        <v>37</v>
      </c>
      <c r="R134" s="40">
        <v>117</v>
      </c>
      <c r="S134" s="61">
        <v>-1.0900000000000001</v>
      </c>
      <c r="T134" s="61">
        <v>-4.63</v>
      </c>
      <c r="U134" s="61">
        <v>12.85</v>
      </c>
    </row>
    <row r="135" spans="1:21" x14ac:dyDescent="0.3">
      <c r="A135" s="39" t="s">
        <v>426</v>
      </c>
      <c r="B135" s="39">
        <v>11701</v>
      </c>
      <c r="C135" s="40" t="s">
        <v>427</v>
      </c>
      <c r="D135" s="39" t="s">
        <v>19</v>
      </c>
      <c r="E135" s="39" t="s">
        <v>685</v>
      </c>
      <c r="F135" s="39">
        <v>18</v>
      </c>
      <c r="G135" s="40">
        <v>10000000</v>
      </c>
      <c r="H135" s="40">
        <v>25.1</v>
      </c>
      <c r="I135" s="39" t="s">
        <v>518</v>
      </c>
      <c r="J135" s="40">
        <v>410173</v>
      </c>
      <c r="K135" s="40">
        <v>3732012</v>
      </c>
      <c r="L135" s="40">
        <v>3701428</v>
      </c>
      <c r="M135" s="40">
        <v>1008262</v>
      </c>
      <c r="N135" s="40">
        <v>5</v>
      </c>
      <c r="O135" s="40">
        <v>1</v>
      </c>
      <c r="P135" s="40">
        <v>3167</v>
      </c>
      <c r="Q135" s="40">
        <v>99</v>
      </c>
      <c r="R135" s="40">
        <v>3172</v>
      </c>
      <c r="S135" s="61">
        <v>1.51</v>
      </c>
      <c r="T135" s="61">
        <v>4.5599999999999996</v>
      </c>
      <c r="U135" s="61">
        <v>25.17</v>
      </c>
    </row>
    <row r="136" spans="1:21" x14ac:dyDescent="0.3">
      <c r="A136" s="39" t="s">
        <v>432</v>
      </c>
      <c r="B136" s="39">
        <v>11738</v>
      </c>
      <c r="C136" s="40" t="s">
        <v>433</v>
      </c>
      <c r="D136" s="39" t="s">
        <v>19</v>
      </c>
      <c r="E136" s="39" t="s">
        <v>680</v>
      </c>
      <c r="F136" s="39">
        <v>18</v>
      </c>
      <c r="G136" s="40">
        <v>100000000</v>
      </c>
      <c r="H136" s="40">
        <v>23.333333333333332</v>
      </c>
      <c r="I136" s="39" t="s">
        <v>518</v>
      </c>
      <c r="J136" s="40">
        <v>3570230</v>
      </c>
      <c r="K136" s="40">
        <v>5036668</v>
      </c>
      <c r="L136" s="40">
        <v>50366332</v>
      </c>
      <c r="M136" s="40">
        <v>100000</v>
      </c>
      <c r="N136" s="40">
        <v>12</v>
      </c>
      <c r="O136" s="40">
        <v>48</v>
      </c>
      <c r="P136" s="40">
        <v>3125</v>
      </c>
      <c r="Q136" s="40">
        <v>52</v>
      </c>
      <c r="R136" s="40">
        <v>3137</v>
      </c>
      <c r="S136" s="61">
        <v>1.56</v>
      </c>
      <c r="T136" s="61">
        <v>4.87</v>
      </c>
      <c r="U136" s="61">
        <v>19</v>
      </c>
    </row>
    <row r="137" spans="1:21" x14ac:dyDescent="0.3">
      <c r="A137" s="39" t="s">
        <v>435</v>
      </c>
      <c r="B137" s="39">
        <v>11741</v>
      </c>
      <c r="C137" s="40" t="s">
        <v>436</v>
      </c>
      <c r="D137" s="39" t="s">
        <v>19</v>
      </c>
      <c r="E137" s="39" t="s">
        <v>686</v>
      </c>
      <c r="F137" s="39">
        <v>0</v>
      </c>
      <c r="G137" s="40">
        <v>380000000</v>
      </c>
      <c r="H137" s="40">
        <v>22.933333333333334</v>
      </c>
      <c r="I137" s="39" t="s">
        <v>518</v>
      </c>
      <c r="J137" s="40">
        <v>1726669</v>
      </c>
      <c r="K137" s="40">
        <v>1816725</v>
      </c>
      <c r="L137" s="40">
        <v>179350809</v>
      </c>
      <c r="M137" s="40">
        <v>10129</v>
      </c>
      <c r="N137" s="40">
        <v>12</v>
      </c>
      <c r="O137" s="40">
        <v>70</v>
      </c>
      <c r="P137" s="40">
        <v>441</v>
      </c>
      <c r="Q137" s="40">
        <v>30</v>
      </c>
      <c r="R137" s="40">
        <v>453</v>
      </c>
      <c r="S137" s="61">
        <v>1.59</v>
      </c>
      <c r="T137" s="61">
        <v>4.71</v>
      </c>
      <c r="U137" s="61">
        <v>18.190000000000001</v>
      </c>
    </row>
    <row r="138" spans="1:21" x14ac:dyDescent="0.3">
      <c r="A138" s="39" t="s">
        <v>484</v>
      </c>
      <c r="B138" s="39">
        <v>11842</v>
      </c>
      <c r="C138" s="40" t="s">
        <v>485</v>
      </c>
      <c r="D138" s="39" t="s">
        <v>32</v>
      </c>
      <c r="E138" s="39" t="s">
        <v>640</v>
      </c>
      <c r="F138" s="39">
        <v>0</v>
      </c>
      <c r="G138" s="40">
        <v>100000000</v>
      </c>
      <c r="H138" s="40">
        <v>13.666666666666668</v>
      </c>
      <c r="I138" s="39" t="s">
        <v>518</v>
      </c>
      <c r="J138" s="40">
        <v>394602</v>
      </c>
      <c r="K138" s="40">
        <v>914189</v>
      </c>
      <c r="L138" s="40">
        <v>73173345</v>
      </c>
      <c r="M138" s="40">
        <v>12493</v>
      </c>
      <c r="N138" s="40">
        <v>15</v>
      </c>
      <c r="O138" s="40">
        <v>92</v>
      </c>
      <c r="P138" s="40">
        <v>7122</v>
      </c>
      <c r="Q138" s="40">
        <v>8</v>
      </c>
      <c r="R138" s="40">
        <v>7137</v>
      </c>
      <c r="S138" s="61">
        <v>0.74</v>
      </c>
      <c r="T138" s="61">
        <v>1.68</v>
      </c>
      <c r="U138" s="61">
        <v>16.239999999999998</v>
      </c>
    </row>
    <row r="139" spans="1:21" x14ac:dyDescent="0.3">
      <c r="A139" s="39" t="s">
        <v>493</v>
      </c>
      <c r="B139" s="39">
        <v>11853</v>
      </c>
      <c r="C139" s="40" t="s">
        <v>494</v>
      </c>
      <c r="D139" s="39" t="s">
        <v>22</v>
      </c>
      <c r="E139" s="39" t="s">
        <v>610</v>
      </c>
      <c r="F139" s="39">
        <v>0</v>
      </c>
      <c r="G139" s="40">
        <v>200000000</v>
      </c>
      <c r="H139" s="40">
        <v>11.766666666666666</v>
      </c>
      <c r="I139" s="39" t="s">
        <v>518</v>
      </c>
      <c r="J139" s="40">
        <v>944286</v>
      </c>
      <c r="K139" s="40">
        <v>1183874</v>
      </c>
      <c r="L139" s="40">
        <v>106548116</v>
      </c>
      <c r="M139" s="40">
        <v>11111</v>
      </c>
      <c r="N139" s="40">
        <v>6</v>
      </c>
      <c r="O139" s="40">
        <v>15</v>
      </c>
      <c r="P139" s="40">
        <v>7156</v>
      </c>
      <c r="Q139" s="40">
        <v>85</v>
      </c>
      <c r="R139" s="40">
        <v>7162</v>
      </c>
      <c r="S139" s="61">
        <v>-1.45</v>
      </c>
      <c r="T139" s="61">
        <v>-7.45</v>
      </c>
      <c r="U139" s="61">
        <v>0</v>
      </c>
    </row>
    <row r="140" spans="1:21" x14ac:dyDescent="0.3">
      <c r="A140" s="39" t="s">
        <v>498</v>
      </c>
      <c r="B140" s="39">
        <v>11756</v>
      </c>
      <c r="C140" s="40" t="s">
        <v>497</v>
      </c>
      <c r="D140" s="39" t="s">
        <v>19</v>
      </c>
      <c r="E140" s="39" t="s">
        <v>691</v>
      </c>
      <c r="F140" s="39">
        <v>0</v>
      </c>
      <c r="G140" s="40">
        <v>10000000</v>
      </c>
      <c r="H140" s="40">
        <v>11.233333333333334</v>
      </c>
      <c r="I140" s="39" t="s">
        <v>518</v>
      </c>
      <c r="J140" s="40">
        <v>315848</v>
      </c>
      <c r="K140" s="40">
        <v>1545486</v>
      </c>
      <c r="L140" s="40">
        <v>1542579</v>
      </c>
      <c r="M140" s="40">
        <v>1001884</v>
      </c>
      <c r="N140" s="40">
        <v>10</v>
      </c>
      <c r="O140" s="40">
        <v>86</v>
      </c>
      <c r="P140" s="40">
        <v>292</v>
      </c>
      <c r="Q140" s="40">
        <v>14</v>
      </c>
      <c r="R140" s="40">
        <v>302</v>
      </c>
      <c r="S140" s="61">
        <v>1.78</v>
      </c>
      <c r="T140" s="61">
        <v>5.47</v>
      </c>
      <c r="U140" s="61">
        <v>0</v>
      </c>
    </row>
    <row r="141" spans="1:21" x14ac:dyDescent="0.3">
      <c r="A141" s="39" t="s">
        <v>555</v>
      </c>
      <c r="B141" s="39">
        <v>11793</v>
      </c>
      <c r="C141" s="40" t="s">
        <v>724</v>
      </c>
      <c r="D141" s="39" t="s">
        <v>19</v>
      </c>
      <c r="E141" s="39" t="s">
        <v>614</v>
      </c>
      <c r="F141" s="39">
        <v>15</v>
      </c>
      <c r="G141" s="40">
        <v>5000000</v>
      </c>
      <c r="H141" s="40">
        <v>8</v>
      </c>
      <c r="I141" s="39" t="s">
        <v>518</v>
      </c>
      <c r="J141" s="40">
        <v>392920</v>
      </c>
      <c r="K141" s="40">
        <v>5021917</v>
      </c>
      <c r="L141" s="40">
        <v>4992063</v>
      </c>
      <c r="M141" s="40">
        <v>1005980</v>
      </c>
      <c r="N141" s="40">
        <v>9</v>
      </c>
      <c r="O141" s="40">
        <v>54</v>
      </c>
      <c r="P141" s="40">
        <v>1040</v>
      </c>
      <c r="Q141" s="40">
        <v>46</v>
      </c>
      <c r="R141" s="40">
        <v>1049</v>
      </c>
      <c r="S141" s="61">
        <v>2.6</v>
      </c>
      <c r="T141" s="61">
        <v>5.51</v>
      </c>
      <c r="U141" s="61">
        <v>0</v>
      </c>
    </row>
    <row r="142" spans="1:21" x14ac:dyDescent="0.3">
      <c r="A142" s="39" t="s">
        <v>556</v>
      </c>
      <c r="B142" s="39">
        <v>11918</v>
      </c>
      <c r="C142" s="40" t="s">
        <v>557</v>
      </c>
      <c r="D142" s="39" t="s">
        <v>19</v>
      </c>
      <c r="E142" s="39" t="s">
        <v>638</v>
      </c>
      <c r="F142" s="39">
        <v>0</v>
      </c>
      <c r="G142" s="40">
        <v>1000000000</v>
      </c>
      <c r="H142" s="40">
        <v>8</v>
      </c>
      <c r="I142" s="39" t="s">
        <v>518</v>
      </c>
      <c r="J142" s="40">
        <v>0</v>
      </c>
      <c r="K142" s="40">
        <v>709791</v>
      </c>
      <c r="L142" s="40">
        <v>70976765</v>
      </c>
      <c r="M142" s="40">
        <v>10000</v>
      </c>
      <c r="N142" s="40">
        <v>6</v>
      </c>
      <c r="O142" s="40">
        <v>64</v>
      </c>
      <c r="P142" s="40">
        <v>731</v>
      </c>
      <c r="Q142" s="40">
        <v>36</v>
      </c>
      <c r="R142" s="40">
        <v>737</v>
      </c>
      <c r="S142" s="61">
        <v>1.68</v>
      </c>
      <c r="T142" s="61">
        <v>5.16</v>
      </c>
      <c r="U142" s="61">
        <v>0</v>
      </c>
    </row>
    <row r="143" spans="1:21" x14ac:dyDescent="0.3">
      <c r="A143" s="39" t="s">
        <v>570</v>
      </c>
      <c r="B143" s="39">
        <v>11917</v>
      </c>
      <c r="C143" s="40" t="s">
        <v>571</v>
      </c>
      <c r="D143" s="39" t="s">
        <v>19</v>
      </c>
      <c r="E143" s="39" t="s">
        <v>667</v>
      </c>
      <c r="F143" s="39">
        <v>18</v>
      </c>
      <c r="G143" s="40">
        <v>5000000</v>
      </c>
      <c r="H143" s="40">
        <v>6</v>
      </c>
      <c r="I143" s="39" t="s">
        <v>518</v>
      </c>
      <c r="J143" s="40">
        <v>637052</v>
      </c>
      <c r="K143" s="40">
        <v>491728</v>
      </c>
      <c r="L143" s="40">
        <v>487325</v>
      </c>
      <c r="M143" s="40">
        <v>1009035</v>
      </c>
      <c r="N143" s="40">
        <v>12</v>
      </c>
      <c r="O143" s="40">
        <v>93</v>
      </c>
      <c r="P143" s="40">
        <v>535</v>
      </c>
      <c r="Q143" s="40">
        <v>7</v>
      </c>
      <c r="R143" s="40">
        <v>547</v>
      </c>
      <c r="S143" s="61">
        <v>1.59</v>
      </c>
      <c r="T143" s="61">
        <v>4.6900000000000004</v>
      </c>
      <c r="U143" s="61">
        <v>0</v>
      </c>
    </row>
    <row r="144" spans="1:21" x14ac:dyDescent="0.3">
      <c r="A144" s="39" t="s">
        <v>575</v>
      </c>
      <c r="B144" s="39">
        <v>11921</v>
      </c>
      <c r="C144" s="40" t="s">
        <v>574</v>
      </c>
      <c r="D144" s="39" t="s">
        <v>32</v>
      </c>
      <c r="E144" s="39" t="s">
        <v>609</v>
      </c>
      <c r="F144" s="39">
        <v>0</v>
      </c>
      <c r="G144" s="40">
        <v>20000000</v>
      </c>
      <c r="H144" s="40">
        <v>6</v>
      </c>
      <c r="I144" s="39" t="s">
        <v>518</v>
      </c>
      <c r="J144" s="40">
        <v>33951</v>
      </c>
      <c r="K144" s="40">
        <v>39093</v>
      </c>
      <c r="L144" s="40">
        <v>3340086</v>
      </c>
      <c r="M144" s="40">
        <v>11704</v>
      </c>
      <c r="N144" s="40">
        <v>17</v>
      </c>
      <c r="O144" s="40">
        <v>99</v>
      </c>
      <c r="P144" s="40">
        <v>47</v>
      </c>
      <c r="Q144" s="40">
        <v>1</v>
      </c>
      <c r="R144" s="40">
        <v>64</v>
      </c>
      <c r="S144" s="61">
        <v>-1.52</v>
      </c>
      <c r="T144" s="61">
        <v>-1.43</v>
      </c>
      <c r="U144" s="61">
        <v>0</v>
      </c>
    </row>
    <row r="145" spans="1:21" x14ac:dyDescent="0.3">
      <c r="A145" s="39" t="s">
        <v>586</v>
      </c>
      <c r="B145" s="39">
        <v>11926</v>
      </c>
      <c r="C145" s="40" t="s">
        <v>587</v>
      </c>
      <c r="D145" s="39" t="s">
        <v>19</v>
      </c>
      <c r="E145" s="39" t="s">
        <v>646</v>
      </c>
      <c r="F145" s="39">
        <v>0</v>
      </c>
      <c r="G145" s="40">
        <v>100000000</v>
      </c>
      <c r="H145" s="40">
        <v>5</v>
      </c>
      <c r="I145" s="39" t="s">
        <v>518</v>
      </c>
      <c r="J145" s="40">
        <v>0</v>
      </c>
      <c r="K145" s="40">
        <v>122848</v>
      </c>
      <c r="L145" s="40">
        <v>11355539</v>
      </c>
      <c r="M145" s="40">
        <v>10818</v>
      </c>
      <c r="N145" s="40">
        <v>4</v>
      </c>
      <c r="O145" s="40">
        <v>63</v>
      </c>
      <c r="P145" s="40">
        <v>125</v>
      </c>
      <c r="Q145" s="40">
        <v>37</v>
      </c>
      <c r="R145" s="40">
        <v>129</v>
      </c>
      <c r="S145" s="61">
        <v>1.63</v>
      </c>
      <c r="T145" s="61">
        <v>5.03</v>
      </c>
      <c r="U145" s="61">
        <v>0</v>
      </c>
    </row>
    <row r="146" spans="1:21" x14ac:dyDescent="0.3">
      <c r="A146" s="39" t="s">
        <v>597</v>
      </c>
      <c r="B146" s="39">
        <v>11969</v>
      </c>
      <c r="C146" s="40" t="s">
        <v>598</v>
      </c>
      <c r="D146" s="39" t="s">
        <v>599</v>
      </c>
      <c r="E146" s="39" t="s">
        <v>640</v>
      </c>
      <c r="F146" s="39">
        <v>0</v>
      </c>
      <c r="G146" s="40">
        <v>500000000</v>
      </c>
      <c r="H146" s="40">
        <v>3</v>
      </c>
      <c r="I146" s="39" t="s">
        <v>518</v>
      </c>
      <c r="J146" s="40">
        <v>0</v>
      </c>
      <c r="K146" s="40">
        <v>722290</v>
      </c>
      <c r="L146" s="40">
        <v>69048675</v>
      </c>
      <c r="M146" s="40">
        <v>10460</v>
      </c>
      <c r="N146" s="40">
        <v>6</v>
      </c>
      <c r="O146" s="40">
        <v>99</v>
      </c>
      <c r="P146" s="40">
        <v>113</v>
      </c>
      <c r="Q146" s="40">
        <v>1</v>
      </c>
      <c r="R146" s="40">
        <v>119</v>
      </c>
      <c r="S146" s="61">
        <v>1.59</v>
      </c>
      <c r="T146" s="61">
        <v>0</v>
      </c>
      <c r="U146" s="61">
        <v>0</v>
      </c>
    </row>
    <row r="147" spans="1:21" x14ac:dyDescent="0.3">
      <c r="A147" s="39" t="s">
        <v>719</v>
      </c>
      <c r="B147" s="39">
        <v>11983</v>
      </c>
      <c r="C147" s="40" t="s">
        <v>717</v>
      </c>
      <c r="D147" s="39" t="s">
        <v>19</v>
      </c>
      <c r="E147" s="39" t="s">
        <v>678</v>
      </c>
      <c r="F147" s="39">
        <v>0</v>
      </c>
      <c r="G147" s="40">
        <v>100000000</v>
      </c>
      <c r="H147" s="40">
        <v>2</v>
      </c>
      <c r="I147" s="39" t="s">
        <v>518</v>
      </c>
      <c r="J147" s="40">
        <v>0</v>
      </c>
      <c r="K147" s="40">
        <v>377961</v>
      </c>
      <c r="L147" s="40">
        <v>37274000</v>
      </c>
      <c r="M147" s="40">
        <v>10140</v>
      </c>
      <c r="N147" s="40">
        <v>6</v>
      </c>
      <c r="O147" s="40">
        <v>100</v>
      </c>
      <c r="P147" s="40">
        <v>22</v>
      </c>
      <c r="Q147" s="40">
        <v>0</v>
      </c>
      <c r="R147" s="40">
        <v>28</v>
      </c>
      <c r="S147" s="61">
        <v>2.37</v>
      </c>
      <c r="T147" s="61">
        <v>0</v>
      </c>
      <c r="U147" s="61">
        <v>0</v>
      </c>
    </row>
    <row r="148" spans="1:21" x14ac:dyDescent="0.3">
      <c r="A148" s="39" t="s">
        <v>744</v>
      </c>
      <c r="B148" s="39">
        <v>11968</v>
      </c>
      <c r="C148" s="40" t="s">
        <v>727</v>
      </c>
      <c r="D148" s="39" t="s">
        <v>22</v>
      </c>
      <c r="E148" s="39" t="s">
        <v>745</v>
      </c>
      <c r="F148" s="39">
        <v>0</v>
      </c>
      <c r="G148" s="40">
        <v>5000000</v>
      </c>
      <c r="H148" s="40">
        <v>1</v>
      </c>
      <c r="I148" s="39" t="s">
        <v>518</v>
      </c>
      <c r="J148" s="40">
        <v>0</v>
      </c>
      <c r="K148" s="40">
        <v>195985</v>
      </c>
      <c r="L148" s="40">
        <v>195889</v>
      </c>
      <c r="M148" s="40">
        <v>1000488</v>
      </c>
      <c r="N148" s="40">
        <v>13</v>
      </c>
      <c r="O148" s="40">
        <v>96</v>
      </c>
      <c r="P148" s="40">
        <v>158</v>
      </c>
      <c r="Q148" s="40">
        <v>4</v>
      </c>
      <c r="R148" s="40">
        <v>171</v>
      </c>
      <c r="S148" s="61">
        <v>0</v>
      </c>
      <c r="T148" s="61">
        <v>0</v>
      </c>
      <c r="U148" s="61">
        <v>0</v>
      </c>
    </row>
    <row r="149" spans="1:21" x14ac:dyDescent="0.3">
      <c r="A149" s="39" t="s">
        <v>752</v>
      </c>
      <c r="B149" s="39">
        <v>11997</v>
      </c>
      <c r="C149" s="40" t="s">
        <v>753</v>
      </c>
      <c r="D149" s="39" t="s">
        <v>19</v>
      </c>
      <c r="E149" s="39" t="s">
        <v>692</v>
      </c>
      <c r="F149" s="39">
        <v>0</v>
      </c>
      <c r="G149" s="40">
        <v>5000000</v>
      </c>
      <c r="H149" s="40">
        <v>1</v>
      </c>
      <c r="I149" s="39" t="s">
        <v>518</v>
      </c>
      <c r="J149" s="40">
        <v>0</v>
      </c>
      <c r="K149" s="40">
        <v>3601136.8286319999</v>
      </c>
      <c r="L149" s="40">
        <v>3596750</v>
      </c>
      <c r="M149" s="40">
        <v>1001219</v>
      </c>
      <c r="N149" s="40">
        <v>0</v>
      </c>
      <c r="O149" s="40">
        <v>0</v>
      </c>
      <c r="P149" s="40">
        <v>0</v>
      </c>
      <c r="Q149" s="40">
        <v>0</v>
      </c>
      <c r="R149" s="40">
        <v>0</v>
      </c>
      <c r="S149" s="61">
        <v>0</v>
      </c>
      <c r="T149" s="61">
        <v>0</v>
      </c>
      <c r="U149" s="61">
        <v>0</v>
      </c>
    </row>
    <row r="150" spans="1:21" x14ac:dyDescent="0.3">
      <c r="A150" s="39" t="s">
        <v>111</v>
      </c>
      <c r="B150" s="39">
        <v>10920</v>
      </c>
      <c r="C150" s="40" t="s">
        <v>112</v>
      </c>
      <c r="D150" s="39" t="s">
        <v>243</v>
      </c>
      <c r="E150" s="39" t="s">
        <v>613</v>
      </c>
      <c r="F150" s="39">
        <v>0</v>
      </c>
      <c r="G150" s="40">
        <v>10000000000</v>
      </c>
      <c r="H150" s="40">
        <v>132.1</v>
      </c>
      <c r="I150" s="39" t="s">
        <v>519</v>
      </c>
      <c r="J150" s="40">
        <v>5580871</v>
      </c>
      <c r="K150" s="40">
        <v>10078246</v>
      </c>
      <c r="L150" s="40">
        <v>999973116</v>
      </c>
      <c r="M150" s="40">
        <v>10079</v>
      </c>
      <c r="N150" s="40">
        <v>14</v>
      </c>
      <c r="O150" s="40">
        <v>98.998123019999994</v>
      </c>
      <c r="P150" s="40">
        <v>924</v>
      </c>
      <c r="Q150" s="40">
        <v>1.00187698</v>
      </c>
      <c r="R150" s="40">
        <v>938</v>
      </c>
      <c r="S150" s="61">
        <v>1.64</v>
      </c>
      <c r="T150" s="61">
        <v>4.79</v>
      </c>
      <c r="U150" s="61">
        <v>19.809999999999999</v>
      </c>
    </row>
    <row r="151" spans="1:21" x14ac:dyDescent="0.3">
      <c r="A151" s="39" t="s">
        <v>165</v>
      </c>
      <c r="B151" s="39">
        <v>11172</v>
      </c>
      <c r="C151" s="40" t="s">
        <v>166</v>
      </c>
      <c r="D151" s="39" t="s">
        <v>32</v>
      </c>
      <c r="E151" s="39" t="s">
        <v>639</v>
      </c>
      <c r="F151" s="39">
        <v>0</v>
      </c>
      <c r="G151" s="40">
        <v>450000000</v>
      </c>
      <c r="H151" s="40">
        <v>109</v>
      </c>
      <c r="I151" s="39" t="s">
        <v>519</v>
      </c>
      <c r="J151" s="40">
        <v>1544968</v>
      </c>
      <c r="K151" s="40">
        <v>868232</v>
      </c>
      <c r="L151" s="40">
        <v>59693670</v>
      </c>
      <c r="M151" s="40">
        <v>14545</v>
      </c>
      <c r="N151" s="40">
        <v>19</v>
      </c>
      <c r="O151" s="40">
        <v>98.868791111111108</v>
      </c>
      <c r="P151" s="40">
        <v>683</v>
      </c>
      <c r="Q151" s="40">
        <v>1.1312088888888889</v>
      </c>
      <c r="R151" s="40">
        <v>702</v>
      </c>
      <c r="S151" s="61">
        <v>-1.78</v>
      </c>
      <c r="T151" s="61">
        <v>-0.97</v>
      </c>
      <c r="U151" s="61">
        <v>1.82</v>
      </c>
    </row>
    <row r="152" spans="1:21" x14ac:dyDescent="0.3">
      <c r="A152" s="39" t="s">
        <v>169</v>
      </c>
      <c r="B152" s="39">
        <v>11183</v>
      </c>
      <c r="C152" s="40" t="s">
        <v>168</v>
      </c>
      <c r="D152" s="39" t="s">
        <v>22</v>
      </c>
      <c r="E152" s="39" t="s">
        <v>640</v>
      </c>
      <c r="F152" s="39">
        <v>0</v>
      </c>
      <c r="G152" s="40">
        <v>3200000000</v>
      </c>
      <c r="H152" s="40">
        <v>107.5</v>
      </c>
      <c r="I152" s="39" t="s">
        <v>519</v>
      </c>
      <c r="J152" s="40">
        <v>7603252</v>
      </c>
      <c r="K152" s="40">
        <v>8294039</v>
      </c>
      <c r="L152" s="40">
        <v>582629760</v>
      </c>
      <c r="M152" s="40">
        <v>14236</v>
      </c>
      <c r="N152" s="40">
        <v>126</v>
      </c>
      <c r="O152" s="40">
        <v>96.942121062499993</v>
      </c>
      <c r="P152" s="40">
        <v>6288</v>
      </c>
      <c r="Q152" s="40">
        <v>3.0578789374999999</v>
      </c>
      <c r="R152" s="40">
        <v>6414</v>
      </c>
      <c r="S152" s="61">
        <v>-1.58</v>
      </c>
      <c r="T152" s="61">
        <v>-6.89</v>
      </c>
      <c r="U152" s="61">
        <v>-3.93</v>
      </c>
    </row>
    <row r="153" spans="1:21" x14ac:dyDescent="0.3">
      <c r="A153" s="39" t="s">
        <v>174</v>
      </c>
      <c r="B153" s="39">
        <v>11197</v>
      </c>
      <c r="C153" s="40" t="s">
        <v>175</v>
      </c>
      <c r="D153" s="39" t="s">
        <v>22</v>
      </c>
      <c r="E153" s="39" t="s">
        <v>642</v>
      </c>
      <c r="F153" s="39">
        <v>0</v>
      </c>
      <c r="G153" s="40">
        <v>700000000</v>
      </c>
      <c r="H153" s="40">
        <v>105.76666666666667</v>
      </c>
      <c r="I153" s="39" t="s">
        <v>519</v>
      </c>
      <c r="J153" s="40">
        <v>3332602</v>
      </c>
      <c r="K153" s="40">
        <v>3494865</v>
      </c>
      <c r="L153" s="40">
        <v>33656400</v>
      </c>
      <c r="M153" s="40">
        <v>103840</v>
      </c>
      <c r="N153" s="40">
        <v>25</v>
      </c>
      <c r="O153" s="40">
        <v>99.840594285714289</v>
      </c>
      <c r="P153" s="40">
        <v>1454</v>
      </c>
      <c r="Q153" s="40">
        <v>0.15940571428571429</v>
      </c>
      <c r="R153" s="40">
        <v>1479</v>
      </c>
      <c r="S153" s="61">
        <v>-1.97</v>
      </c>
      <c r="T153" s="61">
        <v>-9.67</v>
      </c>
      <c r="U153" s="61">
        <v>-7.24</v>
      </c>
    </row>
    <row r="154" spans="1:21" x14ac:dyDescent="0.3">
      <c r="A154" s="39" t="s">
        <v>176</v>
      </c>
      <c r="B154" s="39">
        <v>11195</v>
      </c>
      <c r="C154" s="40" t="s">
        <v>177</v>
      </c>
      <c r="D154" s="39" t="s">
        <v>22</v>
      </c>
      <c r="E154" s="39" t="s">
        <v>638</v>
      </c>
      <c r="F154" s="39">
        <v>0</v>
      </c>
      <c r="G154" s="40">
        <v>50000000</v>
      </c>
      <c r="H154" s="40">
        <v>105.63333333333334</v>
      </c>
      <c r="I154" s="39" t="s">
        <v>519</v>
      </c>
      <c r="J154" s="40">
        <v>2566005</v>
      </c>
      <c r="K154" s="40">
        <v>2787173</v>
      </c>
      <c r="L154" s="40">
        <v>14250152</v>
      </c>
      <c r="M154" s="40">
        <v>195589</v>
      </c>
      <c r="N154" s="40">
        <v>47</v>
      </c>
      <c r="O154" s="40">
        <v>91.577544000000003</v>
      </c>
      <c r="P154" s="40">
        <v>2857</v>
      </c>
      <c r="Q154" s="40">
        <v>8.4224560000000004</v>
      </c>
      <c r="R154" s="40">
        <v>2904</v>
      </c>
      <c r="S154" s="61">
        <v>-0.64</v>
      </c>
      <c r="T154" s="61">
        <v>-7.66</v>
      </c>
      <c r="U154" s="61">
        <v>0.95</v>
      </c>
    </row>
    <row r="155" spans="1:21" x14ac:dyDescent="0.3">
      <c r="A155" s="39" t="s">
        <v>178</v>
      </c>
      <c r="B155" s="39">
        <v>11215</v>
      </c>
      <c r="C155" s="40" t="s">
        <v>179</v>
      </c>
      <c r="D155" s="39" t="s">
        <v>22</v>
      </c>
      <c r="E155" s="39" t="s">
        <v>609</v>
      </c>
      <c r="F155" s="39">
        <v>0</v>
      </c>
      <c r="G155" s="40">
        <v>100000000</v>
      </c>
      <c r="H155" s="40">
        <v>105.26666666666667</v>
      </c>
      <c r="I155" s="39" t="s">
        <v>519</v>
      </c>
      <c r="J155" s="40">
        <v>11841631</v>
      </c>
      <c r="K155" s="40">
        <v>12812574</v>
      </c>
      <c r="L155" s="40">
        <v>50113924</v>
      </c>
      <c r="M155" s="40">
        <v>255669</v>
      </c>
      <c r="N155" s="40">
        <v>120</v>
      </c>
      <c r="O155" s="40">
        <v>82.570914999999999</v>
      </c>
      <c r="P155" s="40">
        <v>13941</v>
      </c>
      <c r="Q155" s="40">
        <v>17.429085000000001</v>
      </c>
      <c r="R155" s="40">
        <v>14061</v>
      </c>
      <c r="S155" s="61">
        <v>-2.15</v>
      </c>
      <c r="T155" s="61">
        <v>-7.37</v>
      </c>
      <c r="U155" s="61">
        <v>-4.2300000000000004</v>
      </c>
    </row>
    <row r="156" spans="1:21" x14ac:dyDescent="0.3">
      <c r="A156" s="39" t="s">
        <v>182</v>
      </c>
      <c r="B156" s="39">
        <v>11196</v>
      </c>
      <c r="C156" s="40" t="s">
        <v>181</v>
      </c>
      <c r="D156" s="39" t="s">
        <v>32</v>
      </c>
      <c r="E156" s="39" t="s">
        <v>613</v>
      </c>
      <c r="F156" s="39">
        <v>0</v>
      </c>
      <c r="G156" s="40">
        <v>100000000</v>
      </c>
      <c r="H156" s="40">
        <v>104.23333333333333</v>
      </c>
      <c r="I156" s="39" t="s">
        <v>519</v>
      </c>
      <c r="J156" s="40">
        <v>1702779</v>
      </c>
      <c r="K156" s="40">
        <v>1770084</v>
      </c>
      <c r="L156" s="40">
        <v>13957539</v>
      </c>
      <c r="M156" s="40">
        <v>126820</v>
      </c>
      <c r="N156" s="40">
        <v>21</v>
      </c>
      <c r="O156" s="40">
        <v>98.944301999999993</v>
      </c>
      <c r="P156" s="40">
        <v>4160</v>
      </c>
      <c r="Q156" s="40">
        <v>1.055698</v>
      </c>
      <c r="R156" s="40">
        <v>4181</v>
      </c>
      <c r="S156" s="61">
        <v>-1.1200000000000001</v>
      </c>
      <c r="T156" s="61">
        <v>-3.34</v>
      </c>
      <c r="U156" s="61">
        <v>5.98</v>
      </c>
    </row>
    <row r="157" spans="1:21" x14ac:dyDescent="0.3">
      <c r="A157" s="39" t="s">
        <v>203</v>
      </c>
      <c r="B157" s="39">
        <v>11260</v>
      </c>
      <c r="C157" s="40" t="s">
        <v>204</v>
      </c>
      <c r="D157" s="39" t="s">
        <v>22</v>
      </c>
      <c r="E157" s="39" t="s">
        <v>629</v>
      </c>
      <c r="F157" s="39">
        <v>0</v>
      </c>
      <c r="G157" s="40">
        <v>50000000</v>
      </c>
      <c r="H157" s="40">
        <v>96.9</v>
      </c>
      <c r="I157" s="39" t="s">
        <v>519</v>
      </c>
      <c r="J157" s="40">
        <v>1123453</v>
      </c>
      <c r="K157" s="40">
        <v>1277628</v>
      </c>
      <c r="L157" s="40">
        <v>11678690</v>
      </c>
      <c r="M157" s="40">
        <v>109399</v>
      </c>
      <c r="N157" s="40">
        <v>14</v>
      </c>
      <c r="O157" s="40">
        <v>98.716124000000008</v>
      </c>
      <c r="P157" s="40">
        <v>1041</v>
      </c>
      <c r="Q157" s="40">
        <v>1.283876</v>
      </c>
      <c r="R157" s="40">
        <v>1055</v>
      </c>
      <c r="S157" s="61">
        <v>-1.61</v>
      </c>
      <c r="T157" s="61">
        <v>-11.19</v>
      </c>
      <c r="U157" s="61">
        <v>-13.65</v>
      </c>
    </row>
    <row r="158" spans="1:21" x14ac:dyDescent="0.3">
      <c r="A158" s="39" t="s">
        <v>230</v>
      </c>
      <c r="B158" s="39">
        <v>11308</v>
      </c>
      <c r="C158" s="40" t="s">
        <v>231</v>
      </c>
      <c r="D158" s="39" t="s">
        <v>22</v>
      </c>
      <c r="E158" s="39" t="s">
        <v>627</v>
      </c>
      <c r="F158" s="39">
        <v>0</v>
      </c>
      <c r="G158" s="40">
        <v>50000000</v>
      </c>
      <c r="H158" s="40">
        <v>91.3</v>
      </c>
      <c r="I158" s="39" t="s">
        <v>519</v>
      </c>
      <c r="J158" s="40">
        <v>2557220</v>
      </c>
      <c r="K158" s="40">
        <v>2303616</v>
      </c>
      <c r="L158" s="40">
        <v>12839732</v>
      </c>
      <c r="M158" s="40">
        <v>179413</v>
      </c>
      <c r="N158" s="40">
        <v>34</v>
      </c>
      <c r="O158" s="40">
        <v>92.903593999999998</v>
      </c>
      <c r="P158" s="40">
        <v>3745</v>
      </c>
      <c r="Q158" s="40">
        <v>7.096406</v>
      </c>
      <c r="R158" s="40">
        <v>3779</v>
      </c>
      <c r="S158" s="61">
        <v>-4.6399999999999997</v>
      </c>
      <c r="T158" s="61">
        <v>-8.73</v>
      </c>
      <c r="U158" s="61">
        <v>-3.65</v>
      </c>
    </row>
    <row r="159" spans="1:21" x14ac:dyDescent="0.3">
      <c r="A159" s="39" t="s">
        <v>239</v>
      </c>
      <c r="B159" s="39">
        <v>11312</v>
      </c>
      <c r="C159" s="40" t="s">
        <v>237</v>
      </c>
      <c r="D159" s="39" t="s">
        <v>22</v>
      </c>
      <c r="E159" s="39" t="s">
        <v>611</v>
      </c>
      <c r="F159" s="39">
        <v>0</v>
      </c>
      <c r="G159" s="40">
        <v>100000000</v>
      </c>
      <c r="H159" s="40">
        <v>89.7</v>
      </c>
      <c r="I159" s="39" t="s">
        <v>519</v>
      </c>
      <c r="J159" s="40">
        <v>4745047</v>
      </c>
      <c r="K159" s="40">
        <v>4997180</v>
      </c>
      <c r="L159" s="40">
        <v>24008335</v>
      </c>
      <c r="M159" s="40">
        <v>208144</v>
      </c>
      <c r="N159" s="40">
        <v>36</v>
      </c>
      <c r="O159" s="40">
        <v>96.726765</v>
      </c>
      <c r="P159" s="40">
        <v>4276</v>
      </c>
      <c r="Q159" s="40">
        <v>3.2732350000000001</v>
      </c>
      <c r="R159" s="40">
        <v>4312</v>
      </c>
      <c r="S159" s="61">
        <v>-1.37</v>
      </c>
      <c r="T159" s="61">
        <v>-7.26</v>
      </c>
      <c r="U159" s="61">
        <v>-4.1399999999999997</v>
      </c>
    </row>
    <row r="160" spans="1:21" x14ac:dyDescent="0.3">
      <c r="A160" s="39" t="s">
        <v>241</v>
      </c>
      <c r="B160" s="39">
        <v>11315</v>
      </c>
      <c r="C160" s="40" t="s">
        <v>242</v>
      </c>
      <c r="D160" s="39" t="s">
        <v>243</v>
      </c>
      <c r="E160" s="39" t="s">
        <v>641</v>
      </c>
      <c r="F160" s="39">
        <v>0</v>
      </c>
      <c r="G160" s="40">
        <v>4000000000</v>
      </c>
      <c r="H160" s="40">
        <v>89.066666666666663</v>
      </c>
      <c r="I160" s="39" t="s">
        <v>519</v>
      </c>
      <c r="J160" s="40">
        <v>98191398</v>
      </c>
      <c r="K160" s="40">
        <v>129276807</v>
      </c>
      <c r="L160" s="40">
        <v>2763721420</v>
      </c>
      <c r="M160" s="40">
        <v>46777</v>
      </c>
      <c r="N160" s="40">
        <v>476</v>
      </c>
      <c r="O160" s="40">
        <v>78.810010474999999</v>
      </c>
      <c r="P160" s="40">
        <v>27729</v>
      </c>
      <c r="Q160" s="40">
        <v>21.189989525000001</v>
      </c>
      <c r="R160" s="40">
        <v>28205</v>
      </c>
      <c r="S160" s="61">
        <v>1.64</v>
      </c>
      <c r="T160" s="61">
        <v>5.19</v>
      </c>
      <c r="U160" s="61">
        <v>21.78</v>
      </c>
    </row>
    <row r="161" spans="1:21" x14ac:dyDescent="0.3">
      <c r="A161" s="39" t="s">
        <v>255</v>
      </c>
      <c r="B161" s="39">
        <v>11323</v>
      </c>
      <c r="C161" s="40" t="s">
        <v>256</v>
      </c>
      <c r="D161" s="39" t="s">
        <v>19</v>
      </c>
      <c r="E161" s="39" t="s">
        <v>634</v>
      </c>
      <c r="F161" s="39">
        <v>0</v>
      </c>
      <c r="G161" s="40">
        <v>500000000</v>
      </c>
      <c r="H161" s="40">
        <v>86.86666666666666</v>
      </c>
      <c r="I161" s="39" t="s">
        <v>519</v>
      </c>
      <c r="J161" s="40">
        <v>1468407</v>
      </c>
      <c r="K161" s="40">
        <v>2005334</v>
      </c>
      <c r="L161" s="40">
        <v>198281632</v>
      </c>
      <c r="M161" s="40">
        <v>10114</v>
      </c>
      <c r="N161" s="40">
        <v>18</v>
      </c>
      <c r="O161" s="40">
        <v>92.156019600000008</v>
      </c>
      <c r="P161" s="40">
        <v>858</v>
      </c>
      <c r="Q161" s="40">
        <v>7.8439804000000004</v>
      </c>
      <c r="R161" s="40">
        <v>876</v>
      </c>
      <c r="S161" s="61">
        <v>1.61</v>
      </c>
      <c r="T161" s="61">
        <v>5.31</v>
      </c>
      <c r="U161" s="61">
        <v>18.75</v>
      </c>
    </row>
    <row r="162" spans="1:21" x14ac:dyDescent="0.3">
      <c r="A162" s="39" t="s">
        <v>259</v>
      </c>
      <c r="B162" s="39">
        <v>11340</v>
      </c>
      <c r="C162" s="40" t="s">
        <v>260</v>
      </c>
      <c r="D162" s="39" t="s">
        <v>19</v>
      </c>
      <c r="E162" s="39" t="s">
        <v>658</v>
      </c>
      <c r="F162" s="39">
        <v>0</v>
      </c>
      <c r="G162" s="40">
        <v>500000000</v>
      </c>
      <c r="H162" s="40">
        <v>85.566666666666663</v>
      </c>
      <c r="I162" s="39" t="s">
        <v>519</v>
      </c>
      <c r="J162" s="40">
        <v>2162483</v>
      </c>
      <c r="K162" s="40">
        <v>2127978</v>
      </c>
      <c r="L162" s="40">
        <v>211000000</v>
      </c>
      <c r="M162" s="40">
        <v>10086</v>
      </c>
      <c r="N162" s="40">
        <v>17</v>
      </c>
      <c r="O162" s="40">
        <v>98.550128999999998</v>
      </c>
      <c r="P162" s="40">
        <v>404</v>
      </c>
      <c r="Q162" s="40">
        <v>1.4498709999999999</v>
      </c>
      <c r="R162" s="40">
        <v>421</v>
      </c>
      <c r="S162" s="61">
        <v>2.44</v>
      </c>
      <c r="T162" s="61">
        <v>5.48</v>
      </c>
      <c r="U162" s="61">
        <v>18.64</v>
      </c>
    </row>
    <row r="163" spans="1:21" x14ac:dyDescent="0.3">
      <c r="A163" s="39" t="s">
        <v>266</v>
      </c>
      <c r="B163" s="39">
        <v>11327</v>
      </c>
      <c r="C163" s="40" t="s">
        <v>264</v>
      </c>
      <c r="D163" s="39" t="s">
        <v>22</v>
      </c>
      <c r="E163" s="39" t="s">
        <v>641</v>
      </c>
      <c r="F163" s="39">
        <v>0</v>
      </c>
      <c r="G163" s="40">
        <v>200000000</v>
      </c>
      <c r="H163" s="40">
        <v>85.1</v>
      </c>
      <c r="I163" s="39" t="s">
        <v>519</v>
      </c>
      <c r="J163" s="40">
        <v>2845600</v>
      </c>
      <c r="K163" s="40">
        <v>4793242</v>
      </c>
      <c r="L163" s="40">
        <v>52260000</v>
      </c>
      <c r="M163" s="40">
        <v>91720</v>
      </c>
      <c r="N163" s="40">
        <v>8</v>
      </c>
      <c r="O163" s="40">
        <v>99.485572500000004</v>
      </c>
      <c r="P163" s="40">
        <v>669</v>
      </c>
      <c r="Q163" s="40">
        <v>0.51442750000000004</v>
      </c>
      <c r="R163" s="40">
        <v>677</v>
      </c>
      <c r="S163" s="61">
        <v>-0.76</v>
      </c>
      <c r="T163" s="61">
        <v>-5.81</v>
      </c>
      <c r="U163" s="61">
        <v>-2.77</v>
      </c>
    </row>
    <row r="164" spans="1:21" x14ac:dyDescent="0.3">
      <c r="A164" s="39" t="s">
        <v>267</v>
      </c>
      <c r="B164" s="39">
        <v>11367</v>
      </c>
      <c r="C164" s="40" t="s">
        <v>268</v>
      </c>
      <c r="D164" s="39" t="s">
        <v>19</v>
      </c>
      <c r="E164" s="39" t="s">
        <v>632</v>
      </c>
      <c r="F164" s="39">
        <v>0</v>
      </c>
      <c r="G164" s="40">
        <v>1000000000</v>
      </c>
      <c r="H164" s="40">
        <v>84.13333333333334</v>
      </c>
      <c r="I164" s="39" t="s">
        <v>519</v>
      </c>
      <c r="J164" s="40">
        <v>5758222</v>
      </c>
      <c r="K164" s="40">
        <v>6908658</v>
      </c>
      <c r="L164" s="40">
        <v>687400000</v>
      </c>
      <c r="M164" s="40">
        <v>10050</v>
      </c>
      <c r="N164" s="40">
        <v>24</v>
      </c>
      <c r="O164" s="40">
        <v>88.064758299999994</v>
      </c>
      <c r="P164" s="40">
        <v>1118</v>
      </c>
      <c r="Q164" s="40">
        <v>11.935241700000001</v>
      </c>
      <c r="R164" s="40">
        <v>1142</v>
      </c>
      <c r="S164" s="61">
        <v>1.72</v>
      </c>
      <c r="T164" s="61">
        <v>5.29</v>
      </c>
      <c r="U164" s="61">
        <v>18.760000000000002</v>
      </c>
    </row>
    <row r="165" spans="1:21" x14ac:dyDescent="0.3">
      <c r="A165" s="39" t="s">
        <v>275</v>
      </c>
      <c r="B165" s="39">
        <v>11341</v>
      </c>
      <c r="C165" s="40" t="s">
        <v>276</v>
      </c>
      <c r="D165" s="39" t="s">
        <v>22</v>
      </c>
      <c r="E165" s="39" t="s">
        <v>610</v>
      </c>
      <c r="F165" s="39">
        <v>0</v>
      </c>
      <c r="G165" s="40">
        <v>200000000</v>
      </c>
      <c r="H165" s="40">
        <v>82.033333333333331</v>
      </c>
      <c r="I165" s="39" t="s">
        <v>519</v>
      </c>
      <c r="J165" s="40">
        <v>12557744</v>
      </c>
      <c r="K165" s="40">
        <v>13296469</v>
      </c>
      <c r="L165" s="40">
        <v>162215000</v>
      </c>
      <c r="M165" s="40">
        <v>81969</v>
      </c>
      <c r="N165" s="40">
        <v>106</v>
      </c>
      <c r="O165" s="40">
        <v>90.492481374999997</v>
      </c>
      <c r="P165" s="40">
        <v>24106</v>
      </c>
      <c r="Q165" s="40">
        <v>9.5075186249999994</v>
      </c>
      <c r="R165" s="40">
        <v>24212</v>
      </c>
      <c r="S165" s="61">
        <v>-0.95</v>
      </c>
      <c r="T165" s="61">
        <v>-6.61</v>
      </c>
      <c r="U165" s="61">
        <v>-4.8099999999999996</v>
      </c>
    </row>
    <row r="166" spans="1:21" x14ac:dyDescent="0.3">
      <c r="A166" s="39" t="s">
        <v>295</v>
      </c>
      <c r="B166" s="39">
        <v>11409</v>
      </c>
      <c r="C166" s="40" t="s">
        <v>294</v>
      </c>
      <c r="D166" s="39" t="s">
        <v>19</v>
      </c>
      <c r="E166" s="39" t="s">
        <v>639</v>
      </c>
      <c r="F166" s="39">
        <v>0</v>
      </c>
      <c r="G166" s="40">
        <v>500000000</v>
      </c>
      <c r="H166" s="40">
        <v>78.466666666666669</v>
      </c>
      <c r="I166" s="39" t="s">
        <v>519</v>
      </c>
      <c r="J166" s="40">
        <v>12070198</v>
      </c>
      <c r="K166" s="40">
        <v>16324568</v>
      </c>
      <c r="L166" s="40">
        <v>402884042</v>
      </c>
      <c r="M166" s="40">
        <v>40520</v>
      </c>
      <c r="N166" s="40">
        <v>101</v>
      </c>
      <c r="O166" s="40">
        <v>53.205550799999997</v>
      </c>
      <c r="P166" s="40">
        <v>7329</v>
      </c>
      <c r="Q166" s="40">
        <v>46.794449200000003</v>
      </c>
      <c r="R166" s="40">
        <v>7430</v>
      </c>
      <c r="S166" s="61">
        <v>1.37</v>
      </c>
      <c r="T166" s="61">
        <v>4.45</v>
      </c>
      <c r="U166" s="61">
        <v>18.77</v>
      </c>
    </row>
    <row r="167" spans="1:21" x14ac:dyDescent="0.3">
      <c r="A167" s="39" t="s">
        <v>310</v>
      </c>
      <c r="B167" s="39">
        <v>11378</v>
      </c>
      <c r="C167" s="40" t="s">
        <v>309</v>
      </c>
      <c r="D167" s="39" t="s">
        <v>22</v>
      </c>
      <c r="E167" s="39" t="s">
        <v>632</v>
      </c>
      <c r="F167" s="39">
        <v>0</v>
      </c>
      <c r="G167" s="40">
        <v>50000000</v>
      </c>
      <c r="H167" s="40">
        <v>73.900000000000006</v>
      </c>
      <c r="I167" s="39" t="s">
        <v>519</v>
      </c>
      <c r="J167" s="40">
        <v>2721608</v>
      </c>
      <c r="K167" s="40">
        <v>2788455</v>
      </c>
      <c r="L167" s="40">
        <v>14479617</v>
      </c>
      <c r="M167" s="40">
        <v>192578</v>
      </c>
      <c r="N167" s="40">
        <v>17</v>
      </c>
      <c r="O167" s="40">
        <v>96.737572</v>
      </c>
      <c r="P167" s="40">
        <v>3046</v>
      </c>
      <c r="Q167" s="40">
        <v>3.2624279999999999</v>
      </c>
      <c r="R167" s="40">
        <v>3063</v>
      </c>
      <c r="S167" s="61">
        <v>-0.56999999999999995</v>
      </c>
      <c r="T167" s="61">
        <v>-5.34</v>
      </c>
      <c r="U167" s="61">
        <v>-8.52</v>
      </c>
    </row>
    <row r="168" spans="1:21" x14ac:dyDescent="0.3">
      <c r="A168" s="39" t="s">
        <v>311</v>
      </c>
      <c r="B168" s="39">
        <v>11416</v>
      </c>
      <c r="C168" s="40" t="s">
        <v>312</v>
      </c>
      <c r="D168" s="39" t="s">
        <v>19</v>
      </c>
      <c r="E168" s="39" t="s">
        <v>631</v>
      </c>
      <c r="F168" s="39">
        <v>0</v>
      </c>
      <c r="G168" s="40">
        <v>10000000000</v>
      </c>
      <c r="H168" s="40">
        <v>73.599999999999994</v>
      </c>
      <c r="I168" s="39" t="s">
        <v>519</v>
      </c>
      <c r="J168" s="40">
        <v>43260276</v>
      </c>
      <c r="K168" s="40">
        <v>57693900</v>
      </c>
      <c r="L168" s="40">
        <v>5718333298</v>
      </c>
      <c r="M168" s="40">
        <v>10090</v>
      </c>
      <c r="N168" s="40">
        <v>188</v>
      </c>
      <c r="O168" s="40">
        <v>86.614053030000008</v>
      </c>
      <c r="P168" s="40">
        <v>9750</v>
      </c>
      <c r="Q168" s="40">
        <v>13.385946970000001</v>
      </c>
      <c r="R168" s="40">
        <v>9938</v>
      </c>
      <c r="S168" s="61">
        <v>1.67</v>
      </c>
      <c r="T168" s="61">
        <v>5.01</v>
      </c>
      <c r="U168" s="61">
        <v>20.29</v>
      </c>
    </row>
    <row r="169" spans="1:21" x14ac:dyDescent="0.3">
      <c r="A169" s="39" t="s">
        <v>325</v>
      </c>
      <c r="B169" s="39">
        <v>11470</v>
      </c>
      <c r="C169" s="40" t="s">
        <v>326</v>
      </c>
      <c r="D169" s="39" t="s">
        <v>22</v>
      </c>
      <c r="E169" s="39" t="s">
        <v>635</v>
      </c>
      <c r="F169" s="39">
        <v>0</v>
      </c>
      <c r="G169" s="40">
        <v>20000000</v>
      </c>
      <c r="H169" s="40">
        <v>69.099999999999994</v>
      </c>
      <c r="I169" s="39" t="s">
        <v>519</v>
      </c>
      <c r="J169" s="40">
        <v>1133243</v>
      </c>
      <c r="K169" s="40">
        <v>1308805</v>
      </c>
      <c r="L169" s="40">
        <v>12363600</v>
      </c>
      <c r="M169" s="40">
        <v>105860</v>
      </c>
      <c r="N169" s="40">
        <v>21</v>
      </c>
      <c r="O169" s="40">
        <v>98.190370000000001</v>
      </c>
      <c r="P169" s="40">
        <v>175</v>
      </c>
      <c r="Q169" s="40">
        <v>1.8096299999999998</v>
      </c>
      <c r="R169" s="40">
        <v>196</v>
      </c>
      <c r="S169" s="61">
        <v>-1.68</v>
      </c>
      <c r="T169" s="61">
        <v>-11.02</v>
      </c>
      <c r="U169" s="61">
        <v>-13</v>
      </c>
    </row>
    <row r="170" spans="1:21" x14ac:dyDescent="0.3">
      <c r="A170" s="39" t="s">
        <v>327</v>
      </c>
      <c r="B170" s="39">
        <v>11459</v>
      </c>
      <c r="C170" s="40" t="s">
        <v>328</v>
      </c>
      <c r="D170" s="39" t="s">
        <v>19</v>
      </c>
      <c r="E170" s="39" t="s">
        <v>667</v>
      </c>
      <c r="F170" s="39">
        <v>0</v>
      </c>
      <c r="G170" s="40">
        <v>3000000000</v>
      </c>
      <c r="H170" s="40">
        <v>68.966666666666669</v>
      </c>
      <c r="I170" s="39" t="s">
        <v>519</v>
      </c>
      <c r="J170" s="40">
        <v>43976415</v>
      </c>
      <c r="K170" s="40">
        <v>48530629</v>
      </c>
      <c r="L170" s="40">
        <v>1349225485</v>
      </c>
      <c r="M170" s="40">
        <v>35970</v>
      </c>
      <c r="N170" s="40">
        <v>225</v>
      </c>
      <c r="O170" s="40">
        <v>73.783625166666667</v>
      </c>
      <c r="P170" s="40">
        <v>36207</v>
      </c>
      <c r="Q170" s="40">
        <v>26.215615100000001</v>
      </c>
      <c r="R170" s="40">
        <v>36433</v>
      </c>
      <c r="S170" s="61">
        <v>0.94</v>
      </c>
      <c r="T170" s="61">
        <v>3.22</v>
      </c>
      <c r="U170" s="61">
        <v>18.93</v>
      </c>
    </row>
    <row r="171" spans="1:21" x14ac:dyDescent="0.3">
      <c r="A171" s="39" t="s">
        <v>329</v>
      </c>
      <c r="B171" s="39">
        <v>11460</v>
      </c>
      <c r="C171" s="40" t="s">
        <v>330</v>
      </c>
      <c r="D171" s="39" t="s">
        <v>19</v>
      </c>
      <c r="E171" s="39" t="s">
        <v>624</v>
      </c>
      <c r="F171" s="39">
        <v>0</v>
      </c>
      <c r="G171" s="40">
        <v>10000000000</v>
      </c>
      <c r="H171" s="40">
        <v>68.766666666666666</v>
      </c>
      <c r="I171" s="39" t="s">
        <v>519</v>
      </c>
      <c r="J171" s="40">
        <v>61173611</v>
      </c>
      <c r="K171" s="40">
        <v>58803547</v>
      </c>
      <c r="L171" s="40">
        <v>5880299485</v>
      </c>
      <c r="M171" s="40">
        <v>10000</v>
      </c>
      <c r="N171" s="40">
        <v>211</v>
      </c>
      <c r="O171" s="40">
        <v>73.513462360000005</v>
      </c>
      <c r="P171" s="40">
        <v>17933</v>
      </c>
      <c r="Q171" s="40">
        <v>26.486537640000002</v>
      </c>
      <c r="R171" s="40">
        <v>18144</v>
      </c>
      <c r="S171" s="61">
        <v>1.68</v>
      </c>
      <c r="T171" s="61">
        <v>5</v>
      </c>
      <c r="U171" s="61">
        <v>20.09</v>
      </c>
    </row>
    <row r="172" spans="1:21" x14ac:dyDescent="0.3">
      <c r="A172" s="39" t="s">
        <v>337</v>
      </c>
      <c r="B172" s="39">
        <v>11500</v>
      </c>
      <c r="C172" s="40" t="s">
        <v>338</v>
      </c>
      <c r="D172" s="39" t="s">
        <v>243</v>
      </c>
      <c r="E172" s="39" t="s">
        <v>611</v>
      </c>
      <c r="F172" s="39">
        <v>0</v>
      </c>
      <c r="G172" s="40">
        <v>10000000000</v>
      </c>
      <c r="H172" s="40">
        <v>64.766666666666666</v>
      </c>
      <c r="I172" s="39" t="s">
        <v>519</v>
      </c>
      <c r="J172" s="40">
        <v>33991419</v>
      </c>
      <c r="K172" s="40">
        <v>75108140</v>
      </c>
      <c r="L172" s="40">
        <v>7511096618</v>
      </c>
      <c r="M172" s="40">
        <v>10000</v>
      </c>
      <c r="N172" s="40">
        <v>78</v>
      </c>
      <c r="O172" s="40">
        <v>94.019254591985131</v>
      </c>
      <c r="P172" s="40">
        <v>3247</v>
      </c>
      <c r="Q172" s="40">
        <v>5.8060589954366462</v>
      </c>
      <c r="R172" s="40">
        <v>3355</v>
      </c>
      <c r="S172" s="61">
        <v>1.78</v>
      </c>
      <c r="T172" s="61">
        <v>5.23</v>
      </c>
      <c r="U172" s="61">
        <v>20.57</v>
      </c>
    </row>
    <row r="173" spans="1:21" x14ac:dyDescent="0.3">
      <c r="A173" s="39" t="s">
        <v>339</v>
      </c>
      <c r="B173" s="39">
        <v>11499</v>
      </c>
      <c r="C173" s="40" t="s">
        <v>340</v>
      </c>
      <c r="D173" s="39" t="s">
        <v>19</v>
      </c>
      <c r="E173" s="39" t="s">
        <v>624</v>
      </c>
      <c r="F173" s="39">
        <v>0</v>
      </c>
      <c r="G173" s="40">
        <v>1000000000</v>
      </c>
      <c r="H173" s="40">
        <v>64.733333333333334</v>
      </c>
      <c r="I173" s="39" t="s">
        <v>519</v>
      </c>
      <c r="J173" s="40">
        <v>6459740</v>
      </c>
      <c r="K173" s="40">
        <v>4700185</v>
      </c>
      <c r="L173" s="40">
        <v>287872400</v>
      </c>
      <c r="M173" s="40">
        <v>16327</v>
      </c>
      <c r="N173" s="40">
        <v>11</v>
      </c>
      <c r="O173" s="40">
        <v>99.549858</v>
      </c>
      <c r="P173" s="40">
        <v>642</v>
      </c>
      <c r="Q173" s="40">
        <v>0.45014199999999999</v>
      </c>
      <c r="R173" s="40">
        <v>653</v>
      </c>
      <c r="S173" s="61">
        <v>1.66</v>
      </c>
      <c r="T173" s="61">
        <v>4.93</v>
      </c>
      <c r="U173" s="61">
        <v>20.73</v>
      </c>
    </row>
    <row r="174" spans="1:21" x14ac:dyDescent="0.3">
      <c r="A174" s="39" t="s">
        <v>347</v>
      </c>
      <c r="B174" s="39">
        <v>11513</v>
      </c>
      <c r="C174" s="40" t="s">
        <v>348</v>
      </c>
      <c r="D174" s="39" t="s">
        <v>19</v>
      </c>
      <c r="E174" s="39" t="s">
        <v>640</v>
      </c>
      <c r="F174" s="39">
        <v>0</v>
      </c>
      <c r="G174" s="40">
        <v>20000000000</v>
      </c>
      <c r="H174" s="40">
        <v>60.766666666666666</v>
      </c>
      <c r="I174" s="39" t="s">
        <v>519</v>
      </c>
      <c r="J174" s="40">
        <v>117998441</v>
      </c>
      <c r="K174" s="40">
        <v>141267061</v>
      </c>
      <c r="L174" s="40">
        <v>14000500000</v>
      </c>
      <c r="M174" s="40">
        <v>10091</v>
      </c>
      <c r="N174" s="40">
        <v>302</v>
      </c>
      <c r="O174" s="40">
        <v>78.132204139999999</v>
      </c>
      <c r="P174" s="40">
        <v>21456</v>
      </c>
      <c r="Q174" s="40">
        <v>21.867795860000001</v>
      </c>
      <c r="R174" s="40">
        <v>21758</v>
      </c>
      <c r="S174" s="61">
        <v>1.71</v>
      </c>
      <c r="T174" s="61">
        <v>5.13</v>
      </c>
      <c r="U174" s="61">
        <v>20.6</v>
      </c>
    </row>
    <row r="175" spans="1:21" x14ac:dyDescent="0.3">
      <c r="A175" s="39" t="s">
        <v>354</v>
      </c>
      <c r="B175" s="39">
        <v>11518</v>
      </c>
      <c r="C175" s="40" t="s">
        <v>355</v>
      </c>
      <c r="D175" s="39" t="s">
        <v>19</v>
      </c>
      <c r="E175" s="39" t="s">
        <v>627</v>
      </c>
      <c r="F175" s="39">
        <v>0</v>
      </c>
      <c r="G175" s="40">
        <v>900000000</v>
      </c>
      <c r="H175" s="40">
        <v>56.5</v>
      </c>
      <c r="I175" s="39" t="s">
        <v>519</v>
      </c>
      <c r="J175" s="40">
        <v>2478546</v>
      </c>
      <c r="K175" s="40">
        <v>12413552</v>
      </c>
      <c r="L175" s="40">
        <v>420000000</v>
      </c>
      <c r="M175" s="40">
        <v>29557</v>
      </c>
      <c r="N175" s="40">
        <v>529</v>
      </c>
      <c r="O175" s="40">
        <v>93.10456122222223</v>
      </c>
      <c r="P175" s="40">
        <v>1874</v>
      </c>
      <c r="Q175" s="40">
        <v>6.8954387777777777</v>
      </c>
      <c r="R175" s="40">
        <v>2403</v>
      </c>
      <c r="S175" s="61">
        <v>1.33</v>
      </c>
      <c r="T175" s="61">
        <v>3.56</v>
      </c>
      <c r="U175" s="61">
        <v>19.04</v>
      </c>
    </row>
    <row r="176" spans="1:21" x14ac:dyDescent="0.3">
      <c r="A176" s="39" t="s">
        <v>362</v>
      </c>
      <c r="B176" s="39">
        <v>11233</v>
      </c>
      <c r="C176" s="40" t="s">
        <v>363</v>
      </c>
      <c r="D176" s="39" t="s">
        <v>22</v>
      </c>
      <c r="E176" s="39" t="s">
        <v>636</v>
      </c>
      <c r="F176" s="39">
        <v>0</v>
      </c>
      <c r="G176" s="40">
        <v>50000000</v>
      </c>
      <c r="H176" s="40">
        <v>51.466666666666669</v>
      </c>
      <c r="I176" s="39" t="s">
        <v>519</v>
      </c>
      <c r="J176" s="40">
        <v>3670086</v>
      </c>
      <c r="K176" s="40">
        <v>3810422</v>
      </c>
      <c r="L176" s="40">
        <v>26782581</v>
      </c>
      <c r="M176" s="40">
        <v>142272</v>
      </c>
      <c r="N176" s="40">
        <v>19</v>
      </c>
      <c r="O176" s="40">
        <v>96.241631999999996</v>
      </c>
      <c r="P176" s="40">
        <v>3512</v>
      </c>
      <c r="Q176" s="40">
        <v>3.7583679999999999</v>
      </c>
      <c r="R176" s="40">
        <v>3531</v>
      </c>
      <c r="S176" s="61">
        <v>-2.34</v>
      </c>
      <c r="T176" s="61">
        <v>-9.1300000000000008</v>
      </c>
      <c r="U176" s="61">
        <v>-10</v>
      </c>
    </row>
    <row r="177" spans="1:21" x14ac:dyDescent="0.3">
      <c r="A177" s="39" t="s">
        <v>364</v>
      </c>
      <c r="B177" s="39">
        <v>11569</v>
      </c>
      <c r="C177" s="40" t="s">
        <v>365</v>
      </c>
      <c r="D177" s="39" t="s">
        <v>19</v>
      </c>
      <c r="E177" s="39" t="s">
        <v>670</v>
      </c>
      <c r="F177" s="39">
        <v>0</v>
      </c>
      <c r="G177" s="40">
        <v>500000000</v>
      </c>
      <c r="H177" s="40">
        <v>50.966666666666669</v>
      </c>
      <c r="I177" s="39" t="s">
        <v>519</v>
      </c>
      <c r="J177" s="40">
        <v>2893317</v>
      </c>
      <c r="K177" s="40">
        <v>2716937</v>
      </c>
      <c r="L177" s="40">
        <v>130155500</v>
      </c>
      <c r="M177" s="40">
        <v>20875</v>
      </c>
      <c r="N177" s="40">
        <v>63</v>
      </c>
      <c r="O177" s="40">
        <v>88.930080799999999</v>
      </c>
      <c r="P177" s="40">
        <v>3751</v>
      </c>
      <c r="Q177" s="40">
        <v>11.069919200000001</v>
      </c>
      <c r="R177" s="40">
        <v>3814</v>
      </c>
      <c r="S177" s="61">
        <v>1.53</v>
      </c>
      <c r="T177" s="61">
        <v>4.3600000000000003</v>
      </c>
      <c r="U177" s="61">
        <v>18.989999999999998</v>
      </c>
    </row>
    <row r="178" spans="1:21" x14ac:dyDescent="0.3">
      <c r="A178" s="39" t="s">
        <v>368</v>
      </c>
      <c r="B178" s="39">
        <v>11588</v>
      </c>
      <c r="C178" s="40" t="s">
        <v>369</v>
      </c>
      <c r="D178" s="39" t="s">
        <v>19</v>
      </c>
      <c r="E178" s="39" t="s">
        <v>622</v>
      </c>
      <c r="F178" s="39">
        <v>0</v>
      </c>
      <c r="G178" s="40">
        <v>1500000000</v>
      </c>
      <c r="H178" s="40">
        <v>47.166666666666664</v>
      </c>
      <c r="I178" s="39" t="s">
        <v>519</v>
      </c>
      <c r="J178" s="40">
        <v>13724961</v>
      </c>
      <c r="K178" s="40">
        <v>37551760</v>
      </c>
      <c r="L178" s="40">
        <v>1570198538</v>
      </c>
      <c r="M178" s="40">
        <v>23916</v>
      </c>
      <c r="N178" s="40">
        <v>61</v>
      </c>
      <c r="O178" s="40">
        <v>99.2962299</v>
      </c>
      <c r="P178" s="40">
        <v>908</v>
      </c>
      <c r="Q178" s="40">
        <v>0.70377010000000007</v>
      </c>
      <c r="R178" s="40">
        <v>969</v>
      </c>
      <c r="S178" s="61">
        <v>1.62</v>
      </c>
      <c r="T178" s="61">
        <v>5.36</v>
      </c>
      <c r="U178" s="61">
        <v>21.82</v>
      </c>
    </row>
    <row r="179" spans="1:21" x14ac:dyDescent="0.3">
      <c r="A179" s="39" t="s">
        <v>378</v>
      </c>
      <c r="B179" s="39">
        <v>11626</v>
      </c>
      <c r="C179" s="40" t="s">
        <v>379</v>
      </c>
      <c r="D179" s="39" t="s">
        <v>19</v>
      </c>
      <c r="E179" s="39" t="s">
        <v>638</v>
      </c>
      <c r="F179" s="39">
        <v>16</v>
      </c>
      <c r="G179" s="40">
        <v>3000000000</v>
      </c>
      <c r="H179" s="40">
        <v>42.533333333333331</v>
      </c>
      <c r="I179" s="39" t="s">
        <v>519</v>
      </c>
      <c r="J179" s="40">
        <v>8238181</v>
      </c>
      <c r="K179" s="40">
        <v>12761199</v>
      </c>
      <c r="L179" s="40">
        <v>815716646</v>
      </c>
      <c r="M179" s="40">
        <v>15644</v>
      </c>
      <c r="N179" s="40">
        <v>93</v>
      </c>
      <c r="O179" s="40">
        <v>83.6886571</v>
      </c>
      <c r="P179" s="40">
        <v>3276</v>
      </c>
      <c r="Q179" s="40">
        <v>16.3113429</v>
      </c>
      <c r="R179" s="40">
        <v>3369</v>
      </c>
      <c r="S179" s="61">
        <v>1.67</v>
      </c>
      <c r="T179" s="61">
        <v>5.0599999999999996</v>
      </c>
      <c r="U179" s="61">
        <v>19.45</v>
      </c>
    </row>
    <row r="180" spans="1:21" x14ac:dyDescent="0.3">
      <c r="A180" s="39" t="s">
        <v>382</v>
      </c>
      <c r="B180" s="39">
        <v>11649</v>
      </c>
      <c r="C180" s="40" t="s">
        <v>383</v>
      </c>
      <c r="D180" s="39" t="s">
        <v>22</v>
      </c>
      <c r="E180" s="39" t="s">
        <v>673</v>
      </c>
      <c r="F180" s="39">
        <v>0</v>
      </c>
      <c r="G180" s="40">
        <v>400000000</v>
      </c>
      <c r="H180" s="40">
        <v>38.4</v>
      </c>
      <c r="I180" s="39" t="s">
        <v>519</v>
      </c>
      <c r="J180" s="40">
        <v>8147402</v>
      </c>
      <c r="K180" s="40">
        <v>7224421</v>
      </c>
      <c r="L180" s="40">
        <v>96622249</v>
      </c>
      <c r="M180" s="40">
        <v>74770</v>
      </c>
      <c r="N180" s="40">
        <v>78</v>
      </c>
      <c r="O180" s="40">
        <v>86.964934249999999</v>
      </c>
      <c r="P180" s="40">
        <v>17259</v>
      </c>
      <c r="Q180" s="40">
        <v>13.035065749999999</v>
      </c>
      <c r="R180" s="40">
        <v>17337</v>
      </c>
      <c r="S180" s="61">
        <v>-2.83</v>
      </c>
      <c r="T180" s="61">
        <v>-8.24</v>
      </c>
      <c r="U180" s="61">
        <v>-10.84</v>
      </c>
    </row>
    <row r="181" spans="1:21" x14ac:dyDescent="0.3">
      <c r="A181" s="39" t="s">
        <v>390</v>
      </c>
      <c r="B181" s="39">
        <v>11660</v>
      </c>
      <c r="C181" s="40" t="s">
        <v>391</v>
      </c>
      <c r="D181" s="39" t="s">
        <v>19</v>
      </c>
      <c r="E181" s="39" t="s">
        <v>637</v>
      </c>
      <c r="F181" s="39">
        <v>0</v>
      </c>
      <c r="G181" s="40">
        <v>2000000000</v>
      </c>
      <c r="H181" s="40">
        <v>35.299999999999997</v>
      </c>
      <c r="I181" s="39" t="s">
        <v>519</v>
      </c>
      <c r="J181" s="40">
        <v>3044242</v>
      </c>
      <c r="K181" s="40">
        <v>4648224</v>
      </c>
      <c r="L181" s="40">
        <v>464829194</v>
      </c>
      <c r="M181" s="40">
        <v>10000</v>
      </c>
      <c r="N181" s="40">
        <v>42</v>
      </c>
      <c r="O181" s="40">
        <v>98.111621800000009</v>
      </c>
      <c r="P181" s="40">
        <v>1189</v>
      </c>
      <c r="Q181" s="40">
        <v>1.8883782000000002</v>
      </c>
      <c r="R181" s="40">
        <v>1231</v>
      </c>
      <c r="S181" s="61">
        <v>1.74</v>
      </c>
      <c r="T181" s="61">
        <v>5.0999999999999996</v>
      </c>
      <c r="U181" s="61">
        <v>19.899999999999999</v>
      </c>
    </row>
    <row r="182" spans="1:21" x14ac:dyDescent="0.3">
      <c r="A182" s="39" t="s">
        <v>734</v>
      </c>
      <c r="B182" s="39">
        <v>11673</v>
      </c>
      <c r="C182" s="40" t="s">
        <v>398</v>
      </c>
      <c r="D182" s="39" t="s">
        <v>19</v>
      </c>
      <c r="E182" s="39" t="s">
        <v>678</v>
      </c>
      <c r="F182" s="39">
        <v>0</v>
      </c>
      <c r="G182" s="40">
        <v>500000000</v>
      </c>
      <c r="H182" s="40">
        <v>33.5</v>
      </c>
      <c r="I182" s="39" t="s">
        <v>519</v>
      </c>
      <c r="J182" s="40">
        <v>620630</v>
      </c>
      <c r="K182" s="40">
        <v>2780734</v>
      </c>
      <c r="L182" s="40">
        <v>278099990</v>
      </c>
      <c r="M182" s="40">
        <v>10000</v>
      </c>
      <c r="N182" s="40">
        <v>36</v>
      </c>
      <c r="O182" s="40">
        <v>96.949478600000006</v>
      </c>
      <c r="P182" s="40">
        <v>262</v>
      </c>
      <c r="Q182" s="40">
        <v>3.0505214</v>
      </c>
      <c r="R182" s="40">
        <v>298</v>
      </c>
      <c r="S182" s="61">
        <v>1.28</v>
      </c>
      <c r="T182" s="61">
        <v>3.42</v>
      </c>
      <c r="U182" s="61">
        <v>12.58</v>
      </c>
    </row>
    <row r="183" spans="1:21" x14ac:dyDescent="0.3">
      <c r="A183" s="39" t="s">
        <v>405</v>
      </c>
      <c r="B183" s="39">
        <v>11692</v>
      </c>
      <c r="C183" s="40" t="s">
        <v>406</v>
      </c>
      <c r="D183" s="39" t="s">
        <v>19</v>
      </c>
      <c r="E183" s="39" t="s">
        <v>673</v>
      </c>
      <c r="F183" s="39">
        <v>0</v>
      </c>
      <c r="G183" s="40">
        <v>4000000000</v>
      </c>
      <c r="H183" s="40">
        <v>29.666666666666668</v>
      </c>
      <c r="I183" s="39" t="s">
        <v>519</v>
      </c>
      <c r="J183" s="40">
        <v>31199953</v>
      </c>
      <c r="K183" s="40">
        <v>52427518</v>
      </c>
      <c r="L183" s="40">
        <v>3034020000</v>
      </c>
      <c r="M183" s="40">
        <v>17280</v>
      </c>
      <c r="N183" s="40">
        <v>433</v>
      </c>
      <c r="O183" s="40">
        <v>72.223712449999994</v>
      </c>
      <c r="P183" s="40">
        <v>19279</v>
      </c>
      <c r="Q183" s="40">
        <v>27.776287549999999</v>
      </c>
      <c r="R183" s="40">
        <v>19712</v>
      </c>
      <c r="S183" s="61">
        <v>1.71</v>
      </c>
      <c r="T183" s="61">
        <v>5.32</v>
      </c>
      <c r="U183" s="61">
        <v>20.28</v>
      </c>
    </row>
    <row r="184" spans="1:21" x14ac:dyDescent="0.3">
      <c r="A184" s="39" t="s">
        <v>407</v>
      </c>
      <c r="B184" s="39">
        <v>11698</v>
      </c>
      <c r="C184" s="40" t="s">
        <v>408</v>
      </c>
      <c r="D184" s="39" t="s">
        <v>19</v>
      </c>
      <c r="E184" s="39" t="s">
        <v>610</v>
      </c>
      <c r="F184" s="39">
        <v>0</v>
      </c>
      <c r="G184" s="40">
        <v>4000000000</v>
      </c>
      <c r="H184" s="40">
        <v>28.733333333333334</v>
      </c>
      <c r="I184" s="39" t="s">
        <v>519</v>
      </c>
      <c r="J184" s="40">
        <v>26511468</v>
      </c>
      <c r="K184" s="40">
        <v>27503674</v>
      </c>
      <c r="L184" s="40">
        <v>1771634511</v>
      </c>
      <c r="M184" s="40">
        <v>15525</v>
      </c>
      <c r="N184" s="40">
        <v>37</v>
      </c>
      <c r="O184" s="40">
        <v>96.4082437</v>
      </c>
      <c r="P184" s="40">
        <v>6677</v>
      </c>
      <c r="Q184" s="40">
        <v>3.5917563000000001</v>
      </c>
      <c r="R184" s="40">
        <v>6714</v>
      </c>
      <c r="S184" s="61">
        <v>1.48</v>
      </c>
      <c r="T184" s="61">
        <v>4.55</v>
      </c>
      <c r="U184" s="61">
        <v>19.91</v>
      </c>
    </row>
    <row r="185" spans="1:21" x14ac:dyDescent="0.3">
      <c r="A185" s="39" t="s">
        <v>420</v>
      </c>
      <c r="B185" s="39">
        <v>11709</v>
      </c>
      <c r="C185" s="40" t="s">
        <v>421</v>
      </c>
      <c r="D185" s="39" t="s">
        <v>22</v>
      </c>
      <c r="E185" s="39" t="s">
        <v>620</v>
      </c>
      <c r="F185" s="39">
        <v>0</v>
      </c>
      <c r="G185" s="40">
        <v>0</v>
      </c>
      <c r="H185" s="40">
        <v>26.166666666666668</v>
      </c>
      <c r="I185" s="39" t="s">
        <v>519</v>
      </c>
      <c r="J185" s="40">
        <v>90954470</v>
      </c>
      <c r="K185" s="40">
        <v>90641047.746941</v>
      </c>
      <c r="L185" s="40">
        <v>577061888</v>
      </c>
      <c r="M185" s="40">
        <v>157074</v>
      </c>
      <c r="N185" s="40">
        <v>1493</v>
      </c>
      <c r="O185" s="40">
        <v>13.436453370590046</v>
      </c>
      <c r="P185" s="40">
        <v>1674783</v>
      </c>
      <c r="Q185" s="40">
        <v>86.563546629409956</v>
      </c>
      <c r="R185" s="40">
        <v>1676276</v>
      </c>
      <c r="S185" s="61">
        <v>0</v>
      </c>
      <c r="T185" s="61">
        <v>0</v>
      </c>
      <c r="U185" s="61">
        <v>0</v>
      </c>
    </row>
    <row r="186" spans="1:21" x14ac:dyDescent="0.3">
      <c r="A186" s="39" t="s">
        <v>422</v>
      </c>
      <c r="B186" s="39">
        <v>11712</v>
      </c>
      <c r="C186" s="40" t="s">
        <v>423</v>
      </c>
      <c r="D186" s="39" t="s">
        <v>22</v>
      </c>
      <c r="E186" s="39" t="s">
        <v>683</v>
      </c>
      <c r="F186" s="39">
        <v>0</v>
      </c>
      <c r="G186" s="40">
        <v>400000000</v>
      </c>
      <c r="H186" s="40">
        <v>25.933333333333334</v>
      </c>
      <c r="I186" s="39" t="s">
        <v>519</v>
      </c>
      <c r="J186" s="40">
        <v>3580610</v>
      </c>
      <c r="K186" s="40">
        <v>3352914</v>
      </c>
      <c r="L186" s="40">
        <v>302000000</v>
      </c>
      <c r="M186" s="40">
        <v>11103</v>
      </c>
      <c r="N186" s="40">
        <v>68</v>
      </c>
      <c r="O186" s="40">
        <v>62.066454499999999</v>
      </c>
      <c r="P186" s="40">
        <v>39431</v>
      </c>
      <c r="Q186" s="40">
        <v>37.933545500000001</v>
      </c>
      <c r="R186" s="40">
        <v>39499</v>
      </c>
      <c r="S186" s="61">
        <v>-2.31</v>
      </c>
      <c r="T186" s="61">
        <v>-8.61</v>
      </c>
      <c r="U186" s="61">
        <v>-9.15</v>
      </c>
    </row>
    <row r="187" spans="1:21" x14ac:dyDescent="0.3">
      <c r="A187" s="39" t="s">
        <v>424</v>
      </c>
      <c r="B187" s="39">
        <v>11725</v>
      </c>
      <c r="C187" s="40" t="s">
        <v>425</v>
      </c>
      <c r="D187" s="39" t="s">
        <v>19</v>
      </c>
      <c r="E187" s="39" t="s">
        <v>684</v>
      </c>
      <c r="F187" s="39">
        <v>0</v>
      </c>
      <c r="G187" s="40">
        <v>300000000</v>
      </c>
      <c r="H187" s="40">
        <v>25.3</v>
      </c>
      <c r="I187" s="39" t="s">
        <v>519</v>
      </c>
      <c r="J187" s="40">
        <v>568529</v>
      </c>
      <c r="K187" s="40">
        <v>584495</v>
      </c>
      <c r="L187" s="40">
        <v>44557000</v>
      </c>
      <c r="M187" s="40">
        <v>13118</v>
      </c>
      <c r="N187" s="40">
        <v>20</v>
      </c>
      <c r="O187" s="40">
        <v>97.204713666666663</v>
      </c>
      <c r="P187" s="40">
        <v>421</v>
      </c>
      <c r="Q187" s="40">
        <v>2.7952863333333333</v>
      </c>
      <c r="R187" s="40">
        <v>441</v>
      </c>
      <c r="S187" s="61">
        <v>2.21</v>
      </c>
      <c r="T187" s="61">
        <v>2.38</v>
      </c>
      <c r="U187" s="61">
        <v>16.02</v>
      </c>
    </row>
    <row r="188" spans="1:21" x14ac:dyDescent="0.3">
      <c r="A188" s="39" t="s">
        <v>428</v>
      </c>
      <c r="B188" s="39">
        <v>11729</v>
      </c>
      <c r="C188" s="40" t="s">
        <v>429</v>
      </c>
      <c r="D188" s="39" t="s">
        <v>22</v>
      </c>
      <c r="E188" s="39" t="s">
        <v>677</v>
      </c>
      <c r="F188" s="39">
        <v>0</v>
      </c>
      <c r="G188" s="40">
        <v>500000000</v>
      </c>
      <c r="H188" s="40">
        <v>25.066666666666666</v>
      </c>
      <c r="I188" s="39" t="s">
        <v>519</v>
      </c>
      <c r="J188" s="40">
        <v>776008</v>
      </c>
      <c r="K188" s="40">
        <v>631074</v>
      </c>
      <c r="L188" s="40">
        <v>77249851</v>
      </c>
      <c r="M188" s="40">
        <v>8170</v>
      </c>
      <c r="N188" s="40">
        <v>31</v>
      </c>
      <c r="O188" s="40">
        <v>89.608822000000004</v>
      </c>
      <c r="P188" s="40">
        <v>4780</v>
      </c>
      <c r="Q188" s="40">
        <v>10.391178</v>
      </c>
      <c r="R188" s="40">
        <v>4811</v>
      </c>
      <c r="S188" s="61">
        <v>-0.23</v>
      </c>
      <c r="T188" s="61">
        <v>-9.52</v>
      </c>
      <c r="U188" s="61">
        <v>-5.63</v>
      </c>
    </row>
    <row r="189" spans="1:21" x14ac:dyDescent="0.3">
      <c r="A189" s="39" t="s">
        <v>430</v>
      </c>
      <c r="B189" s="39">
        <v>11736</v>
      </c>
      <c r="C189" s="40" t="s">
        <v>431</v>
      </c>
      <c r="D189" s="39" t="s">
        <v>22</v>
      </c>
      <c r="E189" s="39" t="s">
        <v>674</v>
      </c>
      <c r="F189" s="39">
        <v>0</v>
      </c>
      <c r="G189" s="40">
        <v>1000000000</v>
      </c>
      <c r="H189" s="40">
        <v>24.166666666666668</v>
      </c>
      <c r="I189" s="39" t="s">
        <v>519</v>
      </c>
      <c r="J189" s="40">
        <v>3987719</v>
      </c>
      <c r="K189" s="40">
        <v>3961763</v>
      </c>
      <c r="L189" s="40">
        <v>369400000</v>
      </c>
      <c r="M189" s="40">
        <v>10725</v>
      </c>
      <c r="N189" s="40">
        <v>76</v>
      </c>
      <c r="O189" s="40">
        <v>82.248877300000004</v>
      </c>
      <c r="P189" s="40">
        <v>84090</v>
      </c>
      <c r="Q189" s="40">
        <v>17.7511227</v>
      </c>
      <c r="R189" s="40">
        <v>84166</v>
      </c>
      <c r="S189" s="61">
        <v>-3.16</v>
      </c>
      <c r="T189" s="61">
        <v>-8.6999999999999993</v>
      </c>
      <c r="U189" s="61">
        <v>-10.54</v>
      </c>
    </row>
    <row r="190" spans="1:21" x14ac:dyDescent="0.3">
      <c r="A190" s="39" t="s">
        <v>434</v>
      </c>
      <c r="B190" s="39">
        <v>11722</v>
      </c>
      <c r="C190" s="40" t="s">
        <v>433</v>
      </c>
      <c r="D190" s="39" t="s">
        <v>19</v>
      </c>
      <c r="E190" s="39" t="s">
        <v>683</v>
      </c>
      <c r="F190" s="39">
        <v>0</v>
      </c>
      <c r="G190" s="40">
        <v>3000000000</v>
      </c>
      <c r="H190" s="40">
        <v>23.333333333333332</v>
      </c>
      <c r="I190" s="39" t="s">
        <v>519</v>
      </c>
      <c r="J190" s="40">
        <v>8244573</v>
      </c>
      <c r="K190" s="40">
        <v>12625813</v>
      </c>
      <c r="L190" s="40">
        <v>833300000</v>
      </c>
      <c r="M190" s="40">
        <v>15152</v>
      </c>
      <c r="N190" s="40">
        <v>56</v>
      </c>
      <c r="O190" s="40">
        <v>89.04210226666666</v>
      </c>
      <c r="P190" s="40">
        <v>4084</v>
      </c>
      <c r="Q190" s="40">
        <v>10.957897733333333</v>
      </c>
      <c r="R190" s="40">
        <v>4140</v>
      </c>
      <c r="S190" s="61">
        <v>1.1200000000000001</v>
      </c>
      <c r="T190" s="61">
        <v>4.87</v>
      </c>
      <c r="U190" s="61">
        <v>21.04</v>
      </c>
    </row>
    <row r="191" spans="1:21" x14ac:dyDescent="0.3">
      <c r="A191" s="39" t="s">
        <v>445</v>
      </c>
      <c r="B191" s="39">
        <v>11745</v>
      </c>
      <c r="C191" s="40" t="s">
        <v>446</v>
      </c>
      <c r="D191" s="39" t="s">
        <v>22</v>
      </c>
      <c r="E191" s="39" t="s">
        <v>613</v>
      </c>
      <c r="F191" s="39">
        <v>0</v>
      </c>
      <c r="G191" s="40">
        <v>0</v>
      </c>
      <c r="H191" s="40">
        <v>20.9</v>
      </c>
      <c r="I191" s="39" t="s">
        <v>519</v>
      </c>
      <c r="J191" s="40">
        <v>119675679</v>
      </c>
      <c r="K191" s="40">
        <v>138383725</v>
      </c>
      <c r="L191" s="40">
        <v>1261323170</v>
      </c>
      <c r="M191" s="40">
        <v>109714</v>
      </c>
      <c r="N191" s="40">
        <v>2587</v>
      </c>
      <c r="O191" s="40">
        <v>23.791735254344182</v>
      </c>
      <c r="P191" s="40">
        <v>1810345</v>
      </c>
      <c r="Q191" s="40">
        <v>76.208264745655825</v>
      </c>
      <c r="R191" s="40">
        <v>1812932</v>
      </c>
      <c r="S191" s="61">
        <v>-11.48</v>
      </c>
      <c r="T191" s="61">
        <v>-5.65</v>
      </c>
      <c r="U191" s="61">
        <v>28.18</v>
      </c>
    </row>
    <row r="192" spans="1:21" x14ac:dyDescent="0.3">
      <c r="A192" s="39" t="s">
        <v>449</v>
      </c>
      <c r="B192" s="39">
        <v>11753</v>
      </c>
      <c r="C192" s="40" t="s">
        <v>450</v>
      </c>
      <c r="D192" s="39" t="s">
        <v>19</v>
      </c>
      <c r="E192" s="39" t="s">
        <v>618</v>
      </c>
      <c r="F192" s="39">
        <v>0</v>
      </c>
      <c r="G192" s="40">
        <v>500000000</v>
      </c>
      <c r="H192" s="40">
        <v>19.966666666666669</v>
      </c>
      <c r="I192" s="39" t="s">
        <v>519</v>
      </c>
      <c r="J192" s="40">
        <v>2346674</v>
      </c>
      <c r="K192" s="40">
        <v>3287935</v>
      </c>
      <c r="L192" s="40">
        <v>232700000</v>
      </c>
      <c r="M192" s="40">
        <v>14130</v>
      </c>
      <c r="N192" s="40">
        <v>57</v>
      </c>
      <c r="O192" s="40">
        <v>81.177140999999992</v>
      </c>
      <c r="P192" s="40">
        <v>4003</v>
      </c>
      <c r="Q192" s="40">
        <v>18.822859000000001</v>
      </c>
      <c r="R192" s="40">
        <v>4060</v>
      </c>
      <c r="S192" s="61">
        <v>1.45</v>
      </c>
      <c r="T192" s="61">
        <v>4.96</v>
      </c>
      <c r="U192" s="61">
        <v>18.82</v>
      </c>
    </row>
    <row r="193" spans="1:21" x14ac:dyDescent="0.3">
      <c r="A193" s="39" t="s">
        <v>457</v>
      </c>
      <c r="B193" s="39">
        <v>11776</v>
      </c>
      <c r="C193" s="40" t="s">
        <v>458</v>
      </c>
      <c r="D193" s="39" t="s">
        <v>19</v>
      </c>
      <c r="E193" s="39" t="s">
        <v>689</v>
      </c>
      <c r="F193" s="39">
        <v>0</v>
      </c>
      <c r="G193" s="40">
        <v>4000000000</v>
      </c>
      <c r="H193" s="40">
        <v>19.066666666666666</v>
      </c>
      <c r="I193" s="39" t="s">
        <v>519</v>
      </c>
      <c r="J193" s="40">
        <v>20513213</v>
      </c>
      <c r="K193" s="40">
        <v>29856902</v>
      </c>
      <c r="L193" s="40">
        <v>2162700000</v>
      </c>
      <c r="M193" s="40">
        <v>13805</v>
      </c>
      <c r="N193" s="40">
        <v>101</v>
      </c>
      <c r="O193" s="40">
        <v>97.345709099999993</v>
      </c>
      <c r="P193" s="40">
        <v>2082</v>
      </c>
      <c r="Q193" s="40">
        <v>2.6542908999999999</v>
      </c>
      <c r="R193" s="40">
        <v>2183</v>
      </c>
      <c r="S193" s="61">
        <v>1.72</v>
      </c>
      <c r="T193" s="61">
        <v>5.27</v>
      </c>
      <c r="U193" s="61">
        <v>22.42</v>
      </c>
    </row>
    <row r="194" spans="1:21" x14ac:dyDescent="0.3">
      <c r="A194" s="39" t="s">
        <v>459</v>
      </c>
      <c r="B194" s="39">
        <v>11774</v>
      </c>
      <c r="C194" s="40" t="s">
        <v>460</v>
      </c>
      <c r="D194" s="39" t="s">
        <v>22</v>
      </c>
      <c r="E194" s="39" t="s">
        <v>686</v>
      </c>
      <c r="F194" s="39">
        <v>0</v>
      </c>
      <c r="G194" s="40">
        <v>200000000</v>
      </c>
      <c r="H194" s="40">
        <v>18.966666666666669</v>
      </c>
      <c r="I194" s="39" t="s">
        <v>519</v>
      </c>
      <c r="J194" s="40">
        <v>925026</v>
      </c>
      <c r="K194" s="40">
        <v>836529</v>
      </c>
      <c r="L194" s="40">
        <v>64600000</v>
      </c>
      <c r="M194" s="40">
        <v>12950</v>
      </c>
      <c r="N194" s="40">
        <v>43</v>
      </c>
      <c r="O194" s="40">
        <v>94.000452999999993</v>
      </c>
      <c r="P194" s="40">
        <v>2197</v>
      </c>
      <c r="Q194" s="40">
        <v>5.9995470000000006</v>
      </c>
      <c r="R194" s="40">
        <v>2240</v>
      </c>
      <c r="S194" s="61">
        <v>-1.89</v>
      </c>
      <c r="T194" s="61">
        <v>-10.14</v>
      </c>
      <c r="U194" s="61">
        <v>-3.9</v>
      </c>
    </row>
    <row r="195" spans="1:21" x14ac:dyDescent="0.3">
      <c r="A195" s="39" t="s">
        <v>463</v>
      </c>
      <c r="B195" s="39">
        <v>11763</v>
      </c>
      <c r="C195" s="40" t="s">
        <v>464</v>
      </c>
      <c r="D195" s="39" t="s">
        <v>22</v>
      </c>
      <c r="E195" s="39" t="s">
        <v>626</v>
      </c>
      <c r="F195" s="39">
        <v>0</v>
      </c>
      <c r="G195" s="40">
        <v>150000000</v>
      </c>
      <c r="H195" s="40">
        <v>17.8</v>
      </c>
      <c r="I195" s="39" t="s">
        <v>519</v>
      </c>
      <c r="J195" s="40">
        <v>1221991</v>
      </c>
      <c r="K195" s="40">
        <v>1087539</v>
      </c>
      <c r="L195" s="40">
        <v>88300000</v>
      </c>
      <c r="M195" s="40">
        <v>12317</v>
      </c>
      <c r="N195" s="40">
        <v>23</v>
      </c>
      <c r="O195" s="40">
        <v>92.949795333333327</v>
      </c>
      <c r="P195" s="40">
        <v>1880</v>
      </c>
      <c r="Q195" s="40">
        <v>7.0502046666666667</v>
      </c>
      <c r="R195" s="40">
        <v>1903</v>
      </c>
      <c r="S195" s="61">
        <v>-4.5599999999999996</v>
      </c>
      <c r="T195" s="61">
        <v>-10.17</v>
      </c>
      <c r="U195" s="61">
        <v>-8.6</v>
      </c>
    </row>
    <row r="196" spans="1:21" x14ac:dyDescent="0.3">
      <c r="A196" s="39" t="s">
        <v>467</v>
      </c>
      <c r="B196" s="39">
        <v>11773</v>
      </c>
      <c r="C196" s="40" t="s">
        <v>468</v>
      </c>
      <c r="D196" s="39" t="s">
        <v>22</v>
      </c>
      <c r="E196" s="39" t="s">
        <v>684</v>
      </c>
      <c r="F196" s="39">
        <v>0</v>
      </c>
      <c r="G196" s="40">
        <v>100000000</v>
      </c>
      <c r="H196" s="40">
        <v>17.366666666666667</v>
      </c>
      <c r="I196" s="39" t="s">
        <v>519</v>
      </c>
      <c r="J196" s="40">
        <v>923733</v>
      </c>
      <c r="K196" s="40">
        <v>948636</v>
      </c>
      <c r="L196" s="40">
        <v>69236830</v>
      </c>
      <c r="M196" s="40">
        <v>13702</v>
      </c>
      <c r="N196" s="40">
        <v>11</v>
      </c>
      <c r="O196" s="40">
        <v>62.423249999999996</v>
      </c>
      <c r="P196" s="40">
        <v>2125</v>
      </c>
      <c r="Q196" s="40">
        <v>37.576749999999997</v>
      </c>
      <c r="R196" s="40">
        <v>2136</v>
      </c>
      <c r="S196" s="61">
        <v>-1.92</v>
      </c>
      <c r="T196" s="61">
        <v>-9.0500000000000007</v>
      </c>
      <c r="U196" s="61">
        <v>0.88</v>
      </c>
    </row>
    <row r="197" spans="1:21" x14ac:dyDescent="0.3">
      <c r="A197" s="39" t="s">
        <v>469</v>
      </c>
      <c r="B197" s="39">
        <v>11820</v>
      </c>
      <c r="C197" s="40" t="s">
        <v>470</v>
      </c>
      <c r="D197" s="39" t="s">
        <v>19</v>
      </c>
      <c r="E197" s="39" t="s">
        <v>692</v>
      </c>
      <c r="F197" s="39">
        <v>0</v>
      </c>
      <c r="G197" s="40">
        <v>10000000000</v>
      </c>
      <c r="H197" s="40">
        <v>16.433333333333334</v>
      </c>
      <c r="I197" s="39" t="s">
        <v>519</v>
      </c>
      <c r="J197" s="40">
        <v>45634512</v>
      </c>
      <c r="K197" s="40">
        <v>99890331</v>
      </c>
      <c r="L197" s="40">
        <v>7589000000</v>
      </c>
      <c r="M197" s="40">
        <v>13163</v>
      </c>
      <c r="N197" s="40">
        <v>74</v>
      </c>
      <c r="O197" s="40">
        <v>99.313732210000012</v>
      </c>
      <c r="P197" s="40">
        <v>1451</v>
      </c>
      <c r="Q197" s="40">
        <v>0.68626779000000004</v>
      </c>
      <c r="R197" s="40">
        <v>1525</v>
      </c>
      <c r="S197" s="61">
        <v>1.39</v>
      </c>
      <c r="T197" s="61">
        <v>4.28</v>
      </c>
      <c r="U197" s="61">
        <v>20.079999999999998</v>
      </c>
    </row>
    <row r="198" spans="1:21" x14ac:dyDescent="0.3">
      <c r="A198" s="39" t="s">
        <v>482</v>
      </c>
      <c r="B198" s="39">
        <v>11823</v>
      </c>
      <c r="C198" s="40" t="s">
        <v>483</v>
      </c>
      <c r="D198" s="39" t="s">
        <v>22</v>
      </c>
      <c r="E198" s="39" t="s">
        <v>694</v>
      </c>
      <c r="F198" s="39">
        <v>0</v>
      </c>
      <c r="G198" s="40">
        <v>100000000</v>
      </c>
      <c r="H198" s="40">
        <v>14.966666666666667</v>
      </c>
      <c r="I198" s="39" t="s">
        <v>519</v>
      </c>
      <c r="J198" s="40">
        <v>124357</v>
      </c>
      <c r="K198" s="40">
        <v>119422</v>
      </c>
      <c r="L198" s="40">
        <v>10595858</v>
      </c>
      <c r="M198" s="40">
        <v>11271</v>
      </c>
      <c r="N198" s="40">
        <v>11</v>
      </c>
      <c r="O198" s="40">
        <v>99.420497999999995</v>
      </c>
      <c r="P198" s="40">
        <v>191</v>
      </c>
      <c r="Q198" s="40">
        <v>0.57950199999999996</v>
      </c>
      <c r="R198" s="40">
        <v>202</v>
      </c>
      <c r="S198" s="61">
        <v>-2.4300000000000002</v>
      </c>
      <c r="T198" s="61">
        <v>-8.51</v>
      </c>
      <c r="U198" s="61">
        <v>-4.8099999999999996</v>
      </c>
    </row>
    <row r="199" spans="1:21" x14ac:dyDescent="0.3">
      <c r="A199" s="39" t="s">
        <v>488</v>
      </c>
      <c r="B199" s="39">
        <v>11838</v>
      </c>
      <c r="C199" s="40" t="s">
        <v>489</v>
      </c>
      <c r="D199" s="39" t="s">
        <v>243</v>
      </c>
      <c r="E199" s="39" t="s">
        <v>626</v>
      </c>
      <c r="F199" s="39">
        <v>16</v>
      </c>
      <c r="G199" s="40">
        <v>1500000000</v>
      </c>
      <c r="H199" s="40">
        <v>13.166666666666668</v>
      </c>
      <c r="I199" s="39" t="s">
        <v>519</v>
      </c>
      <c r="J199" s="40">
        <v>4677492</v>
      </c>
      <c r="K199" s="40">
        <v>6896358</v>
      </c>
      <c r="L199" s="40">
        <v>539328158</v>
      </c>
      <c r="M199" s="40">
        <v>12787</v>
      </c>
      <c r="N199" s="40">
        <v>60</v>
      </c>
      <c r="O199" s="40">
        <v>77.439870333333332</v>
      </c>
      <c r="P199" s="40">
        <v>5942</v>
      </c>
      <c r="Q199" s="40">
        <v>22.560129666666668</v>
      </c>
      <c r="R199" s="40">
        <v>6002</v>
      </c>
      <c r="S199" s="61">
        <v>1.66</v>
      </c>
      <c r="T199" s="61">
        <v>5.05</v>
      </c>
      <c r="U199" s="61">
        <v>23.91</v>
      </c>
    </row>
    <row r="200" spans="1:21" x14ac:dyDescent="0.3">
      <c r="A200" s="39" t="s">
        <v>490</v>
      </c>
      <c r="B200" s="39">
        <v>11767</v>
      </c>
      <c r="C200" s="40" t="s">
        <v>491</v>
      </c>
      <c r="D200" s="39" t="s">
        <v>243</v>
      </c>
      <c r="E200" s="39" t="s">
        <v>610</v>
      </c>
      <c r="F200" s="39">
        <v>0</v>
      </c>
      <c r="G200" s="40">
        <v>4000000000</v>
      </c>
      <c r="H200" s="40">
        <v>12.033333333333333</v>
      </c>
      <c r="I200" s="39" t="s">
        <v>519</v>
      </c>
      <c r="J200" s="40">
        <v>11324050</v>
      </c>
      <c r="K200" s="40">
        <v>38382454</v>
      </c>
      <c r="L200" s="40">
        <v>3838414000</v>
      </c>
      <c r="M200" s="40">
        <v>10000</v>
      </c>
      <c r="N200" s="40">
        <v>196</v>
      </c>
      <c r="O200" s="40">
        <v>75.56415607142857</v>
      </c>
      <c r="P200" s="40">
        <v>21349</v>
      </c>
      <c r="Q200" s="40">
        <v>24.435836785714287</v>
      </c>
      <c r="R200" s="40">
        <v>21546</v>
      </c>
      <c r="S200" s="61">
        <v>1.72</v>
      </c>
      <c r="T200" s="61">
        <v>5.18</v>
      </c>
      <c r="U200" s="61">
        <v>20.11</v>
      </c>
    </row>
    <row r="201" spans="1:21" x14ac:dyDescent="0.3">
      <c r="A201" s="39" t="s">
        <v>492</v>
      </c>
      <c r="B201" s="39">
        <v>11841</v>
      </c>
      <c r="C201" s="40" t="s">
        <v>491</v>
      </c>
      <c r="D201" s="39" t="s">
        <v>19</v>
      </c>
      <c r="E201" s="39" t="s">
        <v>630</v>
      </c>
      <c r="F201" s="39">
        <v>0</v>
      </c>
      <c r="G201" s="40">
        <v>500000000</v>
      </c>
      <c r="H201" s="40">
        <v>12.033333333333333</v>
      </c>
      <c r="I201" s="39" t="s">
        <v>519</v>
      </c>
      <c r="J201" s="40">
        <v>1117717</v>
      </c>
      <c r="K201" s="40">
        <v>1231705</v>
      </c>
      <c r="L201" s="40">
        <v>123167515</v>
      </c>
      <c r="M201" s="40">
        <v>10000</v>
      </c>
      <c r="N201" s="40">
        <v>1063</v>
      </c>
      <c r="O201" s="40">
        <v>99.645894800000008</v>
      </c>
      <c r="P201" s="40">
        <v>231</v>
      </c>
      <c r="Q201" s="40">
        <v>0.35410520000000001</v>
      </c>
      <c r="R201" s="40">
        <v>1294</v>
      </c>
      <c r="S201" s="61">
        <v>1.66</v>
      </c>
      <c r="T201" s="61">
        <v>4.9000000000000004</v>
      </c>
      <c r="U201" s="61">
        <v>17.989999999999998</v>
      </c>
    </row>
    <row r="202" spans="1:21" x14ac:dyDescent="0.3">
      <c r="A202" s="39" t="s">
        <v>735</v>
      </c>
      <c r="B202" s="39">
        <v>11859</v>
      </c>
      <c r="C202" s="40" t="s">
        <v>495</v>
      </c>
      <c r="D202" s="39" t="s">
        <v>19</v>
      </c>
      <c r="E202" s="39" t="s">
        <v>696</v>
      </c>
      <c r="F202" s="39">
        <v>0</v>
      </c>
      <c r="G202" s="40">
        <v>200000000</v>
      </c>
      <c r="H202" s="40">
        <v>11.333333333333332</v>
      </c>
      <c r="I202" s="39" t="s">
        <v>519</v>
      </c>
      <c r="J202" s="40">
        <v>1222591</v>
      </c>
      <c r="K202" s="40">
        <v>2227551</v>
      </c>
      <c r="L202" s="40">
        <v>184240940</v>
      </c>
      <c r="M202" s="40">
        <v>12090</v>
      </c>
      <c r="N202" s="40">
        <v>38</v>
      </c>
      <c r="O202" s="40">
        <v>41.356964499999997</v>
      </c>
      <c r="P202" s="40">
        <v>2896</v>
      </c>
      <c r="Q202" s="40">
        <v>58.643035499999996</v>
      </c>
      <c r="R202" s="40">
        <v>2934</v>
      </c>
      <c r="S202" s="61">
        <v>1.18</v>
      </c>
      <c r="T202" s="61">
        <v>3.13</v>
      </c>
      <c r="U202" s="61">
        <v>0</v>
      </c>
    </row>
    <row r="203" spans="1:21" x14ac:dyDescent="0.3">
      <c r="A203" s="39" t="s">
        <v>496</v>
      </c>
      <c r="B203" s="39">
        <v>11874</v>
      </c>
      <c r="C203" s="40" t="s">
        <v>497</v>
      </c>
      <c r="D203" s="39" t="s">
        <v>19</v>
      </c>
      <c r="E203" s="39" t="s">
        <v>697</v>
      </c>
      <c r="F203" s="39">
        <v>0</v>
      </c>
      <c r="G203" s="40">
        <v>4000000000</v>
      </c>
      <c r="H203" s="40">
        <v>11.233333333333334</v>
      </c>
      <c r="I203" s="39" t="s">
        <v>519</v>
      </c>
      <c r="J203" s="40">
        <v>11183700</v>
      </c>
      <c r="K203" s="40">
        <v>28436681</v>
      </c>
      <c r="L203" s="40">
        <v>2326800000</v>
      </c>
      <c r="M203" s="40">
        <v>12222</v>
      </c>
      <c r="N203" s="40">
        <v>146</v>
      </c>
      <c r="O203" s="40">
        <v>94.852176525000004</v>
      </c>
      <c r="P203" s="40">
        <v>1627</v>
      </c>
      <c r="Q203" s="40">
        <v>5.147823475</v>
      </c>
      <c r="R203" s="40">
        <v>1773</v>
      </c>
      <c r="S203" s="61">
        <v>1.77</v>
      </c>
      <c r="T203" s="61">
        <v>5.39</v>
      </c>
      <c r="U203" s="61">
        <v>0</v>
      </c>
    </row>
    <row r="204" spans="1:21" x14ac:dyDescent="0.3">
      <c r="A204" s="39" t="s">
        <v>499</v>
      </c>
      <c r="B204" s="39">
        <v>11878</v>
      </c>
      <c r="C204" s="40" t="s">
        <v>500</v>
      </c>
      <c r="D204" s="39" t="s">
        <v>22</v>
      </c>
      <c r="E204" s="39" t="s">
        <v>678</v>
      </c>
      <c r="F204" s="39">
        <v>0</v>
      </c>
      <c r="G204" s="40">
        <v>100000000</v>
      </c>
      <c r="H204" s="40">
        <v>10.866666666666667</v>
      </c>
      <c r="I204" s="39" t="s">
        <v>519</v>
      </c>
      <c r="J204" s="40">
        <v>700404</v>
      </c>
      <c r="K204" s="40">
        <v>568686</v>
      </c>
      <c r="L204" s="40">
        <v>55400000</v>
      </c>
      <c r="M204" s="40">
        <v>10266</v>
      </c>
      <c r="N204" s="40">
        <v>33</v>
      </c>
      <c r="O204" s="40">
        <v>89.906816000000006</v>
      </c>
      <c r="P204" s="40">
        <v>1555</v>
      </c>
      <c r="Q204" s="40">
        <v>10.093183999999999</v>
      </c>
      <c r="R204" s="40">
        <v>1588</v>
      </c>
      <c r="S204" s="61">
        <v>-2.61</v>
      </c>
      <c r="T204" s="61">
        <v>-9.39</v>
      </c>
      <c r="U204" s="61">
        <v>0</v>
      </c>
    </row>
    <row r="205" spans="1:21" x14ac:dyDescent="0.3">
      <c r="A205" s="39" t="s">
        <v>503</v>
      </c>
      <c r="B205" s="39">
        <v>11888</v>
      </c>
      <c r="C205" s="40" t="s">
        <v>504</v>
      </c>
      <c r="D205" s="39" t="s">
        <v>32</v>
      </c>
      <c r="E205" s="39" t="s">
        <v>673</v>
      </c>
      <c r="F205" s="39">
        <v>0</v>
      </c>
      <c r="G205" s="40">
        <v>500000000</v>
      </c>
      <c r="H205" s="40">
        <v>9.6</v>
      </c>
      <c r="I205" s="39" t="s">
        <v>519</v>
      </c>
      <c r="J205" s="40">
        <v>700990</v>
      </c>
      <c r="K205" s="40">
        <v>1437466</v>
      </c>
      <c r="L205" s="40">
        <v>116780845</v>
      </c>
      <c r="M205" s="40">
        <v>12310</v>
      </c>
      <c r="N205" s="40">
        <v>82</v>
      </c>
      <c r="O205" s="40">
        <v>91.070564599999997</v>
      </c>
      <c r="P205" s="40">
        <v>3524</v>
      </c>
      <c r="Q205" s="40">
        <v>8.9294354000000009</v>
      </c>
      <c r="R205" s="40">
        <v>3606</v>
      </c>
      <c r="S205" s="61">
        <v>1.69</v>
      </c>
      <c r="T205" s="61">
        <v>-0.83</v>
      </c>
      <c r="U205" s="61">
        <v>0</v>
      </c>
    </row>
    <row r="206" spans="1:21" x14ac:dyDescent="0.3">
      <c r="A206" s="39" t="s">
        <v>505</v>
      </c>
      <c r="B206" s="39">
        <v>11883</v>
      </c>
      <c r="C206" s="40" t="s">
        <v>506</v>
      </c>
      <c r="D206" s="39" t="s">
        <v>243</v>
      </c>
      <c r="E206" s="39" t="s">
        <v>640</v>
      </c>
      <c r="F206" s="39">
        <v>0</v>
      </c>
      <c r="G206" s="40">
        <v>10000000000</v>
      </c>
      <c r="H206" s="40">
        <v>9.4666666666666668</v>
      </c>
      <c r="I206" s="39" t="s">
        <v>519</v>
      </c>
      <c r="J206" s="40">
        <v>21975629</v>
      </c>
      <c r="K206" s="40">
        <v>59697904</v>
      </c>
      <c r="L206" s="40">
        <v>4974000000</v>
      </c>
      <c r="M206" s="40">
        <v>12002</v>
      </c>
      <c r="N206" s="40">
        <v>210</v>
      </c>
      <c r="O206" s="40">
        <v>92.224329479999994</v>
      </c>
      <c r="P206" s="40">
        <v>4004</v>
      </c>
      <c r="Q206" s="40">
        <v>7.7756705200000003</v>
      </c>
      <c r="R206" s="40">
        <v>4214</v>
      </c>
      <c r="S206" s="61">
        <v>1.77</v>
      </c>
      <c r="T206" s="61">
        <v>5.35</v>
      </c>
      <c r="U206" s="61">
        <v>0</v>
      </c>
    </row>
    <row r="207" spans="1:21" x14ac:dyDescent="0.3">
      <c r="A207" s="39" t="s">
        <v>507</v>
      </c>
      <c r="B207" s="39">
        <v>11886</v>
      </c>
      <c r="C207" s="40" t="s">
        <v>508</v>
      </c>
      <c r="D207" s="39" t="s">
        <v>22</v>
      </c>
      <c r="E207" s="39" t="s">
        <v>692</v>
      </c>
      <c r="F207" s="39">
        <v>0</v>
      </c>
      <c r="G207" s="40">
        <v>200000000</v>
      </c>
      <c r="H207" s="40">
        <v>9.4</v>
      </c>
      <c r="I207" s="39" t="s">
        <v>519</v>
      </c>
      <c r="J207" s="40">
        <v>350564</v>
      </c>
      <c r="K207" s="40">
        <v>349941</v>
      </c>
      <c r="L207" s="40">
        <v>35046198</v>
      </c>
      <c r="M207" s="40">
        <v>9986</v>
      </c>
      <c r="N207" s="40">
        <v>8</v>
      </c>
      <c r="O207" s="40">
        <v>99.703198999999998</v>
      </c>
      <c r="P207" s="40">
        <v>205</v>
      </c>
      <c r="Q207" s="40">
        <v>0.29680099999999998</v>
      </c>
      <c r="R207" s="40">
        <v>213</v>
      </c>
      <c r="S207" s="61">
        <v>-2.13</v>
      </c>
      <c r="T207" s="61">
        <v>-10.37</v>
      </c>
      <c r="U207" s="61">
        <v>0</v>
      </c>
    </row>
    <row r="208" spans="1:21" x14ac:dyDescent="0.3">
      <c r="A208" s="39" t="s">
        <v>509</v>
      </c>
      <c r="B208" s="39">
        <v>11885</v>
      </c>
      <c r="C208" s="40" t="s">
        <v>510</v>
      </c>
      <c r="D208" s="39" t="s">
        <v>22</v>
      </c>
      <c r="E208" s="39" t="s">
        <v>697</v>
      </c>
      <c r="F208" s="39">
        <v>0</v>
      </c>
      <c r="G208" s="40">
        <v>100000000</v>
      </c>
      <c r="H208" s="40">
        <v>9.1999999999999993</v>
      </c>
      <c r="I208" s="39" t="s">
        <v>519</v>
      </c>
      <c r="J208" s="40">
        <v>220499</v>
      </c>
      <c r="K208" s="40">
        <v>353388</v>
      </c>
      <c r="L208" s="40">
        <v>29559976</v>
      </c>
      <c r="M208" s="40">
        <v>11955</v>
      </c>
      <c r="N208" s="40">
        <v>24</v>
      </c>
      <c r="O208" s="40">
        <v>98.521899000000005</v>
      </c>
      <c r="P208" s="40">
        <v>242</v>
      </c>
      <c r="Q208" s="40">
        <v>1.4781010000000001</v>
      </c>
      <c r="R208" s="40">
        <v>266</v>
      </c>
      <c r="S208" s="61">
        <v>-1.27</v>
      </c>
      <c r="T208" s="61">
        <v>-6.06</v>
      </c>
      <c r="U208" s="61">
        <v>0</v>
      </c>
    </row>
    <row r="209" spans="1:21" x14ac:dyDescent="0.3">
      <c r="A209" s="39" t="s">
        <v>511</v>
      </c>
      <c r="B209" s="39">
        <v>11889</v>
      </c>
      <c r="C209" s="40" t="s">
        <v>512</v>
      </c>
      <c r="D209" s="39" t="s">
        <v>22</v>
      </c>
      <c r="E209" s="39" t="s">
        <v>699</v>
      </c>
      <c r="F209" s="39">
        <v>0</v>
      </c>
      <c r="G209" s="40">
        <v>100000000</v>
      </c>
      <c r="H209" s="40">
        <v>9</v>
      </c>
      <c r="I209" s="39" t="s">
        <v>519</v>
      </c>
      <c r="J209" s="40">
        <v>270869</v>
      </c>
      <c r="K209" s="40">
        <v>320555</v>
      </c>
      <c r="L209" s="40">
        <v>29344718</v>
      </c>
      <c r="M209" s="40">
        <v>10924</v>
      </c>
      <c r="N209" s="40">
        <v>12</v>
      </c>
      <c r="O209" s="40">
        <v>82.283632999999995</v>
      </c>
      <c r="P209" s="40">
        <v>351</v>
      </c>
      <c r="Q209" s="40">
        <v>17.716366999999998</v>
      </c>
      <c r="R209" s="40">
        <v>363</v>
      </c>
      <c r="S209" s="61">
        <v>-2.09</v>
      </c>
      <c r="T209" s="61">
        <v>-7.05</v>
      </c>
      <c r="U209" s="61">
        <v>0</v>
      </c>
    </row>
    <row r="210" spans="1:21" x14ac:dyDescent="0.3">
      <c r="A210" s="39" t="s">
        <v>736</v>
      </c>
      <c r="B210" s="39">
        <v>11912</v>
      </c>
      <c r="C210" s="40" t="s">
        <v>515</v>
      </c>
      <c r="D210" s="39" t="s">
        <v>22</v>
      </c>
      <c r="E210" s="39" t="s">
        <v>640</v>
      </c>
      <c r="F210" s="39">
        <v>0</v>
      </c>
      <c r="G210" s="40">
        <v>2000000000</v>
      </c>
      <c r="H210" s="40">
        <v>8</v>
      </c>
      <c r="I210" s="39" t="s">
        <v>519</v>
      </c>
      <c r="J210" s="40">
        <v>6065897</v>
      </c>
      <c r="K210" s="40">
        <v>16340707.008487999</v>
      </c>
      <c r="L210" s="40">
        <v>0</v>
      </c>
      <c r="M210" s="40">
        <v>0</v>
      </c>
      <c r="N210" s="40">
        <v>167</v>
      </c>
      <c r="O210" s="40">
        <v>74.846390700000001</v>
      </c>
      <c r="P210" s="40">
        <v>5193</v>
      </c>
      <c r="Q210" s="40">
        <v>25.153609300000003</v>
      </c>
      <c r="R210" s="40">
        <v>5360</v>
      </c>
      <c r="S210" s="61">
        <v>0</v>
      </c>
      <c r="T210" s="61">
        <v>0</v>
      </c>
      <c r="U210" s="61">
        <v>0</v>
      </c>
    </row>
    <row r="211" spans="1:21" x14ac:dyDescent="0.3">
      <c r="A211" s="39" t="s">
        <v>516</v>
      </c>
      <c r="B211" s="39">
        <v>11900</v>
      </c>
      <c r="C211" s="40" t="s">
        <v>515</v>
      </c>
      <c r="D211" s="39" t="s">
        <v>22</v>
      </c>
      <c r="E211" s="39" t="s">
        <v>673</v>
      </c>
      <c r="F211" s="39">
        <v>0</v>
      </c>
      <c r="G211" s="40">
        <v>100000000</v>
      </c>
      <c r="H211" s="40">
        <v>8</v>
      </c>
      <c r="I211" s="39" t="s">
        <v>519</v>
      </c>
      <c r="J211" s="40">
        <v>486981</v>
      </c>
      <c r="K211" s="40">
        <v>580582</v>
      </c>
      <c r="L211" s="40">
        <v>54109470</v>
      </c>
      <c r="M211" s="40">
        <v>10730</v>
      </c>
      <c r="N211" s="40">
        <v>15</v>
      </c>
      <c r="O211" s="40">
        <v>84.067560999999998</v>
      </c>
      <c r="P211" s="40">
        <v>3603</v>
      </c>
      <c r="Q211" s="40">
        <v>15.932439</v>
      </c>
      <c r="R211" s="40">
        <v>3618</v>
      </c>
      <c r="S211" s="61">
        <v>0.25</v>
      </c>
      <c r="T211" s="61">
        <v>-7.04</v>
      </c>
      <c r="U211" s="61">
        <v>0</v>
      </c>
    </row>
    <row r="212" spans="1:21" x14ac:dyDescent="0.3">
      <c r="A212" s="39" t="s">
        <v>549</v>
      </c>
      <c r="B212" s="39">
        <v>11803</v>
      </c>
      <c r="C212" s="40" t="s">
        <v>550</v>
      </c>
      <c r="D212" s="39" t="s">
        <v>22</v>
      </c>
      <c r="E212" s="39" t="s">
        <v>702</v>
      </c>
      <c r="F212" s="39">
        <v>0</v>
      </c>
      <c r="G212" s="40">
        <v>100000000</v>
      </c>
      <c r="H212" s="40">
        <v>7.5</v>
      </c>
      <c r="I212" s="39" t="s">
        <v>519</v>
      </c>
      <c r="J212" s="40">
        <v>137415</v>
      </c>
      <c r="K212" s="40">
        <v>130758</v>
      </c>
      <c r="L212" s="40">
        <v>12938026</v>
      </c>
      <c r="M212" s="40">
        <v>10107</v>
      </c>
      <c r="N212" s="40">
        <v>8</v>
      </c>
      <c r="O212" s="40">
        <v>95.094981999999987</v>
      </c>
      <c r="P212" s="40">
        <v>727</v>
      </c>
      <c r="Q212" s="40">
        <v>4.9050180000000001</v>
      </c>
      <c r="R212" s="40">
        <v>735</v>
      </c>
      <c r="S212" s="61">
        <v>-4.0199999999999996</v>
      </c>
      <c r="T212" s="61">
        <v>-17.309999999999999</v>
      </c>
      <c r="U212" s="61">
        <v>0</v>
      </c>
    </row>
    <row r="213" spans="1:21" x14ac:dyDescent="0.3">
      <c r="A213" s="39" t="s">
        <v>562</v>
      </c>
      <c r="B213" s="39">
        <v>11916</v>
      </c>
      <c r="C213" s="40" t="s">
        <v>563</v>
      </c>
      <c r="D213" s="39" t="s">
        <v>19</v>
      </c>
      <c r="E213" s="39" t="s">
        <v>704</v>
      </c>
      <c r="F213" s="39">
        <v>0</v>
      </c>
      <c r="G213" s="40">
        <v>100000000</v>
      </c>
      <c r="H213" s="40">
        <v>7</v>
      </c>
      <c r="I213" s="39" t="s">
        <v>519</v>
      </c>
      <c r="J213" s="40">
        <v>231106</v>
      </c>
      <c r="K213" s="40">
        <v>1005600</v>
      </c>
      <c r="L213" s="40">
        <v>88476986</v>
      </c>
      <c r="M213" s="40">
        <v>11366</v>
      </c>
      <c r="N213" s="40">
        <v>17</v>
      </c>
      <c r="O213" s="40">
        <v>73.147859000000011</v>
      </c>
      <c r="P213" s="40">
        <v>605</v>
      </c>
      <c r="Q213" s="40">
        <v>26.852141000000003</v>
      </c>
      <c r="R213" s="40">
        <v>622</v>
      </c>
      <c r="S213" s="61">
        <v>0.03</v>
      </c>
      <c r="T213" s="61">
        <v>5.59</v>
      </c>
      <c r="U213" s="61">
        <v>0</v>
      </c>
    </row>
    <row r="214" spans="1:21" x14ac:dyDescent="0.3">
      <c r="A214" s="39" t="s">
        <v>564</v>
      </c>
      <c r="B214" s="39">
        <v>11922</v>
      </c>
      <c r="C214" s="40" t="s">
        <v>565</v>
      </c>
      <c r="D214" s="39" t="s">
        <v>22</v>
      </c>
      <c r="E214" s="39" t="s">
        <v>689</v>
      </c>
      <c r="F214" s="39">
        <v>0</v>
      </c>
      <c r="G214" s="40">
        <v>100000000</v>
      </c>
      <c r="H214" s="40">
        <v>7</v>
      </c>
      <c r="I214" s="39" t="s">
        <v>519</v>
      </c>
      <c r="J214" s="40">
        <v>448422</v>
      </c>
      <c r="K214" s="40">
        <v>580198</v>
      </c>
      <c r="L214" s="40">
        <v>52209860</v>
      </c>
      <c r="M214" s="40">
        <v>11113</v>
      </c>
      <c r="N214" s="40">
        <v>20</v>
      </c>
      <c r="O214" s="40">
        <v>98.824432000000002</v>
      </c>
      <c r="P214" s="40">
        <v>133</v>
      </c>
      <c r="Q214" s="40">
        <v>1.1755679999999999</v>
      </c>
      <c r="R214" s="40">
        <v>153</v>
      </c>
      <c r="S214" s="61">
        <v>-0.39</v>
      </c>
      <c r="T214" s="61">
        <v>-7.18</v>
      </c>
      <c r="U214" s="61">
        <v>0</v>
      </c>
    </row>
    <row r="215" spans="1:21" x14ac:dyDescent="0.3">
      <c r="A215" s="39" t="s">
        <v>568</v>
      </c>
      <c r="B215" s="39">
        <v>11920</v>
      </c>
      <c r="C215" s="40" t="s">
        <v>569</v>
      </c>
      <c r="D215" s="39" t="s">
        <v>19</v>
      </c>
      <c r="E215" s="39" t="s">
        <v>694</v>
      </c>
      <c r="F215" s="39">
        <v>0</v>
      </c>
      <c r="G215" s="40">
        <v>4000000000</v>
      </c>
      <c r="H215" s="40">
        <v>6</v>
      </c>
      <c r="I215" s="39" t="s">
        <v>519</v>
      </c>
      <c r="J215" s="40">
        <v>5081645</v>
      </c>
      <c r="K215" s="40">
        <v>8250642</v>
      </c>
      <c r="L215" s="40">
        <v>818000000</v>
      </c>
      <c r="M215" s="40">
        <v>10086</v>
      </c>
      <c r="N215" s="40">
        <v>60</v>
      </c>
      <c r="O215" s="40">
        <v>98.844742750000009</v>
      </c>
      <c r="P215" s="40">
        <v>371</v>
      </c>
      <c r="Q215" s="40">
        <v>1.15525725</v>
      </c>
      <c r="R215" s="40">
        <v>431</v>
      </c>
      <c r="S215" s="61">
        <v>1.59</v>
      </c>
      <c r="T215" s="61">
        <v>5.1100000000000003</v>
      </c>
      <c r="U215" s="61">
        <v>0</v>
      </c>
    </row>
    <row r="216" spans="1:21" x14ac:dyDescent="0.3">
      <c r="A216" s="39" t="s">
        <v>572</v>
      </c>
      <c r="B216" s="39">
        <v>11907</v>
      </c>
      <c r="C216" s="40" t="s">
        <v>571</v>
      </c>
      <c r="D216" s="39" t="s">
        <v>32</v>
      </c>
      <c r="E216" s="39" t="s">
        <v>692</v>
      </c>
      <c r="F216" s="39">
        <v>0</v>
      </c>
      <c r="G216" s="40">
        <v>200000000</v>
      </c>
      <c r="H216" s="40">
        <v>6</v>
      </c>
      <c r="I216" s="39" t="s">
        <v>519</v>
      </c>
      <c r="J216" s="40">
        <v>312659</v>
      </c>
      <c r="K216" s="40">
        <v>314043</v>
      </c>
      <c r="L216" s="40">
        <v>29769564</v>
      </c>
      <c r="M216" s="40">
        <v>10550</v>
      </c>
      <c r="N216" s="40">
        <v>7</v>
      </c>
      <c r="O216" s="40">
        <v>99.821800999999994</v>
      </c>
      <c r="P216" s="40">
        <v>139</v>
      </c>
      <c r="Q216" s="40">
        <v>0.178199</v>
      </c>
      <c r="R216" s="40">
        <v>146</v>
      </c>
      <c r="S216" s="61">
        <v>-0.5</v>
      </c>
      <c r="T216" s="61">
        <v>-1.98</v>
      </c>
      <c r="U216" s="61">
        <v>0</v>
      </c>
    </row>
    <row r="217" spans="1:21" x14ac:dyDescent="0.3">
      <c r="A217" s="39" t="s">
        <v>573</v>
      </c>
      <c r="B217" s="39">
        <v>11939</v>
      </c>
      <c r="C217" s="40" t="s">
        <v>574</v>
      </c>
      <c r="D217" s="39" t="s">
        <v>22</v>
      </c>
      <c r="E217" s="39" t="s">
        <v>609</v>
      </c>
      <c r="F217" s="39">
        <v>0</v>
      </c>
      <c r="G217" s="40">
        <v>2000000000</v>
      </c>
      <c r="H217" s="40">
        <v>6</v>
      </c>
      <c r="I217" s="39" t="s">
        <v>519</v>
      </c>
      <c r="J217" s="40">
        <v>5067749</v>
      </c>
      <c r="K217" s="40">
        <v>4100271</v>
      </c>
      <c r="L217" s="40">
        <v>413300000</v>
      </c>
      <c r="M217" s="40">
        <v>9921</v>
      </c>
      <c r="N217" s="40">
        <v>83</v>
      </c>
      <c r="O217" s="40">
        <v>90.784267249999999</v>
      </c>
      <c r="P217" s="40">
        <v>47277</v>
      </c>
      <c r="Q217" s="40">
        <v>9.2157062500000002</v>
      </c>
      <c r="R217" s="40">
        <v>47361</v>
      </c>
      <c r="S217" s="61">
        <v>-3.3</v>
      </c>
      <c r="T217" s="61">
        <v>-9.9600000000000009</v>
      </c>
      <c r="U217" s="61">
        <v>0</v>
      </c>
    </row>
    <row r="218" spans="1:21" x14ac:dyDescent="0.3">
      <c r="A218" s="39" t="s">
        <v>579</v>
      </c>
      <c r="B218" s="39">
        <v>11929</v>
      </c>
      <c r="C218" s="40" t="s">
        <v>578</v>
      </c>
      <c r="D218" s="39" t="s">
        <v>22</v>
      </c>
      <c r="E218" s="39" t="s">
        <v>707</v>
      </c>
      <c r="F218" s="39">
        <v>0</v>
      </c>
      <c r="G218" s="40">
        <v>100000000</v>
      </c>
      <c r="H218" s="40">
        <v>6</v>
      </c>
      <c r="I218" s="39" t="s">
        <v>519</v>
      </c>
      <c r="J218" s="40">
        <v>398543</v>
      </c>
      <c r="K218" s="40">
        <v>366487</v>
      </c>
      <c r="L218" s="40">
        <v>36845000</v>
      </c>
      <c r="M218" s="40">
        <v>9947</v>
      </c>
      <c r="N218" s="40">
        <v>25</v>
      </c>
      <c r="O218" s="40">
        <v>98.770802000000003</v>
      </c>
      <c r="P218" s="40">
        <v>262</v>
      </c>
      <c r="Q218" s="40">
        <v>1.229198</v>
      </c>
      <c r="R218" s="40">
        <v>287</v>
      </c>
      <c r="S218" s="61">
        <v>1.44</v>
      </c>
      <c r="T218" s="61">
        <v>-5.46</v>
      </c>
      <c r="U218" s="61">
        <v>0</v>
      </c>
    </row>
    <row r="219" spans="1:21" x14ac:dyDescent="0.3">
      <c r="A219" s="39" t="s">
        <v>589</v>
      </c>
      <c r="B219" s="39">
        <v>11955</v>
      </c>
      <c r="C219" s="40" t="s">
        <v>590</v>
      </c>
      <c r="D219" s="39" t="s">
        <v>19</v>
      </c>
      <c r="E219" s="39" t="s">
        <v>635</v>
      </c>
      <c r="F219" s="39">
        <v>15</v>
      </c>
      <c r="G219" s="40">
        <v>500000000</v>
      </c>
      <c r="H219" s="40">
        <v>4</v>
      </c>
      <c r="I219" s="39" t="s">
        <v>519</v>
      </c>
      <c r="J219" s="40">
        <v>0</v>
      </c>
      <c r="K219" s="40">
        <v>1696873</v>
      </c>
      <c r="L219" s="40">
        <v>168500000</v>
      </c>
      <c r="M219" s="40">
        <v>10071</v>
      </c>
      <c r="N219" s="40">
        <v>23</v>
      </c>
      <c r="O219" s="40">
        <v>96.34584120000001</v>
      </c>
      <c r="P219" s="40">
        <v>692</v>
      </c>
      <c r="Q219" s="40">
        <v>3.6541587999999998</v>
      </c>
      <c r="R219" s="40">
        <v>715</v>
      </c>
      <c r="S219" s="61">
        <v>1.75</v>
      </c>
      <c r="T219" s="61">
        <v>5.12</v>
      </c>
      <c r="U219" s="61">
        <v>0</v>
      </c>
    </row>
    <row r="220" spans="1:21" x14ac:dyDescent="0.3">
      <c r="A220" s="39" t="s">
        <v>591</v>
      </c>
      <c r="B220" s="39">
        <v>11951</v>
      </c>
      <c r="C220" s="40" t="s">
        <v>592</v>
      </c>
      <c r="D220" s="39" t="s">
        <v>22</v>
      </c>
      <c r="E220" s="39" t="s">
        <v>617</v>
      </c>
      <c r="F220" s="39">
        <v>0</v>
      </c>
      <c r="G220" s="40">
        <v>500000000</v>
      </c>
      <c r="H220" s="40">
        <v>4</v>
      </c>
      <c r="I220" s="39" t="s">
        <v>519</v>
      </c>
      <c r="J220" s="40">
        <v>0</v>
      </c>
      <c r="K220" s="40">
        <v>939646</v>
      </c>
      <c r="L220" s="40">
        <v>104100000</v>
      </c>
      <c r="M220" s="40">
        <v>9026</v>
      </c>
      <c r="N220" s="40">
        <v>56</v>
      </c>
      <c r="O220" s="40">
        <v>91.472293800000003</v>
      </c>
      <c r="P220" s="40">
        <v>5321</v>
      </c>
      <c r="Q220" s="40">
        <v>8.5277062000000008</v>
      </c>
      <c r="R220" s="40">
        <v>5377</v>
      </c>
      <c r="S220" s="61">
        <v>-0.24</v>
      </c>
      <c r="T220" s="61">
        <v>-8.82</v>
      </c>
      <c r="U220" s="61">
        <v>0</v>
      </c>
    </row>
    <row r="221" spans="1:21" x14ac:dyDescent="0.3">
      <c r="A221" s="39" t="s">
        <v>593</v>
      </c>
      <c r="B221" s="39">
        <v>11667</v>
      </c>
      <c r="C221" s="40" t="s">
        <v>594</v>
      </c>
      <c r="D221" s="39" t="s">
        <v>19</v>
      </c>
      <c r="E221" s="39" t="s">
        <v>621</v>
      </c>
      <c r="F221" s="39">
        <v>0</v>
      </c>
      <c r="G221" s="40">
        <v>1000000000</v>
      </c>
      <c r="H221" s="40">
        <v>4</v>
      </c>
      <c r="I221" s="39" t="s">
        <v>519</v>
      </c>
      <c r="J221" s="40">
        <v>0</v>
      </c>
      <c r="K221" s="40">
        <v>1832724</v>
      </c>
      <c r="L221" s="40">
        <v>183273536</v>
      </c>
      <c r="M221" s="40">
        <v>10000</v>
      </c>
      <c r="N221" s="40">
        <v>12</v>
      </c>
      <c r="O221" s="40">
        <v>86.074593399999998</v>
      </c>
      <c r="P221" s="40">
        <v>508</v>
      </c>
      <c r="Q221" s="40">
        <v>13.925406600000001</v>
      </c>
      <c r="R221" s="40">
        <v>520</v>
      </c>
      <c r="S221" s="61">
        <v>1.71</v>
      </c>
      <c r="T221" s="61">
        <v>4.95</v>
      </c>
      <c r="U221" s="61">
        <v>0</v>
      </c>
    </row>
    <row r="222" spans="1:21" x14ac:dyDescent="0.3">
      <c r="A222" s="39" t="s">
        <v>595</v>
      </c>
      <c r="B222" s="39">
        <v>11924</v>
      </c>
      <c r="C222" s="40" t="s">
        <v>596</v>
      </c>
      <c r="D222" s="39" t="s">
        <v>22</v>
      </c>
      <c r="E222" s="39" t="s">
        <v>667</v>
      </c>
      <c r="F222" s="39">
        <v>0</v>
      </c>
      <c r="G222" s="40">
        <v>750000000</v>
      </c>
      <c r="H222" s="40">
        <v>3</v>
      </c>
      <c r="I222" s="39" t="s">
        <v>519</v>
      </c>
      <c r="J222" s="40">
        <v>0</v>
      </c>
      <c r="K222" s="40">
        <v>1522715</v>
      </c>
      <c r="L222" s="40">
        <v>168957684</v>
      </c>
      <c r="M222" s="40">
        <v>9012</v>
      </c>
      <c r="N222" s="40">
        <v>46</v>
      </c>
      <c r="O222" s="40">
        <v>94.590545733333329</v>
      </c>
      <c r="P222" s="40">
        <v>2451</v>
      </c>
      <c r="Q222" s="40">
        <v>5.4094542666666667</v>
      </c>
      <c r="R222" s="40">
        <v>2497</v>
      </c>
      <c r="S222" s="61">
        <v>-4.82</v>
      </c>
      <c r="T222" s="61">
        <v>0</v>
      </c>
      <c r="U222" s="61">
        <v>0</v>
      </c>
    </row>
    <row r="223" spans="1:21" x14ac:dyDescent="0.3">
      <c r="A223" s="39" t="s">
        <v>600</v>
      </c>
      <c r="B223" s="39">
        <v>11959</v>
      </c>
      <c r="C223" s="40" t="s">
        <v>598</v>
      </c>
      <c r="D223" s="39" t="s">
        <v>599</v>
      </c>
      <c r="E223" s="39" t="s">
        <v>694</v>
      </c>
      <c r="F223" s="39">
        <v>0</v>
      </c>
      <c r="G223" s="40">
        <v>100000000</v>
      </c>
      <c r="H223" s="40">
        <v>3</v>
      </c>
      <c r="I223" s="39" t="s">
        <v>519</v>
      </c>
      <c r="J223" s="40">
        <v>0</v>
      </c>
      <c r="K223" s="40">
        <v>733457</v>
      </c>
      <c r="L223" s="40">
        <v>69300000</v>
      </c>
      <c r="M223" s="40">
        <v>10584</v>
      </c>
      <c r="N223" s="40">
        <v>20</v>
      </c>
      <c r="O223" s="40">
        <v>98.524007999999995</v>
      </c>
      <c r="P223" s="40">
        <v>161</v>
      </c>
      <c r="Q223" s="40">
        <v>1.475992</v>
      </c>
      <c r="R223" s="40">
        <v>181</v>
      </c>
      <c r="S223" s="61">
        <v>1.71</v>
      </c>
      <c r="T223" s="61">
        <v>0</v>
      </c>
      <c r="U223" s="61">
        <v>0</v>
      </c>
    </row>
    <row r="224" spans="1:21" x14ac:dyDescent="0.3">
      <c r="A224" s="39" t="s">
        <v>601</v>
      </c>
      <c r="B224" s="39">
        <v>11962</v>
      </c>
      <c r="C224" s="40" t="s">
        <v>602</v>
      </c>
      <c r="D224" s="39" t="s">
        <v>22</v>
      </c>
      <c r="E224" s="39" t="s">
        <v>710</v>
      </c>
      <c r="F224" s="39">
        <v>0</v>
      </c>
      <c r="G224" s="40">
        <v>100000000</v>
      </c>
      <c r="H224" s="40">
        <v>3</v>
      </c>
      <c r="I224" s="39" t="s">
        <v>519</v>
      </c>
      <c r="J224" s="40">
        <v>0</v>
      </c>
      <c r="K224" s="40">
        <v>555165</v>
      </c>
      <c r="L224" s="40">
        <v>55257063</v>
      </c>
      <c r="M224" s="40">
        <v>10047</v>
      </c>
      <c r="N224" s="40">
        <v>38</v>
      </c>
      <c r="O224" s="40">
        <v>96.667342999999988</v>
      </c>
      <c r="P224" s="40">
        <v>800</v>
      </c>
      <c r="Q224" s="40">
        <v>3.3326570000000002</v>
      </c>
      <c r="R224" s="40">
        <v>838</v>
      </c>
      <c r="S224" s="61">
        <v>-0.87</v>
      </c>
      <c r="T224" s="61">
        <v>0</v>
      </c>
      <c r="U224" s="61">
        <v>0</v>
      </c>
    </row>
    <row r="225" spans="1:21" x14ac:dyDescent="0.3">
      <c r="A225" s="39" t="s">
        <v>711</v>
      </c>
      <c r="B225" s="39">
        <v>11976</v>
      </c>
      <c r="C225" s="40" t="s">
        <v>712</v>
      </c>
      <c r="D225" s="39" t="s">
        <v>243</v>
      </c>
      <c r="E225" s="39" t="s">
        <v>639</v>
      </c>
      <c r="F225" s="39">
        <v>0</v>
      </c>
      <c r="G225" s="40">
        <v>500000000</v>
      </c>
      <c r="H225" s="40">
        <v>2</v>
      </c>
      <c r="I225" s="39" t="s">
        <v>519</v>
      </c>
      <c r="J225" s="40">
        <v>0</v>
      </c>
      <c r="K225" s="40">
        <v>2725124</v>
      </c>
      <c r="L225" s="40">
        <v>272516078</v>
      </c>
      <c r="M225" s="40">
        <v>10000</v>
      </c>
      <c r="N225" s="40">
        <v>28</v>
      </c>
      <c r="O225" s="40">
        <v>97.361534599999999</v>
      </c>
      <c r="P225" s="40">
        <v>522</v>
      </c>
      <c r="Q225" s="40">
        <v>2.6384653999999998</v>
      </c>
      <c r="R225" s="40">
        <v>550</v>
      </c>
      <c r="S225" s="61">
        <v>1.75</v>
      </c>
      <c r="T225" s="61">
        <v>0</v>
      </c>
      <c r="U225" s="61">
        <v>0</v>
      </c>
    </row>
    <row r="226" spans="1:21" x14ac:dyDescent="0.3">
      <c r="A226" s="39" t="s">
        <v>740</v>
      </c>
      <c r="B226" s="39">
        <v>11993</v>
      </c>
      <c r="C226" s="40" t="s">
        <v>739</v>
      </c>
      <c r="D226" s="39" t="s">
        <v>243</v>
      </c>
      <c r="E226" s="39" t="s">
        <v>609</v>
      </c>
      <c r="F226" s="39">
        <v>0</v>
      </c>
      <c r="G226" s="40">
        <v>1000000000</v>
      </c>
      <c r="H226" s="40">
        <v>2</v>
      </c>
      <c r="I226" s="39" t="s">
        <v>519</v>
      </c>
      <c r="J226" s="40">
        <v>0</v>
      </c>
      <c r="K226" s="40">
        <v>5777742.7822930003</v>
      </c>
      <c r="L226" s="40">
        <v>568351391</v>
      </c>
      <c r="M226" s="40">
        <v>10166</v>
      </c>
      <c r="N226" s="40">
        <v>21</v>
      </c>
      <c r="O226" s="40">
        <v>48.626215799999997</v>
      </c>
      <c r="P226" s="40">
        <v>38884</v>
      </c>
      <c r="Q226" s="40">
        <v>51.373784199999996</v>
      </c>
      <c r="R226" s="40">
        <v>38905</v>
      </c>
      <c r="S226" s="61">
        <v>0</v>
      </c>
      <c r="T226" s="61">
        <v>0</v>
      </c>
      <c r="U226" s="61">
        <v>0</v>
      </c>
    </row>
    <row r="227" spans="1:21" x14ac:dyDescent="0.3">
      <c r="A227" s="39" t="s">
        <v>741</v>
      </c>
      <c r="B227" s="39">
        <v>11989</v>
      </c>
      <c r="C227" s="40" t="s">
        <v>743</v>
      </c>
      <c r="D227" s="39" t="s">
        <v>19</v>
      </c>
      <c r="E227" s="39" t="s">
        <v>742</v>
      </c>
      <c r="F227" s="39">
        <v>0</v>
      </c>
      <c r="G227" s="40">
        <v>1000000000</v>
      </c>
      <c r="H227" s="40">
        <v>1</v>
      </c>
      <c r="I227" s="39" t="s">
        <v>519</v>
      </c>
      <c r="J227" s="40">
        <v>0</v>
      </c>
      <c r="K227" s="40"/>
      <c r="L227" s="40">
        <v>1000000000</v>
      </c>
      <c r="M227" s="40">
        <v>10000</v>
      </c>
      <c r="N227" s="40">
        <v>254</v>
      </c>
      <c r="O227" s="40">
        <v>99.515933599999997</v>
      </c>
      <c r="P227" s="40">
        <v>803</v>
      </c>
      <c r="Q227" s="40">
        <v>0.48406639999999995</v>
      </c>
      <c r="R227" s="40">
        <v>1057</v>
      </c>
      <c r="S227" s="61">
        <v>0</v>
      </c>
      <c r="T227" s="61">
        <v>0</v>
      </c>
      <c r="U227" s="61">
        <v>0</v>
      </c>
    </row>
    <row r="228" spans="1:21" x14ac:dyDescent="0.3">
      <c r="A228" s="39" t="s">
        <v>746</v>
      </c>
      <c r="B228" s="39">
        <v>11985</v>
      </c>
      <c r="C228" s="40" t="s">
        <v>727</v>
      </c>
      <c r="D228" s="39" t="s">
        <v>22</v>
      </c>
      <c r="E228" s="39" t="s">
        <v>747</v>
      </c>
      <c r="F228" s="39">
        <v>0</v>
      </c>
      <c r="G228" s="40">
        <v>100000000</v>
      </c>
      <c r="H228" s="40">
        <v>1</v>
      </c>
      <c r="I228" s="39" t="s">
        <v>519</v>
      </c>
      <c r="J228" s="40">
        <v>0</v>
      </c>
      <c r="K228" s="40">
        <v>110796.81</v>
      </c>
      <c r="L228" s="40">
        <v>779251391</v>
      </c>
      <c r="M228" s="40">
        <v>10220</v>
      </c>
      <c r="N228" s="40">
        <v>15</v>
      </c>
      <c r="O228" s="40">
        <v>91.225047000000004</v>
      </c>
      <c r="P228" s="40">
        <v>1183</v>
      </c>
      <c r="Q228" s="40">
        <v>8.774953</v>
      </c>
      <c r="R228" s="40">
        <v>1198</v>
      </c>
      <c r="S228" s="61">
        <v>0</v>
      </c>
      <c r="T228" s="61">
        <v>0</v>
      </c>
      <c r="U228" s="61">
        <v>0</v>
      </c>
    </row>
    <row r="229" spans="1:21" x14ac:dyDescent="0.3">
      <c r="A229" s="39" t="s">
        <v>750</v>
      </c>
      <c r="B229" s="39">
        <v>11990</v>
      </c>
      <c r="C229" s="40" t="s">
        <v>733</v>
      </c>
      <c r="D229" s="39" t="s">
        <v>751</v>
      </c>
      <c r="E229" s="39" t="s">
        <v>742</v>
      </c>
      <c r="F229" s="39">
        <v>0</v>
      </c>
      <c r="G229" s="40">
        <v>100000000</v>
      </c>
      <c r="H229" s="40">
        <v>1</v>
      </c>
      <c r="I229" s="39" t="s">
        <v>519</v>
      </c>
      <c r="J229" s="40">
        <v>0</v>
      </c>
      <c r="K229" s="40">
        <v>1001039.761655</v>
      </c>
      <c r="L229" s="40">
        <v>100000000</v>
      </c>
      <c r="M229" s="40">
        <v>100000000</v>
      </c>
      <c r="N229" s="40">
        <v>16</v>
      </c>
      <c r="O229" s="40">
        <v>94.461932000000004</v>
      </c>
      <c r="P229" s="40">
        <v>210</v>
      </c>
      <c r="Q229" s="40">
        <v>5.538068</v>
      </c>
      <c r="R229" s="40">
        <v>226</v>
      </c>
      <c r="S229" s="61">
        <v>0</v>
      </c>
      <c r="T229" s="61">
        <v>0</v>
      </c>
      <c r="U229" s="61">
        <v>0</v>
      </c>
    </row>
  </sheetData>
  <autoFilter ref="A2:X229">
    <sortState ref="A3:U312">
      <sortCondition ref="I2:I312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rightToLeft="1" workbookViewId="0">
      <selection activeCell="C6" sqref="C6"/>
    </sheetView>
  </sheetViews>
  <sheetFormatPr defaultColWidth="9.109375" defaultRowHeight="16.8" x14ac:dyDescent="0.5"/>
  <cols>
    <col min="1" max="1" width="43.44140625" style="2" bestFit="1" customWidth="1"/>
    <col min="2" max="2" width="8.5546875" style="2" bestFit="1" customWidth="1"/>
    <col min="3" max="4" width="34.33203125" style="2" customWidth="1"/>
    <col min="5" max="5" width="21.44140625" style="6" bestFit="1" customWidth="1"/>
    <col min="6" max="6" width="8.88671875" style="6" bestFit="1" customWidth="1"/>
    <col min="7" max="7" width="10.109375" style="6" bestFit="1" customWidth="1"/>
    <col min="8" max="8" width="10.33203125" style="6" bestFit="1" customWidth="1"/>
    <col min="9" max="9" width="8.6640625" style="6" bestFit="1" customWidth="1"/>
    <col min="10" max="10" width="8.88671875" style="6" bestFit="1" customWidth="1"/>
    <col min="11" max="16384" width="9.109375" style="2"/>
  </cols>
  <sheetData>
    <row r="1" spans="1:10" x14ac:dyDescent="0.5">
      <c r="B1" s="3"/>
      <c r="C1" s="3"/>
      <c r="D1" s="3"/>
      <c r="F1" s="6">
        <v>3</v>
      </c>
      <c r="G1" s="6">
        <v>4</v>
      </c>
      <c r="H1" s="6">
        <v>5</v>
      </c>
      <c r="I1" s="6">
        <v>6</v>
      </c>
      <c r="J1" s="6">
        <v>7</v>
      </c>
    </row>
    <row r="2" spans="1:10" ht="34.799999999999997" x14ac:dyDescent="0.5">
      <c r="A2" s="36" t="s">
        <v>520</v>
      </c>
      <c r="B2" s="4" t="s">
        <v>1</v>
      </c>
      <c r="C2" s="4" t="s">
        <v>3</v>
      </c>
      <c r="D2" s="4" t="s">
        <v>604</v>
      </c>
      <c r="E2" s="5" t="s">
        <v>755</v>
      </c>
      <c r="F2" s="5" t="s">
        <v>521</v>
      </c>
      <c r="G2" s="5" t="s">
        <v>522</v>
      </c>
      <c r="H2" s="5" t="s">
        <v>523</v>
      </c>
      <c r="I2" s="5" t="s">
        <v>524</v>
      </c>
      <c r="J2" s="5" t="s">
        <v>525</v>
      </c>
    </row>
    <row r="3" spans="1:10" x14ac:dyDescent="0.5">
      <c r="A3" s="39" t="s">
        <v>17</v>
      </c>
      <c r="B3" s="39">
        <v>10581</v>
      </c>
      <c r="C3" s="39" t="s">
        <v>19</v>
      </c>
      <c r="D3" s="39" t="s">
        <v>605</v>
      </c>
      <c r="E3" s="42">
        <v>43146928</v>
      </c>
      <c r="F3" s="42">
        <v>20.200602291234617</v>
      </c>
      <c r="G3" s="42">
        <v>45.54286697012045</v>
      </c>
      <c r="H3" s="42">
        <v>32.598069800067492</v>
      </c>
      <c r="I3" s="42">
        <v>4.3762910830092504E-2</v>
      </c>
      <c r="J3" s="42">
        <v>1.6146980277473493</v>
      </c>
    </row>
    <row r="4" spans="1:10" x14ac:dyDescent="0.5">
      <c r="A4" s="39" t="s">
        <v>20</v>
      </c>
      <c r="B4" s="39">
        <v>10589</v>
      </c>
      <c r="C4" s="39" t="s">
        <v>22</v>
      </c>
      <c r="D4" s="39" t="s">
        <v>606</v>
      </c>
      <c r="E4" s="42">
        <v>1711564</v>
      </c>
      <c r="F4" s="42">
        <v>72.224394039718945</v>
      </c>
      <c r="G4" s="42">
        <v>2.6279814242786088</v>
      </c>
      <c r="H4" s="42">
        <v>10.908452914796387</v>
      </c>
      <c r="I4" s="42">
        <v>9.8014875053294652</v>
      </c>
      <c r="J4" s="42">
        <v>4.4376841158765918</v>
      </c>
    </row>
    <row r="5" spans="1:10" x14ac:dyDescent="0.5">
      <c r="A5" s="39" t="s">
        <v>23</v>
      </c>
      <c r="B5" s="39">
        <v>10591</v>
      </c>
      <c r="C5" s="39" t="s">
        <v>22</v>
      </c>
      <c r="D5" s="39" t="s">
        <v>607</v>
      </c>
      <c r="E5" s="42">
        <v>1859191</v>
      </c>
      <c r="F5" s="42">
        <v>83.329301251096467</v>
      </c>
      <c r="G5" s="42">
        <v>0</v>
      </c>
      <c r="H5" s="42">
        <v>11.321038189821008</v>
      </c>
      <c r="I5" s="42">
        <v>3.2870463444821096E-3</v>
      </c>
      <c r="J5" s="42">
        <v>5.3463735127380367</v>
      </c>
    </row>
    <row r="6" spans="1:10" x14ac:dyDescent="0.5">
      <c r="A6" s="39" t="s">
        <v>24</v>
      </c>
      <c r="B6" s="39">
        <v>10596</v>
      </c>
      <c r="C6" s="39" t="s">
        <v>22</v>
      </c>
      <c r="D6" s="39" t="s">
        <v>608</v>
      </c>
      <c r="E6" s="42">
        <v>4109396</v>
      </c>
      <c r="F6" s="42">
        <v>92.483684977773294</v>
      </c>
      <c r="G6" s="42">
        <v>0</v>
      </c>
      <c r="H6" s="42">
        <v>0.87585275559184073</v>
      </c>
      <c r="I6" s="42">
        <v>0.10057515612923118</v>
      </c>
      <c r="J6" s="42">
        <v>6.539887110505636</v>
      </c>
    </row>
    <row r="7" spans="1:10" x14ac:dyDescent="0.5">
      <c r="A7" s="39" t="s">
        <v>26</v>
      </c>
      <c r="B7" s="39">
        <v>10600</v>
      </c>
      <c r="C7" s="39" t="s">
        <v>22</v>
      </c>
      <c r="D7" s="39" t="s">
        <v>609</v>
      </c>
      <c r="E7" s="42">
        <v>41160051</v>
      </c>
      <c r="F7" s="42">
        <v>78.643957691012417</v>
      </c>
      <c r="G7" s="42">
        <v>14.59389642054713</v>
      </c>
      <c r="H7" s="42">
        <v>2.9447111555215821</v>
      </c>
      <c r="I7" s="42">
        <v>0</v>
      </c>
      <c r="J7" s="42">
        <v>3.8174347329188683</v>
      </c>
    </row>
    <row r="8" spans="1:10" x14ac:dyDescent="0.5">
      <c r="A8" s="39" t="s">
        <v>28</v>
      </c>
      <c r="B8" s="39">
        <v>10616</v>
      </c>
      <c r="C8" s="39" t="s">
        <v>22</v>
      </c>
      <c r="D8" s="39" t="s">
        <v>610</v>
      </c>
      <c r="E8" s="42">
        <v>7012386</v>
      </c>
      <c r="F8" s="42">
        <v>81.967912121747091</v>
      </c>
      <c r="G8" s="42">
        <v>6.8290826178908208</v>
      </c>
      <c r="H8" s="42">
        <v>5.4921372098211023</v>
      </c>
      <c r="I8" s="42">
        <v>7.407740071812817E-5</v>
      </c>
      <c r="J8" s="42">
        <v>5.7107939731402633</v>
      </c>
    </row>
    <row r="9" spans="1:10" x14ac:dyDescent="0.5">
      <c r="A9" s="39" t="s">
        <v>725</v>
      </c>
      <c r="B9" s="39">
        <v>10615</v>
      </c>
      <c r="C9" s="39" t="s">
        <v>32</v>
      </c>
      <c r="D9" s="39" t="s">
        <v>611</v>
      </c>
      <c r="E9" s="42">
        <v>864398</v>
      </c>
      <c r="F9" s="42">
        <v>3.7866082422805678</v>
      </c>
      <c r="G9" s="42">
        <v>17.169828667244602</v>
      </c>
      <c r="H9" s="42">
        <v>77.268382302757132</v>
      </c>
      <c r="I9" s="42">
        <v>5.7382209371794855E-3</v>
      </c>
      <c r="J9" s="42">
        <v>1.7694425667805251</v>
      </c>
    </row>
    <row r="10" spans="1:10" x14ac:dyDescent="0.5">
      <c r="A10" s="39" t="s">
        <v>33</v>
      </c>
      <c r="B10" s="39">
        <v>10630</v>
      </c>
      <c r="C10" s="39" t="s">
        <v>22</v>
      </c>
      <c r="D10" s="39" t="s">
        <v>612</v>
      </c>
      <c r="E10" s="42">
        <v>501640</v>
      </c>
      <c r="F10" s="42">
        <v>88.290625071894183</v>
      </c>
      <c r="G10" s="42">
        <v>3.581581383248984</v>
      </c>
      <c r="H10" s="42">
        <v>2.8903643442135296</v>
      </c>
      <c r="I10" s="42">
        <v>9.7560615028197666E-3</v>
      </c>
      <c r="J10" s="42">
        <v>5.2276731391404869</v>
      </c>
    </row>
    <row r="11" spans="1:10" x14ac:dyDescent="0.5">
      <c r="A11" s="39" t="s">
        <v>35</v>
      </c>
      <c r="B11" s="39">
        <v>10639</v>
      </c>
      <c r="C11" s="39" t="s">
        <v>19</v>
      </c>
      <c r="D11" s="39" t="s">
        <v>613</v>
      </c>
      <c r="E11" s="42">
        <v>72429129</v>
      </c>
      <c r="F11" s="42">
        <v>11.489864297743704</v>
      </c>
      <c r="G11" s="42">
        <v>39.070193805893929</v>
      </c>
      <c r="H11" s="42">
        <v>47.244043482358009</v>
      </c>
      <c r="I11" s="42">
        <v>1.3999868559115236E-4</v>
      </c>
      <c r="J11" s="42">
        <v>2.1957584153187701</v>
      </c>
    </row>
    <row r="12" spans="1:10" x14ac:dyDescent="0.5">
      <c r="A12" s="39" t="s">
        <v>37</v>
      </c>
      <c r="B12" s="39">
        <v>10706</v>
      </c>
      <c r="C12" s="39" t="s">
        <v>22</v>
      </c>
      <c r="D12" s="39" t="s">
        <v>614</v>
      </c>
      <c r="E12" s="42">
        <v>11987348</v>
      </c>
      <c r="F12" s="42">
        <v>95.317560679102883</v>
      </c>
      <c r="G12" s="42">
        <v>1.9729320327596313E-2</v>
      </c>
      <c r="H12" s="42">
        <v>4.0030251450558621E-2</v>
      </c>
      <c r="I12" s="42">
        <v>0.10231340728173749</v>
      </c>
      <c r="J12" s="42">
        <v>4.5203663418372226</v>
      </c>
    </row>
    <row r="13" spans="1:10" x14ac:dyDescent="0.5">
      <c r="A13" s="39" t="s">
        <v>39</v>
      </c>
      <c r="B13" s="39">
        <v>10720</v>
      </c>
      <c r="C13" s="39" t="s">
        <v>19</v>
      </c>
      <c r="D13" s="39" t="s">
        <v>615</v>
      </c>
      <c r="E13" s="42">
        <v>2129875</v>
      </c>
      <c r="F13" s="42">
        <v>12.4635097225095</v>
      </c>
      <c r="G13" s="42">
        <v>48.285610721376599</v>
      </c>
      <c r="H13" s="42">
        <v>35.485757778072333</v>
      </c>
      <c r="I13" s="42">
        <v>1.8515630030767591</v>
      </c>
      <c r="J13" s="42">
        <v>1.9135587749648084</v>
      </c>
    </row>
    <row r="14" spans="1:10" x14ac:dyDescent="0.5">
      <c r="A14" s="39" t="s">
        <v>41</v>
      </c>
      <c r="B14" s="39">
        <v>10719</v>
      </c>
      <c r="C14" s="39" t="s">
        <v>22</v>
      </c>
      <c r="D14" s="39" t="s">
        <v>616</v>
      </c>
      <c r="E14" s="42">
        <v>2551579</v>
      </c>
      <c r="F14" s="42">
        <v>90.254082955930429</v>
      </c>
      <c r="G14" s="42">
        <v>0</v>
      </c>
      <c r="H14" s="42">
        <v>6.1030656744503249</v>
      </c>
      <c r="I14" s="42">
        <v>6.2163264728720864E-2</v>
      </c>
      <c r="J14" s="42">
        <v>3.5806881048905161</v>
      </c>
    </row>
    <row r="15" spans="1:10" x14ac:dyDescent="0.5">
      <c r="A15" s="39" t="s">
        <v>43</v>
      </c>
      <c r="B15" s="39">
        <v>10743</v>
      </c>
      <c r="C15" s="39" t="s">
        <v>22</v>
      </c>
      <c r="D15" s="39" t="s">
        <v>617</v>
      </c>
      <c r="E15" s="42">
        <v>4704484</v>
      </c>
      <c r="F15" s="42">
        <v>80.263856266459683</v>
      </c>
      <c r="G15" s="42">
        <v>3.5088359530227257E-2</v>
      </c>
      <c r="H15" s="42">
        <v>12.57266136524018</v>
      </c>
      <c r="I15" s="42">
        <v>2.9625511345315512E-3</v>
      </c>
      <c r="J15" s="42">
        <v>7.1254314576353828</v>
      </c>
    </row>
    <row r="16" spans="1:10" x14ac:dyDescent="0.5">
      <c r="A16" s="39" t="s">
        <v>45</v>
      </c>
      <c r="B16" s="39">
        <v>10748</v>
      </c>
      <c r="C16" s="39" t="s">
        <v>19</v>
      </c>
      <c r="D16" s="39" t="s">
        <v>613</v>
      </c>
      <c r="E16" s="42">
        <v>10737840</v>
      </c>
      <c r="F16" s="42">
        <v>25.037714195464634</v>
      </c>
      <c r="G16" s="42">
        <v>35.899105582919212</v>
      </c>
      <c r="H16" s="42">
        <v>36.02021046838221</v>
      </c>
      <c r="I16" s="42">
        <v>9.0795298462185742E-4</v>
      </c>
      <c r="J16" s="42">
        <v>3.0420618002493178</v>
      </c>
    </row>
    <row r="17" spans="1:10" x14ac:dyDescent="0.5">
      <c r="A17" s="39" t="s">
        <v>47</v>
      </c>
      <c r="B17" s="39">
        <v>10762</v>
      </c>
      <c r="C17" s="39" t="s">
        <v>32</v>
      </c>
      <c r="D17" s="39" t="s">
        <v>609</v>
      </c>
      <c r="E17" s="42">
        <v>3658954</v>
      </c>
      <c r="F17" s="42">
        <v>56.12628810807275</v>
      </c>
      <c r="G17" s="42">
        <v>38.646209079002055</v>
      </c>
      <c r="H17" s="42">
        <v>1.6827808259756933</v>
      </c>
      <c r="I17" s="42">
        <v>0</v>
      </c>
      <c r="J17" s="42">
        <v>3.5447219869495044</v>
      </c>
    </row>
    <row r="18" spans="1:10" x14ac:dyDescent="0.5">
      <c r="A18" s="39" t="s">
        <v>49</v>
      </c>
      <c r="B18" s="39">
        <v>10753</v>
      </c>
      <c r="C18" s="39" t="s">
        <v>22</v>
      </c>
      <c r="D18" s="39" t="s">
        <v>618</v>
      </c>
      <c r="E18" s="42">
        <v>671353</v>
      </c>
      <c r="F18" s="42">
        <v>81.414856241354173</v>
      </c>
      <c r="G18" s="42">
        <v>10.816416566994006</v>
      </c>
      <c r="H18" s="42">
        <v>1.6224924518728628E-2</v>
      </c>
      <c r="I18" s="42">
        <v>1.1753161857450184E-6</v>
      </c>
      <c r="J18" s="42">
        <v>7.7525010918169084</v>
      </c>
    </row>
    <row r="19" spans="1:10" x14ac:dyDescent="0.5">
      <c r="A19" s="39" t="s">
        <v>53</v>
      </c>
      <c r="B19" s="39">
        <v>10766</v>
      </c>
      <c r="C19" s="39" t="s">
        <v>19</v>
      </c>
      <c r="D19" s="39" t="s">
        <v>620</v>
      </c>
      <c r="E19" s="42">
        <v>22261245.712988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</row>
    <row r="20" spans="1:10" x14ac:dyDescent="0.5">
      <c r="A20" s="39" t="s">
        <v>51</v>
      </c>
      <c r="B20" s="39">
        <v>10782</v>
      </c>
      <c r="C20" s="39" t="s">
        <v>22</v>
      </c>
      <c r="D20" s="39" t="s">
        <v>619</v>
      </c>
      <c r="E20" s="42">
        <v>1022849</v>
      </c>
      <c r="F20" s="42">
        <v>95.357383354659049</v>
      </c>
      <c r="G20" s="42">
        <v>0</v>
      </c>
      <c r="H20" s="42">
        <v>0.75869726719456065</v>
      </c>
      <c r="I20" s="42">
        <v>0.75509292325965582</v>
      </c>
      <c r="J20" s="42">
        <v>3.1288264548867399</v>
      </c>
    </row>
    <row r="21" spans="1:10" x14ac:dyDescent="0.5">
      <c r="A21" s="39" t="s">
        <v>56</v>
      </c>
      <c r="B21" s="39">
        <v>10767</v>
      </c>
      <c r="C21" s="39" t="s">
        <v>32</v>
      </c>
      <c r="D21" s="39" t="s">
        <v>621</v>
      </c>
      <c r="E21" s="42">
        <v>445537</v>
      </c>
      <c r="F21" s="42">
        <v>50.104692133100563</v>
      </c>
      <c r="G21" s="42">
        <v>47.765771195985522</v>
      </c>
      <c r="H21" s="42">
        <v>0.13378034544295017</v>
      </c>
      <c r="I21" s="42">
        <v>4.4338948876847646E-2</v>
      </c>
      <c r="J21" s="42">
        <v>1.9514173765941139</v>
      </c>
    </row>
    <row r="22" spans="1:10" x14ac:dyDescent="0.5">
      <c r="A22" s="39" t="s">
        <v>54</v>
      </c>
      <c r="B22" s="39">
        <v>10764</v>
      </c>
      <c r="C22" s="39" t="s">
        <v>22</v>
      </c>
      <c r="D22" s="39" t="s">
        <v>622</v>
      </c>
      <c r="E22" s="42">
        <v>2093496</v>
      </c>
      <c r="F22" s="42">
        <v>90.707325885827899</v>
      </c>
      <c r="G22" s="42">
        <v>1.8896307786134496</v>
      </c>
      <c r="H22" s="42">
        <v>0.22910181346500652</v>
      </c>
      <c r="I22" s="42">
        <v>2.1978057763933814</v>
      </c>
      <c r="J22" s="42">
        <v>4.9761357457002626</v>
      </c>
    </row>
    <row r="23" spans="1:10" x14ac:dyDescent="0.5">
      <c r="A23" s="39" t="s">
        <v>59</v>
      </c>
      <c r="B23" s="39">
        <v>10765</v>
      </c>
      <c r="C23" s="39" t="s">
        <v>19</v>
      </c>
      <c r="D23" s="39" t="s">
        <v>613</v>
      </c>
      <c r="E23" s="42">
        <v>155869729</v>
      </c>
      <c r="F23" s="42">
        <v>9.2004926335054051</v>
      </c>
      <c r="G23" s="42">
        <v>50.400297168374173</v>
      </c>
      <c r="H23" s="42">
        <v>37.089598411116185</v>
      </c>
      <c r="I23" s="42">
        <v>3.4690321322426073E-5</v>
      </c>
      <c r="J23" s="42">
        <v>3.3095770966829132</v>
      </c>
    </row>
    <row r="24" spans="1:10" x14ac:dyDescent="0.5">
      <c r="A24" s="39" t="s">
        <v>57</v>
      </c>
      <c r="B24" s="39">
        <v>10771</v>
      </c>
      <c r="C24" s="39" t="s">
        <v>22</v>
      </c>
      <c r="D24" s="39" t="s">
        <v>613</v>
      </c>
      <c r="E24" s="42">
        <v>659136</v>
      </c>
      <c r="F24" s="42">
        <v>80.375626664625713</v>
      </c>
      <c r="G24" s="42">
        <v>0</v>
      </c>
      <c r="H24" s="42">
        <v>15.571970482239722</v>
      </c>
      <c r="I24" s="42">
        <v>7.4982569070943094E-3</v>
      </c>
      <c r="J24" s="42">
        <v>4.0449045962274752</v>
      </c>
    </row>
    <row r="25" spans="1:10" x14ac:dyDescent="0.5">
      <c r="A25" s="39" t="s">
        <v>60</v>
      </c>
      <c r="B25" s="39">
        <v>10763</v>
      </c>
      <c r="C25" s="39" t="s">
        <v>22</v>
      </c>
      <c r="D25" s="39" t="s">
        <v>623</v>
      </c>
      <c r="E25" s="42">
        <v>95293.369808000003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</row>
    <row r="26" spans="1:10" x14ac:dyDescent="0.5">
      <c r="A26" s="39" t="s">
        <v>62</v>
      </c>
      <c r="B26" s="39">
        <v>10778</v>
      </c>
      <c r="C26" s="39" t="s">
        <v>19</v>
      </c>
      <c r="D26" s="39" t="s">
        <v>624</v>
      </c>
      <c r="E26" s="42">
        <v>2731454</v>
      </c>
      <c r="F26" s="42">
        <v>16.159116074332445</v>
      </c>
      <c r="G26" s="42">
        <v>54.183839600681601</v>
      </c>
      <c r="H26" s="42">
        <v>15.695275748808545</v>
      </c>
      <c r="I26" s="42">
        <v>5.4620963863774616E-6</v>
      </c>
      <c r="J26" s="42">
        <v>13.961763114081025</v>
      </c>
    </row>
    <row r="27" spans="1:10" x14ac:dyDescent="0.5">
      <c r="A27" s="39" t="s">
        <v>64</v>
      </c>
      <c r="B27" s="39">
        <v>10781</v>
      </c>
      <c r="C27" s="39" t="s">
        <v>22</v>
      </c>
      <c r="D27" s="39" t="s">
        <v>625</v>
      </c>
      <c r="E27" s="42">
        <v>3940726</v>
      </c>
      <c r="F27" s="42">
        <v>88.690509626591492</v>
      </c>
      <c r="G27" s="42">
        <v>2.4978045399023065E-2</v>
      </c>
      <c r="H27" s="42">
        <v>6.4441610822613606</v>
      </c>
      <c r="I27" s="42">
        <v>4.4123995588610215E-2</v>
      </c>
      <c r="J27" s="42">
        <v>4.796227250159518</v>
      </c>
    </row>
    <row r="28" spans="1:10" x14ac:dyDescent="0.5">
      <c r="A28" s="39" t="s">
        <v>66</v>
      </c>
      <c r="B28" s="39">
        <v>10784</v>
      </c>
      <c r="C28" s="39" t="s">
        <v>19</v>
      </c>
      <c r="D28" s="39" t="s">
        <v>626</v>
      </c>
      <c r="E28" s="42">
        <v>15301734</v>
      </c>
      <c r="F28" s="42">
        <v>22.695477807880838</v>
      </c>
      <c r="G28" s="42">
        <v>71.705196276593313</v>
      </c>
      <c r="H28" s="42">
        <v>1.8060282052091043</v>
      </c>
      <c r="I28" s="42">
        <v>1.7690273430813761E-7</v>
      </c>
      <c r="J28" s="42">
        <v>3.7932975334140124</v>
      </c>
    </row>
    <row r="29" spans="1:10" x14ac:dyDescent="0.5">
      <c r="A29" s="39" t="s">
        <v>68</v>
      </c>
      <c r="B29" s="39">
        <v>10789</v>
      </c>
      <c r="C29" s="39" t="s">
        <v>22</v>
      </c>
      <c r="D29" s="39" t="s">
        <v>627</v>
      </c>
      <c r="E29" s="42">
        <v>2097953</v>
      </c>
      <c r="F29" s="42">
        <v>65.017300015688619</v>
      </c>
      <c r="G29" s="42">
        <v>33.464572228201071</v>
      </c>
      <c r="H29" s="42">
        <v>4.9376426824556854E-2</v>
      </c>
      <c r="I29" s="42">
        <v>0</v>
      </c>
      <c r="J29" s="42">
        <v>1.4687513292857579</v>
      </c>
    </row>
    <row r="30" spans="1:10" x14ac:dyDescent="0.5">
      <c r="A30" s="39" t="s">
        <v>70</v>
      </c>
      <c r="B30" s="39">
        <v>10787</v>
      </c>
      <c r="C30" s="39" t="s">
        <v>22</v>
      </c>
      <c r="D30" s="39" t="s">
        <v>628</v>
      </c>
      <c r="E30" s="42">
        <v>2845886</v>
      </c>
      <c r="F30" s="42">
        <v>94.882909973355211</v>
      </c>
      <c r="G30" s="42">
        <v>0</v>
      </c>
      <c r="H30" s="42">
        <v>1.0616891083380375</v>
      </c>
      <c r="I30" s="42">
        <v>6.2348593387121249E-3</v>
      </c>
      <c r="J30" s="42">
        <v>4.0491660589680407</v>
      </c>
    </row>
    <row r="31" spans="1:10" x14ac:dyDescent="0.5">
      <c r="A31" s="39" t="s">
        <v>72</v>
      </c>
      <c r="B31" s="39">
        <v>10801</v>
      </c>
      <c r="C31" s="39" t="s">
        <v>22</v>
      </c>
      <c r="D31" s="39" t="s">
        <v>629</v>
      </c>
      <c r="E31" s="42">
        <v>1276905</v>
      </c>
      <c r="F31" s="42">
        <v>87.45128891928654</v>
      </c>
      <c r="G31" s="42">
        <v>4.0816119825818129</v>
      </c>
      <c r="H31" s="42">
        <v>2.3258653108629956</v>
      </c>
      <c r="I31" s="42">
        <v>0.59183358511789896</v>
      </c>
      <c r="J31" s="42">
        <v>5.5494002021507498</v>
      </c>
    </row>
    <row r="32" spans="1:10" x14ac:dyDescent="0.5">
      <c r="A32" s="39" t="s">
        <v>74</v>
      </c>
      <c r="B32" s="39">
        <v>10825</v>
      </c>
      <c r="C32" s="39" t="s">
        <v>22</v>
      </c>
      <c r="D32" s="39" t="s">
        <v>630</v>
      </c>
      <c r="E32" s="42">
        <v>377492</v>
      </c>
      <c r="F32" s="42">
        <v>92.110784783792113</v>
      </c>
      <c r="G32" s="42">
        <v>0</v>
      </c>
      <c r="H32" s="42">
        <v>2.7416529681374389</v>
      </c>
      <c r="I32" s="42">
        <v>1.7908608037146962E-2</v>
      </c>
      <c r="J32" s="42">
        <v>5.1296536400333084</v>
      </c>
    </row>
    <row r="33" spans="1:10" x14ac:dyDescent="0.5">
      <c r="A33" s="39" t="s">
        <v>76</v>
      </c>
      <c r="B33" s="39">
        <v>10830</v>
      </c>
      <c r="C33" s="39" t="s">
        <v>22</v>
      </c>
      <c r="D33" s="39" t="s">
        <v>607</v>
      </c>
      <c r="E33" s="42">
        <v>1347085</v>
      </c>
      <c r="F33" s="42">
        <v>83.425576428568533</v>
      </c>
      <c r="G33" s="42">
        <v>0</v>
      </c>
      <c r="H33" s="42">
        <v>9.047984984690002</v>
      </c>
      <c r="I33" s="42">
        <v>4.4980994138642033E-4</v>
      </c>
      <c r="J33" s="42">
        <v>7.5259887768000757</v>
      </c>
    </row>
    <row r="34" spans="1:10" x14ac:dyDescent="0.5">
      <c r="A34" s="39" t="s">
        <v>78</v>
      </c>
      <c r="B34" s="39">
        <v>10835</v>
      </c>
      <c r="C34" s="39" t="s">
        <v>22</v>
      </c>
      <c r="D34" s="39" t="s">
        <v>605</v>
      </c>
      <c r="E34" s="42">
        <v>1766183</v>
      </c>
      <c r="F34" s="42">
        <v>91.811488304561266</v>
      </c>
      <c r="G34" s="42">
        <v>0</v>
      </c>
      <c r="H34" s="42">
        <v>2.209526142922341</v>
      </c>
      <c r="I34" s="42">
        <v>8.1609799138264733E-3</v>
      </c>
      <c r="J34" s="42">
        <v>5.9708245726025693</v>
      </c>
    </row>
    <row r="35" spans="1:10" x14ac:dyDescent="0.5">
      <c r="A35" s="39" t="s">
        <v>80</v>
      </c>
      <c r="B35" s="39">
        <v>10837</v>
      </c>
      <c r="C35" s="39" t="s">
        <v>19</v>
      </c>
      <c r="D35" s="39" t="s">
        <v>619</v>
      </c>
      <c r="E35" s="42">
        <v>12465073</v>
      </c>
      <c r="F35" s="42">
        <v>24.251753777559525</v>
      </c>
      <c r="G35" s="42">
        <v>42.576169705051178</v>
      </c>
      <c r="H35" s="42">
        <v>32.079007612212592</v>
      </c>
      <c r="I35" s="42">
        <v>7.9962189054651606E-2</v>
      </c>
      <c r="J35" s="42">
        <v>1.0131067161220519</v>
      </c>
    </row>
    <row r="36" spans="1:10" x14ac:dyDescent="0.5">
      <c r="A36" s="39" t="s">
        <v>82</v>
      </c>
      <c r="B36" s="39">
        <v>10845</v>
      </c>
      <c r="C36" s="39" t="s">
        <v>19</v>
      </c>
      <c r="D36" s="39" t="s">
        <v>605</v>
      </c>
      <c r="E36" s="42">
        <v>33549604</v>
      </c>
      <c r="F36" s="42">
        <v>18.312934285814848</v>
      </c>
      <c r="G36" s="42">
        <v>44.255558888844661</v>
      </c>
      <c r="H36" s="42">
        <v>35.385624806511643</v>
      </c>
      <c r="I36" s="42">
        <v>9.1038865808547951E-3</v>
      </c>
      <c r="J36" s="42">
        <v>2.0367781322479921</v>
      </c>
    </row>
    <row r="37" spans="1:10" x14ac:dyDescent="0.5">
      <c r="A37" s="39" t="s">
        <v>84</v>
      </c>
      <c r="B37" s="39">
        <v>10843</v>
      </c>
      <c r="C37" s="39" t="s">
        <v>22</v>
      </c>
      <c r="D37" s="39" t="s">
        <v>84</v>
      </c>
      <c r="E37" s="42">
        <v>1336918</v>
      </c>
      <c r="F37" s="42">
        <v>78.683510727376202</v>
      </c>
      <c r="G37" s="42">
        <v>16.970032569086012</v>
      </c>
      <c r="H37" s="42">
        <v>1.8564093833509088E-4</v>
      </c>
      <c r="I37" s="42">
        <v>0.37968880912228298</v>
      </c>
      <c r="J37" s="42">
        <v>3.9665822534771702</v>
      </c>
    </row>
    <row r="38" spans="1:10" x14ac:dyDescent="0.5">
      <c r="A38" s="39" t="s">
        <v>86</v>
      </c>
      <c r="B38" s="39">
        <v>10851</v>
      </c>
      <c r="C38" s="39" t="s">
        <v>22</v>
      </c>
      <c r="D38" s="39" t="s">
        <v>609</v>
      </c>
      <c r="E38" s="42">
        <v>27714202</v>
      </c>
      <c r="F38" s="42">
        <v>86.129525689931413</v>
      </c>
      <c r="G38" s="42">
        <v>7.3515028741212847</v>
      </c>
      <c r="H38" s="42">
        <v>1.0249326646023438</v>
      </c>
      <c r="I38" s="42">
        <v>0</v>
      </c>
      <c r="J38" s="42">
        <v>5.4940387713449654</v>
      </c>
    </row>
    <row r="39" spans="1:10" x14ac:dyDescent="0.5">
      <c r="A39" s="39" t="s">
        <v>726</v>
      </c>
      <c r="B39" s="39">
        <v>10855</v>
      </c>
      <c r="C39" s="39" t="s">
        <v>22</v>
      </c>
      <c r="D39" s="39" t="s">
        <v>631</v>
      </c>
      <c r="E39" s="42">
        <v>5347728</v>
      </c>
      <c r="F39" s="42">
        <v>92.529813176741158</v>
      </c>
      <c r="G39" s="42">
        <v>0</v>
      </c>
      <c r="H39" s="42">
        <v>1.7167037920318013</v>
      </c>
      <c r="I39" s="42">
        <v>1.4433226785386243E-3</v>
      </c>
      <c r="J39" s="42">
        <v>5.7520397085485007</v>
      </c>
    </row>
    <row r="40" spans="1:10" x14ac:dyDescent="0.5">
      <c r="A40" s="39" t="s">
        <v>89</v>
      </c>
      <c r="B40" s="39">
        <v>10864</v>
      </c>
      <c r="C40" s="39" t="s">
        <v>22</v>
      </c>
      <c r="D40" s="39" t="s">
        <v>632</v>
      </c>
      <c r="E40" s="42">
        <v>514953</v>
      </c>
      <c r="F40" s="42">
        <v>66.886314833511477</v>
      </c>
      <c r="G40" s="42">
        <v>24.840944573793173</v>
      </c>
      <c r="H40" s="42">
        <v>1.5744398128925945</v>
      </c>
      <c r="I40" s="42">
        <v>3.8223765863398394E-2</v>
      </c>
      <c r="J40" s="42">
        <v>6.6600770139393637</v>
      </c>
    </row>
    <row r="41" spans="1:10" x14ac:dyDescent="0.5">
      <c r="A41" s="39" t="s">
        <v>91</v>
      </c>
      <c r="B41" s="39">
        <v>10869</v>
      </c>
      <c r="C41" s="39" t="s">
        <v>22</v>
      </c>
      <c r="D41" s="39" t="s">
        <v>633</v>
      </c>
      <c r="E41" s="42">
        <v>570015</v>
      </c>
      <c r="F41" s="42">
        <v>86.556259853257401</v>
      </c>
      <c r="G41" s="42">
        <v>0.81030503581944047</v>
      </c>
      <c r="H41" s="42">
        <v>6.5807154668721015</v>
      </c>
      <c r="I41" s="42">
        <v>1.6253182248842966E-9</v>
      </c>
      <c r="J41" s="42">
        <v>6.0527196424257417</v>
      </c>
    </row>
    <row r="42" spans="1:10" x14ac:dyDescent="0.5">
      <c r="A42" s="39" t="s">
        <v>93</v>
      </c>
      <c r="B42" s="39">
        <v>10872</v>
      </c>
      <c r="C42" s="39" t="s">
        <v>22</v>
      </c>
      <c r="D42" s="39" t="s">
        <v>611</v>
      </c>
      <c r="E42" s="42">
        <v>1919249</v>
      </c>
      <c r="F42" s="42">
        <v>89.089542355579084</v>
      </c>
      <c r="G42" s="42">
        <v>0</v>
      </c>
      <c r="H42" s="42">
        <v>4.6196069056935496</v>
      </c>
      <c r="I42" s="42">
        <v>2.8732012453470165E-4</v>
      </c>
      <c r="J42" s="42">
        <v>6.290563418602825</v>
      </c>
    </row>
    <row r="43" spans="1:10" x14ac:dyDescent="0.5">
      <c r="A43" s="39" t="s">
        <v>95</v>
      </c>
      <c r="B43" s="39">
        <v>10883</v>
      </c>
      <c r="C43" s="39" t="s">
        <v>19</v>
      </c>
      <c r="D43" s="39" t="s">
        <v>628</v>
      </c>
      <c r="E43" s="42">
        <v>114136544</v>
      </c>
      <c r="F43" s="42">
        <v>16.076308397855136</v>
      </c>
      <c r="G43" s="42">
        <v>42.609515671277094</v>
      </c>
      <c r="H43" s="42">
        <v>38.926223627444905</v>
      </c>
      <c r="I43" s="42">
        <v>2.2109367247006695E-5</v>
      </c>
      <c r="J43" s="42">
        <v>2.3879301940556172</v>
      </c>
    </row>
    <row r="44" spans="1:10" x14ac:dyDescent="0.5">
      <c r="A44" s="39" t="s">
        <v>97</v>
      </c>
      <c r="B44" s="39">
        <v>10885</v>
      </c>
      <c r="C44" s="39" t="s">
        <v>32</v>
      </c>
      <c r="D44" s="39" t="s">
        <v>634</v>
      </c>
      <c r="E44" s="42">
        <v>2403539</v>
      </c>
      <c r="F44" s="42">
        <v>52.784840742857952</v>
      </c>
      <c r="G44" s="42">
        <v>13.90713221274398</v>
      </c>
      <c r="H44" s="42">
        <v>19.40815628520005</v>
      </c>
      <c r="I44" s="42">
        <v>1.1937525151473338E-3</v>
      </c>
      <c r="J44" s="42">
        <v>13.898677006682867</v>
      </c>
    </row>
    <row r="45" spans="1:10" x14ac:dyDescent="0.5">
      <c r="A45" s="39" t="s">
        <v>99</v>
      </c>
      <c r="B45" s="39">
        <v>10897</v>
      </c>
      <c r="C45" s="39" t="s">
        <v>32</v>
      </c>
      <c r="D45" s="39" t="s">
        <v>635</v>
      </c>
      <c r="E45" s="42">
        <v>678122</v>
      </c>
      <c r="F45" s="42">
        <v>52.249482136493306</v>
      </c>
      <c r="G45" s="42">
        <v>20.725238649101065</v>
      </c>
      <c r="H45" s="42">
        <v>23.778118885966041</v>
      </c>
      <c r="I45" s="42">
        <v>1.1383906801171649E-2</v>
      </c>
      <c r="J45" s="42">
        <v>3.2357764216384139</v>
      </c>
    </row>
    <row r="46" spans="1:10" x14ac:dyDescent="0.5">
      <c r="A46" s="39" t="s">
        <v>101</v>
      </c>
      <c r="B46" s="39">
        <v>10895</v>
      </c>
      <c r="C46" s="39" t="s">
        <v>19</v>
      </c>
      <c r="D46" s="39" t="s">
        <v>636</v>
      </c>
      <c r="E46" s="42">
        <v>995146</v>
      </c>
      <c r="F46" s="42">
        <v>14.912490503041372</v>
      </c>
      <c r="G46" s="42">
        <v>48.87660635225069</v>
      </c>
      <c r="H46" s="42">
        <v>34.41365363117216</v>
      </c>
      <c r="I46" s="42">
        <v>5.0606565607515047E-4</v>
      </c>
      <c r="J46" s="42">
        <v>1.7967434478797009</v>
      </c>
    </row>
    <row r="47" spans="1:10" x14ac:dyDescent="0.5">
      <c r="A47" s="39" t="s">
        <v>103</v>
      </c>
      <c r="B47" s="39">
        <v>10896</v>
      </c>
      <c r="C47" s="39" t="s">
        <v>22</v>
      </c>
      <c r="D47" s="39" t="s">
        <v>637</v>
      </c>
      <c r="E47" s="42">
        <v>3252246</v>
      </c>
      <c r="F47" s="42">
        <v>89.44397047576301</v>
      </c>
      <c r="G47" s="42">
        <v>2.2756364292108281E-3</v>
      </c>
      <c r="H47" s="42">
        <v>6.3193980984027283</v>
      </c>
      <c r="I47" s="42">
        <v>3.846957620515656E-3</v>
      </c>
      <c r="J47" s="42">
        <v>4.2305088317845385</v>
      </c>
    </row>
    <row r="48" spans="1:10" x14ac:dyDescent="0.5">
      <c r="A48" s="39" t="s">
        <v>105</v>
      </c>
      <c r="B48" s="39">
        <v>10911</v>
      </c>
      <c r="C48" s="39" t="s">
        <v>19</v>
      </c>
      <c r="D48" s="39" t="s">
        <v>633</v>
      </c>
      <c r="E48" s="42">
        <v>60628901</v>
      </c>
      <c r="F48" s="42">
        <v>7.2522887455101053</v>
      </c>
      <c r="G48" s="42">
        <v>14.00299705575342</v>
      </c>
      <c r="H48" s="42">
        <v>76.79161788174801</v>
      </c>
      <c r="I48" s="42">
        <v>3.523308308123474E-6</v>
      </c>
      <c r="J48" s="42">
        <v>1.9530927936801616</v>
      </c>
    </row>
    <row r="49" spans="1:10" x14ac:dyDescent="0.5">
      <c r="A49" s="39" t="s">
        <v>107</v>
      </c>
      <c r="B49" s="39">
        <v>10919</v>
      </c>
      <c r="C49" s="39" t="s">
        <v>19</v>
      </c>
      <c r="D49" s="39" t="s">
        <v>632</v>
      </c>
      <c r="E49" s="42">
        <v>563923543</v>
      </c>
      <c r="F49" s="42">
        <v>11.405363713159579</v>
      </c>
      <c r="G49" s="42">
        <v>51.207749226663836</v>
      </c>
      <c r="H49" s="42">
        <v>35.041558365519926</v>
      </c>
      <c r="I49" s="42">
        <v>3.6233779002983392E-2</v>
      </c>
      <c r="J49" s="42">
        <v>2.3090949156536786</v>
      </c>
    </row>
    <row r="50" spans="1:10" x14ac:dyDescent="0.5">
      <c r="A50" s="39" t="s">
        <v>109</v>
      </c>
      <c r="B50" s="39">
        <v>10923</v>
      </c>
      <c r="C50" s="39" t="s">
        <v>19</v>
      </c>
      <c r="D50" s="39" t="s">
        <v>613</v>
      </c>
      <c r="E50" s="42">
        <v>1993622</v>
      </c>
      <c r="F50" s="42">
        <v>14.644489332937573</v>
      </c>
      <c r="G50" s="42">
        <v>49.878263482852496</v>
      </c>
      <c r="H50" s="42">
        <v>30.915737163331514</v>
      </c>
      <c r="I50" s="42">
        <v>1.539777307100202E-2</v>
      </c>
      <c r="J50" s="42">
        <v>4.5461122478074127</v>
      </c>
    </row>
    <row r="51" spans="1:10" x14ac:dyDescent="0.5">
      <c r="A51" s="39" t="s">
        <v>113</v>
      </c>
      <c r="B51" s="39">
        <v>10915</v>
      </c>
      <c r="C51" s="39" t="s">
        <v>19</v>
      </c>
      <c r="D51" s="39" t="s">
        <v>634</v>
      </c>
      <c r="E51" s="42">
        <v>36464678</v>
      </c>
      <c r="F51" s="42">
        <v>26.686181075275265</v>
      </c>
      <c r="G51" s="42">
        <v>18.376618479655683</v>
      </c>
      <c r="H51" s="42">
        <v>52.615922471396573</v>
      </c>
      <c r="I51" s="42">
        <v>7.4898949009852609E-5</v>
      </c>
      <c r="J51" s="42">
        <v>2.3212030747234693</v>
      </c>
    </row>
    <row r="52" spans="1:10" x14ac:dyDescent="0.5">
      <c r="A52" s="39" t="s">
        <v>115</v>
      </c>
      <c r="B52" s="39">
        <v>10929</v>
      </c>
      <c r="C52" s="39" t="s">
        <v>19</v>
      </c>
      <c r="D52" s="39" t="s">
        <v>624</v>
      </c>
      <c r="E52" s="42">
        <v>2942195</v>
      </c>
      <c r="F52" s="42">
        <v>19.158358489306252</v>
      </c>
      <c r="G52" s="42">
        <v>66.413950561022943</v>
      </c>
      <c r="H52" s="42">
        <v>3.2385681193240217</v>
      </c>
      <c r="I52" s="42">
        <v>0</v>
      </c>
      <c r="J52" s="42">
        <v>11.189122830346774</v>
      </c>
    </row>
    <row r="53" spans="1:10" x14ac:dyDescent="0.5">
      <c r="A53" s="39" t="s">
        <v>117</v>
      </c>
      <c r="B53" s="39">
        <v>10934</v>
      </c>
      <c r="C53" s="39" t="s">
        <v>32</v>
      </c>
      <c r="D53" s="39" t="s">
        <v>610</v>
      </c>
      <c r="E53" s="42">
        <v>210982</v>
      </c>
      <c r="F53" s="42">
        <v>62.360162732591867</v>
      </c>
      <c r="G53" s="42">
        <v>6.6814835065959359</v>
      </c>
      <c r="H53" s="42">
        <v>26.893310422406703</v>
      </c>
      <c r="I53" s="42">
        <v>2.2289450390505427E-3</v>
      </c>
      <c r="J53" s="42">
        <v>4.0628143933664411</v>
      </c>
    </row>
    <row r="54" spans="1:10" x14ac:dyDescent="0.5">
      <c r="A54" s="39" t="s">
        <v>119</v>
      </c>
      <c r="B54" s="39">
        <v>11008</v>
      </c>
      <c r="C54" s="39" t="s">
        <v>19</v>
      </c>
      <c r="D54" s="39" t="s">
        <v>607</v>
      </c>
      <c r="E54" s="42">
        <v>82164933</v>
      </c>
      <c r="F54" s="42">
        <v>13.741322014695868</v>
      </c>
      <c r="G54" s="42">
        <v>40.520089852559842</v>
      </c>
      <c r="H54" s="42">
        <v>43.816504170403526</v>
      </c>
      <c r="I54" s="42">
        <v>6.0793026811827456E-3</v>
      </c>
      <c r="J54" s="42">
        <v>1.9160046596595799</v>
      </c>
    </row>
    <row r="55" spans="1:10" x14ac:dyDescent="0.5">
      <c r="A55" s="39" t="s">
        <v>121</v>
      </c>
      <c r="B55" s="39">
        <v>11014</v>
      </c>
      <c r="C55" s="39" t="s">
        <v>19</v>
      </c>
      <c r="D55" s="39" t="s">
        <v>636</v>
      </c>
      <c r="E55" s="42">
        <v>2407460</v>
      </c>
      <c r="F55" s="42">
        <v>10.856555822755956</v>
      </c>
      <c r="G55" s="42">
        <v>45.375159203086874</v>
      </c>
      <c r="H55" s="42">
        <v>42.446071313407629</v>
      </c>
      <c r="I55" s="42">
        <v>0</v>
      </c>
      <c r="J55" s="42">
        <v>1.3222136607495429</v>
      </c>
    </row>
    <row r="56" spans="1:10" x14ac:dyDescent="0.5">
      <c r="A56" s="39" t="s">
        <v>123</v>
      </c>
      <c r="B56" s="39">
        <v>11049</v>
      </c>
      <c r="C56" s="39" t="s">
        <v>19</v>
      </c>
      <c r="D56" s="39" t="s">
        <v>626</v>
      </c>
      <c r="E56" s="42">
        <v>51893374</v>
      </c>
      <c r="F56" s="42">
        <v>15.503908776989512</v>
      </c>
      <c r="G56" s="42">
        <v>66.568908842176995</v>
      </c>
      <c r="H56" s="42">
        <v>14.882232000733968</v>
      </c>
      <c r="I56" s="42">
        <v>5.847610027482756E-2</v>
      </c>
      <c r="J56" s="42">
        <v>2.9864742798247015</v>
      </c>
    </row>
    <row r="57" spans="1:10" x14ac:dyDescent="0.5">
      <c r="A57" s="39" t="s">
        <v>125</v>
      </c>
      <c r="B57" s="39">
        <v>11055</v>
      </c>
      <c r="C57" s="39" t="s">
        <v>22</v>
      </c>
      <c r="D57" s="39" t="s">
        <v>625</v>
      </c>
      <c r="E57" s="42">
        <v>2011274</v>
      </c>
      <c r="F57" s="42">
        <v>88.717734301920515</v>
      </c>
      <c r="G57" s="42">
        <v>0</v>
      </c>
      <c r="H57" s="42">
        <v>6.1076921253886534</v>
      </c>
      <c r="I57" s="42">
        <v>5.1203558665136109E-2</v>
      </c>
      <c r="J57" s="42">
        <v>5.1233700140256957</v>
      </c>
    </row>
    <row r="58" spans="1:10" x14ac:dyDescent="0.5">
      <c r="A58" s="39" t="s">
        <v>127</v>
      </c>
      <c r="B58" s="39">
        <v>11075</v>
      </c>
      <c r="C58" s="39" t="s">
        <v>19</v>
      </c>
      <c r="D58" s="39" t="s">
        <v>636</v>
      </c>
      <c r="E58" s="42">
        <v>163370216</v>
      </c>
      <c r="F58" s="42">
        <v>6.875238104603774</v>
      </c>
      <c r="G58" s="42">
        <v>44.530224122962636</v>
      </c>
      <c r="H58" s="42">
        <v>47.192429118870095</v>
      </c>
      <c r="I58" s="42">
        <v>-5.9948085965957505E-13</v>
      </c>
      <c r="J58" s="42">
        <v>1.4021086535640868</v>
      </c>
    </row>
    <row r="59" spans="1:10" x14ac:dyDescent="0.5">
      <c r="A59" s="39" t="s">
        <v>129</v>
      </c>
      <c r="B59" s="39">
        <v>11087</v>
      </c>
      <c r="C59" s="39" t="s">
        <v>22</v>
      </c>
      <c r="D59" s="39" t="s">
        <v>638</v>
      </c>
      <c r="E59" s="42">
        <v>1160279</v>
      </c>
      <c r="F59" s="42">
        <v>88.544627779317238</v>
      </c>
      <c r="G59" s="42">
        <v>3.2706206149857024</v>
      </c>
      <c r="H59" s="42">
        <v>0.70827724304286188</v>
      </c>
      <c r="I59" s="42">
        <v>1.1874796122233047E-2</v>
      </c>
      <c r="J59" s="42">
        <v>7.464599566531958</v>
      </c>
    </row>
    <row r="60" spans="1:10" x14ac:dyDescent="0.5">
      <c r="A60" s="39" t="s">
        <v>134</v>
      </c>
      <c r="B60" s="39">
        <v>11090</v>
      </c>
      <c r="C60" s="39" t="s">
        <v>19</v>
      </c>
      <c r="D60" s="39" t="s">
        <v>625</v>
      </c>
      <c r="E60" s="42">
        <v>57126048</v>
      </c>
      <c r="F60" s="42">
        <v>11.063713327468601</v>
      </c>
      <c r="G60" s="42">
        <v>25.883616919193333</v>
      </c>
      <c r="H60" s="42">
        <v>61.123843051682265</v>
      </c>
      <c r="I60" s="42">
        <v>8.7300597194312282E-3</v>
      </c>
      <c r="J60" s="42">
        <v>1.9200966419363663</v>
      </c>
    </row>
    <row r="61" spans="1:10" x14ac:dyDescent="0.5">
      <c r="A61" s="39" t="s">
        <v>136</v>
      </c>
      <c r="B61" s="39">
        <v>11095</v>
      </c>
      <c r="C61" s="39" t="s">
        <v>22</v>
      </c>
      <c r="D61" s="39" t="s">
        <v>640</v>
      </c>
      <c r="E61" s="42">
        <v>2169596</v>
      </c>
      <c r="F61" s="42">
        <v>93.146297957600922</v>
      </c>
      <c r="G61" s="42">
        <v>2.2760372416610764E-2</v>
      </c>
      <c r="H61" s="42">
        <v>1.4899167248375753</v>
      </c>
      <c r="I61" s="42">
        <v>4.4643559047346237E-3</v>
      </c>
      <c r="J61" s="42">
        <v>5.3365605892401557</v>
      </c>
    </row>
    <row r="62" spans="1:10" x14ac:dyDescent="0.5">
      <c r="A62" s="39" t="s">
        <v>138</v>
      </c>
      <c r="B62" s="39">
        <v>11098</v>
      </c>
      <c r="C62" s="39" t="s">
        <v>19</v>
      </c>
      <c r="D62" s="39" t="s">
        <v>641</v>
      </c>
      <c r="E62" s="42">
        <v>538974999</v>
      </c>
      <c r="F62" s="42">
        <v>16.377483655954677</v>
      </c>
      <c r="G62" s="42">
        <v>38.567417869058787</v>
      </c>
      <c r="H62" s="42">
        <v>42.762111166659295</v>
      </c>
      <c r="I62" s="42">
        <v>1.4377977691267304E-3</v>
      </c>
      <c r="J62" s="42">
        <v>2.2915495105581187</v>
      </c>
    </row>
    <row r="63" spans="1:10" x14ac:dyDescent="0.5">
      <c r="A63" s="39" t="s">
        <v>140</v>
      </c>
      <c r="B63" s="39">
        <v>11099</v>
      </c>
      <c r="C63" s="39" t="s">
        <v>22</v>
      </c>
      <c r="D63" s="39" t="s">
        <v>632</v>
      </c>
      <c r="E63" s="42">
        <v>6606347</v>
      </c>
      <c r="F63" s="42">
        <v>78.816987662534757</v>
      </c>
      <c r="G63" s="42">
        <v>9.2993822920172864</v>
      </c>
      <c r="H63" s="42">
        <v>2.0862715459418455</v>
      </c>
      <c r="I63" s="42">
        <v>8.6238106208810371E-4</v>
      </c>
      <c r="J63" s="42">
        <v>9.7964961184440238</v>
      </c>
    </row>
    <row r="64" spans="1:10" x14ac:dyDescent="0.5">
      <c r="A64" s="39" t="s">
        <v>142</v>
      </c>
      <c r="B64" s="39">
        <v>11131</v>
      </c>
      <c r="C64" s="39" t="s">
        <v>32</v>
      </c>
      <c r="D64" s="39" t="s">
        <v>615</v>
      </c>
      <c r="E64" s="42">
        <v>1998958</v>
      </c>
      <c r="F64" s="42">
        <v>42.715582158029868</v>
      </c>
      <c r="G64" s="42">
        <v>49.406048077869201</v>
      </c>
      <c r="H64" s="42">
        <v>5.9472366438999336</v>
      </c>
      <c r="I64" s="42">
        <v>5.5584464773407893E-2</v>
      </c>
      <c r="J64" s="42">
        <v>1.87554865542759</v>
      </c>
    </row>
    <row r="65" spans="1:10" x14ac:dyDescent="0.5">
      <c r="A65" s="39" t="s">
        <v>144</v>
      </c>
      <c r="B65" s="39">
        <v>11132</v>
      </c>
      <c r="C65" s="39" t="s">
        <v>22</v>
      </c>
      <c r="D65" s="39" t="s">
        <v>609</v>
      </c>
      <c r="E65" s="42">
        <v>18131896</v>
      </c>
      <c r="F65" s="42">
        <v>80.586485381246646</v>
      </c>
      <c r="G65" s="42">
        <v>13.482031472984932</v>
      </c>
      <c r="H65" s="42">
        <v>0.38744456422358003</v>
      </c>
      <c r="I65" s="42">
        <v>0</v>
      </c>
      <c r="J65" s="42">
        <v>5.5440385815448474</v>
      </c>
    </row>
    <row r="66" spans="1:10" x14ac:dyDescent="0.5">
      <c r="A66" s="39" t="s">
        <v>145</v>
      </c>
      <c r="B66" s="39">
        <v>11141</v>
      </c>
      <c r="C66" s="39" t="s">
        <v>22</v>
      </c>
      <c r="D66" s="39" t="s">
        <v>642</v>
      </c>
      <c r="E66" s="42">
        <v>553964</v>
      </c>
      <c r="F66" s="42">
        <v>89.406947195034505</v>
      </c>
      <c r="G66" s="42">
        <v>0</v>
      </c>
      <c r="H66" s="42">
        <v>1.0510516240466221</v>
      </c>
      <c r="I66" s="42">
        <v>0</v>
      </c>
      <c r="J66" s="42">
        <v>9.5420011809188736</v>
      </c>
    </row>
    <row r="67" spans="1:10" x14ac:dyDescent="0.5">
      <c r="A67" s="39" t="s">
        <v>147</v>
      </c>
      <c r="B67" s="39">
        <v>11142</v>
      </c>
      <c r="C67" s="39" t="s">
        <v>19</v>
      </c>
      <c r="D67" s="39" t="s">
        <v>643</v>
      </c>
      <c r="E67" s="42">
        <v>126116316</v>
      </c>
      <c r="F67" s="42">
        <v>17.379258345359652</v>
      </c>
      <c r="G67" s="42">
        <v>41.898023098404174</v>
      </c>
      <c r="H67" s="42">
        <v>37.985810787282979</v>
      </c>
      <c r="I67" s="42">
        <v>6.6462308108149416E-3</v>
      </c>
      <c r="J67" s="42">
        <v>2.7302615381423809</v>
      </c>
    </row>
    <row r="68" spans="1:10" x14ac:dyDescent="0.5">
      <c r="A68" s="39" t="s">
        <v>149</v>
      </c>
      <c r="B68" s="39">
        <v>11145</v>
      </c>
      <c r="C68" s="39" t="s">
        <v>19</v>
      </c>
      <c r="D68" s="39" t="s">
        <v>631</v>
      </c>
      <c r="E68" s="42">
        <v>236946259</v>
      </c>
      <c r="F68" s="42">
        <v>13.733369336711661</v>
      </c>
      <c r="G68" s="42">
        <v>43.336834145428774</v>
      </c>
      <c r="H68" s="42">
        <v>40.143752805993074</v>
      </c>
      <c r="I68" s="42">
        <v>3.047511645238091E-6</v>
      </c>
      <c r="J68" s="42">
        <v>2.7860406643548483</v>
      </c>
    </row>
    <row r="69" spans="1:10" x14ac:dyDescent="0.5">
      <c r="A69" s="39" t="s">
        <v>151</v>
      </c>
      <c r="B69" s="39">
        <v>11148</v>
      </c>
      <c r="C69" s="39" t="s">
        <v>19</v>
      </c>
      <c r="D69" s="39" t="s">
        <v>606</v>
      </c>
      <c r="E69" s="42">
        <v>844798</v>
      </c>
      <c r="F69" s="42">
        <v>10.540275642818294</v>
      </c>
      <c r="G69" s="42">
        <v>56.829775412196803</v>
      </c>
      <c r="H69" s="42">
        <v>28.639186871605006</v>
      </c>
      <c r="I69" s="42">
        <v>1.856104078975475</v>
      </c>
      <c r="J69" s="42">
        <v>2.1346579944044239</v>
      </c>
    </row>
    <row r="70" spans="1:10" x14ac:dyDescent="0.5">
      <c r="A70" s="39" t="s">
        <v>153</v>
      </c>
      <c r="B70" s="39">
        <v>11149</v>
      </c>
      <c r="C70" s="39" t="s">
        <v>22</v>
      </c>
      <c r="D70" s="39" t="s">
        <v>639</v>
      </c>
      <c r="E70" s="42">
        <v>1133256</v>
      </c>
      <c r="F70" s="42">
        <v>84.032480103261065</v>
      </c>
      <c r="G70" s="42">
        <v>0</v>
      </c>
      <c r="H70" s="42">
        <v>4.6895340441357032</v>
      </c>
      <c r="I70" s="42">
        <v>0.10921911243924319</v>
      </c>
      <c r="J70" s="42">
        <v>11.168766740163985</v>
      </c>
    </row>
    <row r="71" spans="1:10" x14ac:dyDescent="0.5">
      <c r="A71" s="39" t="s">
        <v>155</v>
      </c>
      <c r="B71" s="39">
        <v>11157</v>
      </c>
      <c r="C71" s="39" t="s">
        <v>32</v>
      </c>
      <c r="D71" s="39" t="s">
        <v>638</v>
      </c>
      <c r="E71" s="42">
        <v>668465</v>
      </c>
      <c r="F71" s="42">
        <v>47.656793484770937</v>
      </c>
      <c r="G71" s="42">
        <v>26.063179661655255</v>
      </c>
      <c r="H71" s="42">
        <v>21.365737067546135</v>
      </c>
      <c r="I71" s="42">
        <v>1.2181627647235115E-2</v>
      </c>
      <c r="J71" s="42">
        <v>4.9021081583804396</v>
      </c>
    </row>
    <row r="72" spans="1:10" x14ac:dyDescent="0.5">
      <c r="A72" s="39" t="s">
        <v>157</v>
      </c>
      <c r="B72" s="39">
        <v>11158</v>
      </c>
      <c r="C72" s="39" t="s">
        <v>19</v>
      </c>
      <c r="D72" s="39" t="s">
        <v>641</v>
      </c>
      <c r="E72" s="42">
        <v>16730063</v>
      </c>
      <c r="F72" s="42">
        <v>16.90565384848313</v>
      </c>
      <c r="G72" s="42">
        <v>61.95281071132181</v>
      </c>
      <c r="H72" s="42">
        <v>18.641598983845839</v>
      </c>
      <c r="I72" s="42">
        <v>3.5374627826304642E-3</v>
      </c>
      <c r="J72" s="42">
        <v>2.4963989935665887</v>
      </c>
    </row>
    <row r="73" spans="1:10" x14ac:dyDescent="0.5">
      <c r="A73" s="39" t="s">
        <v>159</v>
      </c>
      <c r="B73" s="39">
        <v>11173</v>
      </c>
      <c r="C73" s="39" t="s">
        <v>22</v>
      </c>
      <c r="D73" s="39" t="s">
        <v>624</v>
      </c>
      <c r="E73" s="42">
        <v>1142533</v>
      </c>
      <c r="F73" s="42">
        <v>91.693318306310431</v>
      </c>
      <c r="G73" s="42">
        <v>0</v>
      </c>
      <c r="H73" s="42">
        <v>4.4205129043246005</v>
      </c>
      <c r="I73" s="42">
        <v>1.6968524466744195E-3</v>
      </c>
      <c r="J73" s="42">
        <v>3.8844719369182918</v>
      </c>
    </row>
    <row r="74" spans="1:10" x14ac:dyDescent="0.5">
      <c r="A74" s="39" t="s">
        <v>161</v>
      </c>
      <c r="B74" s="39">
        <v>11161</v>
      </c>
      <c r="C74" s="39" t="s">
        <v>19</v>
      </c>
      <c r="D74" s="39" t="s">
        <v>624</v>
      </c>
      <c r="E74" s="42">
        <v>19428195</v>
      </c>
      <c r="F74" s="42">
        <v>24.330546731788054</v>
      </c>
      <c r="G74" s="42">
        <v>48.211779190971512</v>
      </c>
      <c r="H74" s="42">
        <v>24.64337463038466</v>
      </c>
      <c r="I74" s="42">
        <v>0</v>
      </c>
      <c r="J74" s="42">
        <v>2.8142994468557729</v>
      </c>
    </row>
    <row r="75" spans="1:10" x14ac:dyDescent="0.5">
      <c r="A75" s="39" t="s">
        <v>163</v>
      </c>
      <c r="B75" s="39">
        <v>11168</v>
      </c>
      <c r="C75" s="39" t="s">
        <v>19</v>
      </c>
      <c r="D75" s="39" t="s">
        <v>644</v>
      </c>
      <c r="E75" s="42">
        <v>48257388</v>
      </c>
      <c r="F75" s="42">
        <v>13.840036538059131</v>
      </c>
      <c r="G75" s="42">
        <v>41.538742590377225</v>
      </c>
      <c r="H75" s="42">
        <v>42.598297416365753</v>
      </c>
      <c r="I75" s="42">
        <v>1.6228983157117475E-6</v>
      </c>
      <c r="J75" s="42">
        <v>2.0229218322995779</v>
      </c>
    </row>
    <row r="76" spans="1:10" x14ac:dyDescent="0.5">
      <c r="A76" s="39" t="s">
        <v>167</v>
      </c>
      <c r="B76" s="39">
        <v>11182</v>
      </c>
      <c r="C76" s="39" t="s">
        <v>22</v>
      </c>
      <c r="D76" s="39" t="s">
        <v>608</v>
      </c>
      <c r="E76" s="42">
        <v>4324804</v>
      </c>
      <c r="F76" s="42">
        <v>93.019483396647431</v>
      </c>
      <c r="G76" s="42">
        <v>0</v>
      </c>
      <c r="H76" s="42">
        <v>1.248121815465512E-4</v>
      </c>
      <c r="I76" s="42">
        <v>2.868551084805911E-2</v>
      </c>
      <c r="J76" s="42">
        <v>6.951706280322961</v>
      </c>
    </row>
    <row r="77" spans="1:10" x14ac:dyDescent="0.5">
      <c r="A77" s="39" t="s">
        <v>170</v>
      </c>
      <c r="B77" s="39">
        <v>11186</v>
      </c>
      <c r="C77" s="39" t="s">
        <v>22</v>
      </c>
      <c r="D77" s="39" t="s">
        <v>645</v>
      </c>
      <c r="E77" s="42">
        <v>800954</v>
      </c>
      <c r="F77" s="42">
        <v>90.219204593005728</v>
      </c>
      <c r="G77" s="42">
        <v>0</v>
      </c>
      <c r="H77" s="42">
        <v>0</v>
      </c>
      <c r="I77" s="42">
        <v>0.16786780876100704</v>
      </c>
      <c r="J77" s="42">
        <v>9.6129275982332683</v>
      </c>
    </row>
    <row r="78" spans="1:10" x14ac:dyDescent="0.5">
      <c r="A78" s="39" t="s">
        <v>172</v>
      </c>
      <c r="B78" s="39">
        <v>11188</v>
      </c>
      <c r="C78" s="39" t="s">
        <v>32</v>
      </c>
      <c r="D78" s="39" t="s">
        <v>632</v>
      </c>
      <c r="E78" s="42">
        <v>1925975</v>
      </c>
      <c r="F78" s="42">
        <v>49.126452369923911</v>
      </c>
      <c r="G78" s="42">
        <v>18.76768251335643</v>
      </c>
      <c r="H78" s="42">
        <v>28.350214356236066</v>
      </c>
      <c r="I78" s="42">
        <v>4.4261658377864835E-5</v>
      </c>
      <c r="J78" s="42">
        <v>3.7556064988252182</v>
      </c>
    </row>
    <row r="79" spans="1:10" x14ac:dyDescent="0.5">
      <c r="A79" s="39" t="s">
        <v>180</v>
      </c>
      <c r="B79" s="39">
        <v>11198</v>
      </c>
      <c r="C79" s="39" t="s">
        <v>19</v>
      </c>
      <c r="D79" s="39" t="s">
        <v>626</v>
      </c>
      <c r="E79" s="42">
        <v>61373</v>
      </c>
      <c r="F79" s="42">
        <v>14.60844706997308</v>
      </c>
      <c r="G79" s="42">
        <v>81.118914513616573</v>
      </c>
      <c r="H79" s="42">
        <v>0.42669126171825195</v>
      </c>
      <c r="I79" s="42">
        <v>0</v>
      </c>
      <c r="J79" s="42">
        <v>3.8459471546921016</v>
      </c>
    </row>
    <row r="80" spans="1:10" x14ac:dyDescent="0.5">
      <c r="A80" s="39" t="s">
        <v>183</v>
      </c>
      <c r="B80" s="39">
        <v>11220</v>
      </c>
      <c r="C80" s="39" t="s">
        <v>22</v>
      </c>
      <c r="D80" s="39" t="s">
        <v>646</v>
      </c>
      <c r="E80" s="42">
        <v>596598</v>
      </c>
      <c r="F80" s="42">
        <v>90.456198021812313</v>
      </c>
      <c r="G80" s="42">
        <v>0</v>
      </c>
      <c r="H80" s="42">
        <v>1.6627371511200868E-2</v>
      </c>
      <c r="I80" s="42">
        <v>1.2890874047885106</v>
      </c>
      <c r="J80" s="42">
        <v>8.2380872018879803</v>
      </c>
    </row>
    <row r="81" spans="1:10" x14ac:dyDescent="0.5">
      <c r="A81" s="39" t="s">
        <v>185</v>
      </c>
      <c r="B81" s="39">
        <v>11222</v>
      </c>
      <c r="C81" s="39" t="s">
        <v>32</v>
      </c>
      <c r="D81" s="39" t="s">
        <v>642</v>
      </c>
      <c r="E81" s="42">
        <v>458476</v>
      </c>
      <c r="F81" s="42">
        <v>48.111792222209871</v>
      </c>
      <c r="G81" s="42">
        <v>43.440727853061581</v>
      </c>
      <c r="H81" s="42">
        <v>4.272697564830259</v>
      </c>
      <c r="I81" s="42">
        <v>0</v>
      </c>
      <c r="J81" s="42">
        <v>4.1747823598982867</v>
      </c>
    </row>
    <row r="82" spans="1:10" x14ac:dyDescent="0.5">
      <c r="A82" s="39" t="s">
        <v>186</v>
      </c>
      <c r="B82" s="39">
        <v>11217</v>
      </c>
      <c r="C82" s="39" t="s">
        <v>19</v>
      </c>
      <c r="D82" s="39" t="s">
        <v>629</v>
      </c>
      <c r="E82" s="42">
        <v>17856141</v>
      </c>
      <c r="F82" s="42">
        <v>16.95335175260049</v>
      </c>
      <c r="G82" s="42">
        <v>36.342889158993948</v>
      </c>
      <c r="H82" s="42">
        <v>39.791900793965233</v>
      </c>
      <c r="I82" s="42">
        <v>4.7971123826931201</v>
      </c>
      <c r="J82" s="42">
        <v>2.1147459117472063</v>
      </c>
    </row>
    <row r="83" spans="1:10" x14ac:dyDescent="0.5">
      <c r="A83" s="39" t="s">
        <v>188</v>
      </c>
      <c r="B83" s="39">
        <v>11235</v>
      </c>
      <c r="C83" s="39" t="s">
        <v>22</v>
      </c>
      <c r="D83" s="39" t="s">
        <v>611</v>
      </c>
      <c r="E83" s="42">
        <v>3160524</v>
      </c>
      <c r="F83" s="42">
        <v>91.311192029120846</v>
      </c>
      <c r="G83" s="42">
        <v>0</v>
      </c>
      <c r="H83" s="42">
        <v>2.8221385834007418</v>
      </c>
      <c r="I83" s="42">
        <v>3.3077840141861041E-2</v>
      </c>
      <c r="J83" s="42">
        <v>5.8335915473365496</v>
      </c>
    </row>
    <row r="84" spans="1:10" x14ac:dyDescent="0.5">
      <c r="A84" s="39" t="s">
        <v>190</v>
      </c>
      <c r="B84" s="39">
        <v>11234</v>
      </c>
      <c r="C84" s="39" t="s">
        <v>22</v>
      </c>
      <c r="D84" s="39" t="s">
        <v>645</v>
      </c>
      <c r="E84" s="42">
        <v>15577402</v>
      </c>
      <c r="F84" s="42">
        <v>96.286548631134849</v>
      </c>
      <c r="G84" s="42">
        <v>0</v>
      </c>
      <c r="H84" s="42">
        <v>0</v>
      </c>
      <c r="I84" s="42">
        <v>9.7252447042271803E-2</v>
      </c>
      <c r="J84" s="42">
        <v>3.6161989218228823</v>
      </c>
    </row>
    <row r="85" spans="1:10" x14ac:dyDescent="0.5">
      <c r="A85" s="39" t="s">
        <v>192</v>
      </c>
      <c r="B85" s="39">
        <v>11223</v>
      </c>
      <c r="C85" s="39" t="s">
        <v>22</v>
      </c>
      <c r="D85" s="39" t="s">
        <v>626</v>
      </c>
      <c r="E85" s="42">
        <v>2731192</v>
      </c>
      <c r="F85" s="42">
        <v>87.461856921917445</v>
      </c>
      <c r="G85" s="42">
        <v>4.9205636794883825</v>
      </c>
      <c r="H85" s="42">
        <v>0.42976400249186092</v>
      </c>
      <c r="I85" s="42">
        <v>4.1207939211065024E-6</v>
      </c>
      <c r="J85" s="42">
        <v>7.1878112753083911</v>
      </c>
    </row>
    <row r="86" spans="1:10" x14ac:dyDescent="0.5">
      <c r="A86" s="39" t="s">
        <v>196</v>
      </c>
      <c r="B86" s="39">
        <v>11256</v>
      </c>
      <c r="C86" s="39" t="s">
        <v>19</v>
      </c>
      <c r="D86" s="39" t="s">
        <v>640</v>
      </c>
      <c r="E86" s="42">
        <v>97890</v>
      </c>
      <c r="F86" s="42">
        <v>4.8612783660812751</v>
      </c>
      <c r="G86" s="42">
        <v>81.706067419578787</v>
      </c>
      <c r="H86" s="42">
        <v>5.5619952550928273</v>
      </c>
      <c r="I86" s="42">
        <v>6.2935028398163895E-2</v>
      </c>
      <c r="J86" s="42">
        <v>7.8077239308489403</v>
      </c>
    </row>
    <row r="87" spans="1:10" x14ac:dyDescent="0.5">
      <c r="A87" s="39" t="s">
        <v>194</v>
      </c>
      <c r="B87" s="39">
        <v>11239</v>
      </c>
      <c r="C87" s="39" t="s">
        <v>32</v>
      </c>
      <c r="D87" s="39" t="s">
        <v>631</v>
      </c>
      <c r="E87" s="42">
        <v>493486</v>
      </c>
      <c r="F87" s="42">
        <v>50.400315026144156</v>
      </c>
      <c r="G87" s="42">
        <v>26.670620930875291</v>
      </c>
      <c r="H87" s="42">
        <v>18.155908892235921</v>
      </c>
      <c r="I87" s="42">
        <v>0</v>
      </c>
      <c r="J87" s="42">
        <v>4.7731551507446355</v>
      </c>
    </row>
    <row r="88" spans="1:10" x14ac:dyDescent="0.5">
      <c r="A88" s="39" t="s">
        <v>197</v>
      </c>
      <c r="B88" s="39">
        <v>11258</v>
      </c>
      <c r="C88" s="39" t="s">
        <v>32</v>
      </c>
      <c r="D88" s="39" t="s">
        <v>647</v>
      </c>
      <c r="E88" s="42">
        <v>255856</v>
      </c>
      <c r="F88" s="42">
        <v>53.566539692871764</v>
      </c>
      <c r="G88" s="42">
        <v>41.86019816415341</v>
      </c>
      <c r="H88" s="42">
        <v>0.51275815868477137</v>
      </c>
      <c r="I88" s="42">
        <v>2.3070103531118508E-2</v>
      </c>
      <c r="J88" s="42">
        <v>4.0374338807589369</v>
      </c>
    </row>
    <row r="89" spans="1:10" x14ac:dyDescent="0.5">
      <c r="A89" s="39" t="s">
        <v>199</v>
      </c>
      <c r="B89" s="39">
        <v>11268</v>
      </c>
      <c r="C89" s="39" t="s">
        <v>22</v>
      </c>
      <c r="D89" s="39" t="s">
        <v>648</v>
      </c>
      <c r="E89" s="42">
        <v>1726735</v>
      </c>
      <c r="F89" s="42">
        <v>95.714960241445127</v>
      </c>
      <c r="G89" s="42">
        <v>0</v>
      </c>
      <c r="H89" s="42">
        <v>3.9771259613919835E-2</v>
      </c>
      <c r="I89" s="42">
        <v>1.5027131147829232E-2</v>
      </c>
      <c r="J89" s="42">
        <v>4.2302413677931163</v>
      </c>
    </row>
    <row r="90" spans="1:10" x14ac:dyDescent="0.5">
      <c r="A90" s="39" t="s">
        <v>201</v>
      </c>
      <c r="B90" s="39">
        <v>11273</v>
      </c>
      <c r="C90" s="39" t="s">
        <v>22</v>
      </c>
      <c r="D90" s="39" t="s">
        <v>631</v>
      </c>
      <c r="E90" s="42">
        <v>5891989</v>
      </c>
      <c r="F90" s="42">
        <v>87.293509833914058</v>
      </c>
      <c r="G90" s="42">
        <v>3.7336895915963835</v>
      </c>
      <c r="H90" s="42">
        <v>2.4086521507178893</v>
      </c>
      <c r="I90" s="42">
        <v>0</v>
      </c>
      <c r="J90" s="42">
        <v>6.5641484237716696</v>
      </c>
    </row>
    <row r="91" spans="1:10" x14ac:dyDescent="0.5">
      <c r="A91" s="39" t="s">
        <v>205</v>
      </c>
      <c r="B91" s="39">
        <v>11277</v>
      </c>
      <c r="C91" s="39" t="s">
        <v>19</v>
      </c>
      <c r="D91" s="39" t="s">
        <v>609</v>
      </c>
      <c r="E91" s="42">
        <v>184467182</v>
      </c>
      <c r="F91" s="42">
        <v>11.543052183894989</v>
      </c>
      <c r="G91" s="42">
        <v>81.839688528433129</v>
      </c>
      <c r="H91" s="42">
        <v>4.0223008973583863</v>
      </c>
      <c r="I91" s="42">
        <v>1.5304405494421071E-12</v>
      </c>
      <c r="J91" s="42">
        <v>2.5949583903119664</v>
      </c>
    </row>
    <row r="92" spans="1:10" x14ac:dyDescent="0.5">
      <c r="A92" s="39" t="s">
        <v>207</v>
      </c>
      <c r="B92" s="39">
        <v>11280</v>
      </c>
      <c r="C92" s="39" t="s">
        <v>22</v>
      </c>
      <c r="D92" s="39" t="s">
        <v>613</v>
      </c>
      <c r="E92" s="42">
        <v>1545496</v>
      </c>
      <c r="F92" s="42">
        <v>78.301016596253007</v>
      </c>
      <c r="G92" s="42">
        <v>0</v>
      </c>
      <c r="H92" s="42">
        <v>13.554598933263568</v>
      </c>
      <c r="I92" s="42">
        <v>3.7029717059820916E-2</v>
      </c>
      <c r="J92" s="42">
        <v>8.1073547534236052</v>
      </c>
    </row>
    <row r="93" spans="1:10" x14ac:dyDescent="0.5">
      <c r="A93" s="39" t="s">
        <v>215</v>
      </c>
      <c r="B93" s="39">
        <v>11290</v>
      </c>
      <c r="C93" s="39" t="s">
        <v>19</v>
      </c>
      <c r="D93" s="39" t="s">
        <v>641</v>
      </c>
      <c r="E93" s="42">
        <v>53891</v>
      </c>
      <c r="F93" s="42">
        <v>16.070582267725939</v>
      </c>
      <c r="G93" s="42">
        <v>80.215769038270423</v>
      </c>
      <c r="H93" s="42">
        <v>1.1458890528464514</v>
      </c>
      <c r="I93" s="42">
        <v>8.9460671415322931E-3</v>
      </c>
      <c r="J93" s="42">
        <v>2.558813574015649</v>
      </c>
    </row>
    <row r="94" spans="1:10" x14ac:dyDescent="0.5">
      <c r="A94" s="39" t="s">
        <v>217</v>
      </c>
      <c r="B94" s="39">
        <v>11285</v>
      </c>
      <c r="C94" s="39" t="s">
        <v>22</v>
      </c>
      <c r="D94" s="39" t="s">
        <v>641</v>
      </c>
      <c r="E94" s="42">
        <v>13340020</v>
      </c>
      <c r="F94" s="42">
        <v>93.70730526958981</v>
      </c>
      <c r="G94" s="42">
        <v>0</v>
      </c>
      <c r="H94" s="42">
        <v>2.0632537359918226</v>
      </c>
      <c r="I94" s="42">
        <v>1.4657333870260597E-4</v>
      </c>
      <c r="J94" s="42">
        <v>4.229294421079663</v>
      </c>
    </row>
    <row r="95" spans="1:10" x14ac:dyDescent="0.5">
      <c r="A95" s="39" t="s">
        <v>221</v>
      </c>
      <c r="B95" s="39">
        <v>11297</v>
      </c>
      <c r="C95" s="39" t="s">
        <v>22</v>
      </c>
      <c r="D95" s="39" t="s">
        <v>621</v>
      </c>
      <c r="E95" s="42">
        <v>3785600</v>
      </c>
      <c r="F95" s="42">
        <v>94.612939648365696</v>
      </c>
      <c r="G95" s="42">
        <v>0</v>
      </c>
      <c r="H95" s="42">
        <v>0.22692906373901434</v>
      </c>
      <c r="I95" s="42">
        <v>1.0295190668494818</v>
      </c>
      <c r="J95" s="42">
        <v>4.1306122210458014</v>
      </c>
    </row>
    <row r="96" spans="1:10" x14ac:dyDescent="0.5">
      <c r="A96" s="39" t="s">
        <v>223</v>
      </c>
      <c r="B96" s="39">
        <v>11302</v>
      </c>
      <c r="C96" s="39" t="s">
        <v>19</v>
      </c>
      <c r="D96" s="39" t="s">
        <v>640</v>
      </c>
      <c r="E96" s="42">
        <v>33939675</v>
      </c>
      <c r="F96" s="42">
        <v>10.25663168764828</v>
      </c>
      <c r="G96" s="42">
        <v>36.213959097726516</v>
      </c>
      <c r="H96" s="42">
        <v>51.37667404822119</v>
      </c>
      <c r="I96" s="42">
        <v>0.34928112859721028</v>
      </c>
      <c r="J96" s="42">
        <v>1.8034540378068078</v>
      </c>
    </row>
    <row r="97" spans="1:10" x14ac:dyDescent="0.5">
      <c r="A97" s="39" t="s">
        <v>225</v>
      </c>
      <c r="B97" s="39">
        <v>11304</v>
      </c>
      <c r="C97" s="39" t="s">
        <v>32</v>
      </c>
      <c r="D97" s="39" t="s">
        <v>629</v>
      </c>
      <c r="E97" s="42">
        <v>1030292</v>
      </c>
      <c r="F97" s="42">
        <v>51.26916438236865</v>
      </c>
      <c r="G97" s="42">
        <v>31.052368759939952</v>
      </c>
      <c r="H97" s="42">
        <v>14.415743566655777</v>
      </c>
      <c r="I97" s="42">
        <v>4.2271348200870707E-3</v>
      </c>
      <c r="J97" s="42">
        <v>3.2584961562155321</v>
      </c>
    </row>
    <row r="98" spans="1:10" x14ac:dyDescent="0.5">
      <c r="A98" s="39" t="s">
        <v>728</v>
      </c>
      <c r="B98" s="39">
        <v>11305</v>
      </c>
      <c r="C98" s="39" t="s">
        <v>32</v>
      </c>
      <c r="D98" s="39" t="s">
        <v>651</v>
      </c>
      <c r="E98" s="42">
        <v>277151</v>
      </c>
      <c r="F98" s="42">
        <v>48.707648787640345</v>
      </c>
      <c r="G98" s="42">
        <v>48.803400743706931</v>
      </c>
      <c r="H98" s="42">
        <v>0.64061444412882529</v>
      </c>
      <c r="I98" s="42">
        <v>3.9473907363145469E-3</v>
      </c>
      <c r="J98" s="42">
        <v>1.8443886337875808</v>
      </c>
    </row>
    <row r="99" spans="1:10" x14ac:dyDescent="0.5">
      <c r="A99" s="39" t="s">
        <v>234</v>
      </c>
      <c r="B99" s="39">
        <v>11314</v>
      </c>
      <c r="C99" s="39" t="s">
        <v>22</v>
      </c>
      <c r="D99" s="39" t="s">
        <v>621</v>
      </c>
      <c r="E99" s="42">
        <v>124523</v>
      </c>
      <c r="F99" s="42">
        <v>93.547888353086336</v>
      </c>
      <c r="G99" s="42">
        <v>0</v>
      </c>
      <c r="H99" s="42">
        <v>0.99248383022662212</v>
      </c>
      <c r="I99" s="42">
        <v>0.19554298537874465</v>
      </c>
      <c r="J99" s="42">
        <v>5.2640848313082946</v>
      </c>
    </row>
    <row r="100" spans="1:10" x14ac:dyDescent="0.5">
      <c r="A100" s="39" t="s">
        <v>238</v>
      </c>
      <c r="B100" s="39">
        <v>11309</v>
      </c>
      <c r="C100" s="39" t="s">
        <v>22</v>
      </c>
      <c r="D100" s="39" t="s">
        <v>611</v>
      </c>
      <c r="E100" s="42">
        <v>1887063</v>
      </c>
      <c r="F100" s="42">
        <v>84.441952030148684</v>
      </c>
      <c r="G100" s="42">
        <v>0</v>
      </c>
      <c r="H100" s="42">
        <v>7.8445004586204714</v>
      </c>
      <c r="I100" s="42">
        <v>0.6244565188659873</v>
      </c>
      <c r="J100" s="42">
        <v>7.0890909923648566</v>
      </c>
    </row>
    <row r="101" spans="1:10" x14ac:dyDescent="0.5">
      <c r="A101" s="39" t="s">
        <v>240</v>
      </c>
      <c r="B101" s="39">
        <v>11310</v>
      </c>
      <c r="C101" s="39" t="s">
        <v>19</v>
      </c>
      <c r="D101" s="39" t="s">
        <v>611</v>
      </c>
      <c r="E101" s="42">
        <v>442219208</v>
      </c>
      <c r="F101" s="42">
        <v>9.8858446209973376</v>
      </c>
      <c r="G101" s="42">
        <v>57.082417245236783</v>
      </c>
      <c r="H101" s="42">
        <v>30.77415776896008</v>
      </c>
      <c r="I101" s="42">
        <v>2.931786698446661E-2</v>
      </c>
      <c r="J101" s="42">
        <v>2.2282624978213303</v>
      </c>
    </row>
    <row r="102" spans="1:10" x14ac:dyDescent="0.5">
      <c r="A102" s="39" t="s">
        <v>248</v>
      </c>
      <c r="B102" s="39">
        <v>11334</v>
      </c>
      <c r="C102" s="39" t="s">
        <v>22</v>
      </c>
      <c r="D102" s="39" t="s">
        <v>655</v>
      </c>
      <c r="E102" s="42">
        <v>1437293</v>
      </c>
      <c r="F102" s="42">
        <v>92.889106312089183</v>
      </c>
      <c r="G102" s="42">
        <v>0</v>
      </c>
      <c r="H102" s="42">
        <v>0.87600886702020708</v>
      </c>
      <c r="I102" s="42">
        <v>3.1773352801122315E-3</v>
      </c>
      <c r="J102" s="42">
        <v>6.2317074856105039</v>
      </c>
    </row>
    <row r="103" spans="1:10" x14ac:dyDescent="0.5">
      <c r="A103" s="39" t="s">
        <v>250</v>
      </c>
      <c r="B103" s="39">
        <v>11338</v>
      </c>
      <c r="C103" s="39" t="s">
        <v>19</v>
      </c>
      <c r="D103" s="39" t="s">
        <v>656</v>
      </c>
      <c r="E103" s="42">
        <v>44194498</v>
      </c>
      <c r="F103" s="42">
        <v>15.41725141904999</v>
      </c>
      <c r="G103" s="42">
        <v>35.673476524787475</v>
      </c>
      <c r="H103" s="42">
        <v>47.137074007496324</v>
      </c>
      <c r="I103" s="42">
        <v>1.9298147451658793E-3</v>
      </c>
      <c r="J103" s="42">
        <v>1.7702682339210489</v>
      </c>
    </row>
    <row r="104" spans="1:10" x14ac:dyDescent="0.5">
      <c r="A104" s="39" t="s">
        <v>729</v>
      </c>
      <c r="B104" s="39">
        <v>11343</v>
      </c>
      <c r="C104" s="39" t="s">
        <v>19</v>
      </c>
      <c r="D104" s="39" t="s">
        <v>642</v>
      </c>
      <c r="E104" s="42">
        <v>94137195</v>
      </c>
      <c r="F104" s="42">
        <v>19.10888341737321</v>
      </c>
      <c r="G104" s="42">
        <v>52.417060077544186</v>
      </c>
      <c r="H104" s="42">
        <v>25.817072189126517</v>
      </c>
      <c r="I104" s="42">
        <v>5.0351635591552808E-6</v>
      </c>
      <c r="J104" s="42">
        <v>2.6569792807925308</v>
      </c>
    </row>
    <row r="105" spans="1:10" x14ac:dyDescent="0.5">
      <c r="A105" s="39" t="s">
        <v>269</v>
      </c>
      <c r="B105" s="39">
        <v>11379</v>
      </c>
      <c r="C105" s="39" t="s">
        <v>19</v>
      </c>
      <c r="D105" s="39" t="s">
        <v>660</v>
      </c>
      <c r="E105" s="42">
        <v>19564994</v>
      </c>
      <c r="F105" s="42">
        <v>17.831318392164</v>
      </c>
      <c r="G105" s="42">
        <v>62.172585472815534</v>
      </c>
      <c r="H105" s="42">
        <v>17.082535038577532</v>
      </c>
      <c r="I105" s="42">
        <v>1.8480376049580603E-2</v>
      </c>
      <c r="J105" s="42">
        <v>2.8950807203933535</v>
      </c>
    </row>
    <row r="106" spans="1:10" x14ac:dyDescent="0.5">
      <c r="A106" s="39" t="s">
        <v>271</v>
      </c>
      <c r="B106" s="39">
        <v>11385</v>
      </c>
      <c r="C106" s="39" t="s">
        <v>19</v>
      </c>
      <c r="D106" s="39" t="s">
        <v>622</v>
      </c>
      <c r="E106" s="42">
        <v>73847186</v>
      </c>
      <c r="F106" s="42">
        <v>21.58882800519109</v>
      </c>
      <c r="G106" s="42">
        <v>49.046124027346835</v>
      </c>
      <c r="H106" s="42">
        <v>19.431023792541133</v>
      </c>
      <c r="I106" s="42">
        <v>6.7961940823277205</v>
      </c>
      <c r="J106" s="42">
        <v>3.1378300925932234</v>
      </c>
    </row>
    <row r="107" spans="1:10" x14ac:dyDescent="0.5">
      <c r="A107" s="39" t="s">
        <v>273</v>
      </c>
      <c r="B107" s="39">
        <v>11384</v>
      </c>
      <c r="C107" s="39" t="s">
        <v>22</v>
      </c>
      <c r="D107" s="39" t="s">
        <v>661</v>
      </c>
      <c r="E107" s="42">
        <v>741750</v>
      </c>
      <c r="F107" s="42">
        <v>73.05879179236976</v>
      </c>
      <c r="G107" s="42">
        <v>5.8313469512550569</v>
      </c>
      <c r="H107" s="42">
        <v>14.31393784415962</v>
      </c>
      <c r="I107" s="42">
        <v>0.2849730295908271</v>
      </c>
      <c r="J107" s="42">
        <v>6.5109503826247348</v>
      </c>
    </row>
    <row r="108" spans="1:10" x14ac:dyDescent="0.5">
      <c r="A108" s="39" t="s">
        <v>730</v>
      </c>
      <c r="B108" s="39">
        <v>11383</v>
      </c>
      <c r="C108" s="39" t="s">
        <v>19</v>
      </c>
      <c r="D108" s="39" t="s">
        <v>642</v>
      </c>
      <c r="E108" s="42">
        <v>27352722</v>
      </c>
      <c r="F108" s="42">
        <v>18.839156421835039</v>
      </c>
      <c r="G108" s="42">
        <v>40.055782944872064</v>
      </c>
      <c r="H108" s="42">
        <v>38.879405484026776</v>
      </c>
      <c r="I108" s="42">
        <v>7.7939290248607418E-7</v>
      </c>
      <c r="J108" s="42">
        <v>2.2256543698732196</v>
      </c>
    </row>
    <row r="109" spans="1:10" x14ac:dyDescent="0.5">
      <c r="A109" s="39" t="s">
        <v>280</v>
      </c>
      <c r="B109" s="39">
        <v>11380</v>
      </c>
      <c r="C109" s="39" t="s">
        <v>19</v>
      </c>
      <c r="D109" s="39" t="s">
        <v>626</v>
      </c>
      <c r="E109" s="42">
        <v>282679</v>
      </c>
      <c r="F109" s="42">
        <v>14.194130061681935</v>
      </c>
      <c r="G109" s="42">
        <v>59.191232900303127</v>
      </c>
      <c r="H109" s="42">
        <v>23.762985425224493</v>
      </c>
      <c r="I109" s="42">
        <v>1.1609258852964523E-2</v>
      </c>
      <c r="J109" s="42">
        <v>2.8400423539374788</v>
      </c>
    </row>
    <row r="110" spans="1:10" x14ac:dyDescent="0.5">
      <c r="A110" s="39" t="s">
        <v>282</v>
      </c>
      <c r="B110" s="39">
        <v>11391</v>
      </c>
      <c r="C110" s="39" t="s">
        <v>19</v>
      </c>
      <c r="D110" s="39" t="s">
        <v>663</v>
      </c>
      <c r="E110" s="42">
        <v>255470</v>
      </c>
      <c r="F110" s="42">
        <v>8.7545731010199859</v>
      </c>
      <c r="G110" s="42">
        <v>71.730505512458862</v>
      </c>
      <c r="H110" s="42">
        <v>14.430061936216607</v>
      </c>
      <c r="I110" s="42">
        <v>0</v>
      </c>
      <c r="J110" s="42">
        <v>5.084859450304549</v>
      </c>
    </row>
    <row r="111" spans="1:10" x14ac:dyDescent="0.5">
      <c r="A111" s="39" t="s">
        <v>284</v>
      </c>
      <c r="B111" s="39">
        <v>11381</v>
      </c>
      <c r="C111" s="39" t="s">
        <v>32</v>
      </c>
      <c r="D111" s="39" t="s">
        <v>644</v>
      </c>
      <c r="E111" s="42">
        <v>1198961</v>
      </c>
      <c r="F111" s="42">
        <v>55.780492455370705</v>
      </c>
      <c r="G111" s="42">
        <v>32.007862785661423</v>
      </c>
      <c r="H111" s="42">
        <v>7.5544723100199516</v>
      </c>
      <c r="I111" s="42">
        <v>3.7960908713729861E-4</v>
      </c>
      <c r="J111" s="42">
        <v>4.6567928398607856</v>
      </c>
    </row>
    <row r="112" spans="1:10" x14ac:dyDescent="0.5">
      <c r="A112" s="39" t="s">
        <v>286</v>
      </c>
      <c r="B112" s="39">
        <v>11394</v>
      </c>
      <c r="C112" s="39" t="s">
        <v>19</v>
      </c>
      <c r="D112" s="39" t="s">
        <v>635</v>
      </c>
      <c r="E112" s="42">
        <v>21777068</v>
      </c>
      <c r="F112" s="42">
        <v>8.4231788719418095</v>
      </c>
      <c r="G112" s="42">
        <v>35.120193955234456</v>
      </c>
      <c r="H112" s="42">
        <v>54.368673611793682</v>
      </c>
      <c r="I112" s="42">
        <v>0.15672439830412119</v>
      </c>
      <c r="J112" s="42">
        <v>1.9312291627259359</v>
      </c>
    </row>
    <row r="113" spans="1:10" x14ac:dyDescent="0.5">
      <c r="A113" s="39" t="s">
        <v>288</v>
      </c>
      <c r="B113" s="39">
        <v>11405</v>
      </c>
      <c r="C113" s="39" t="s">
        <v>19</v>
      </c>
      <c r="D113" s="39" t="s">
        <v>632</v>
      </c>
      <c r="E113" s="42">
        <v>177946287</v>
      </c>
      <c r="F113" s="42">
        <v>6.0744839907527179</v>
      </c>
      <c r="G113" s="42">
        <v>35.86740249790185</v>
      </c>
      <c r="H113" s="42">
        <v>55.847487401407477</v>
      </c>
      <c r="I113" s="42">
        <v>1.0723730960745281E-2</v>
      </c>
      <c r="J113" s="42">
        <v>2.1999023789772112</v>
      </c>
    </row>
    <row r="114" spans="1:10" x14ac:dyDescent="0.5">
      <c r="A114" s="39" t="s">
        <v>293</v>
      </c>
      <c r="B114" s="39">
        <v>11411</v>
      </c>
      <c r="C114" s="39" t="s">
        <v>19</v>
      </c>
      <c r="D114" s="39" t="s">
        <v>664</v>
      </c>
      <c r="E114" s="42">
        <v>518934</v>
      </c>
      <c r="F114" s="42">
        <v>12.468831797033012</v>
      </c>
      <c r="G114" s="42">
        <v>46.852624686410323</v>
      </c>
      <c r="H114" s="42">
        <v>36.84921336066963</v>
      </c>
      <c r="I114" s="42">
        <v>2.3816011558515329E-2</v>
      </c>
      <c r="J114" s="42">
        <v>3.8055141443285208</v>
      </c>
    </row>
    <row r="115" spans="1:10" x14ac:dyDescent="0.5">
      <c r="A115" s="39" t="s">
        <v>296</v>
      </c>
      <c r="B115" s="39">
        <v>11420</v>
      </c>
      <c r="C115" s="39" t="s">
        <v>19</v>
      </c>
      <c r="D115" s="39" t="s">
        <v>647</v>
      </c>
      <c r="E115" s="42">
        <v>175223</v>
      </c>
      <c r="F115" s="42">
        <v>22.492757915215691</v>
      </c>
      <c r="G115" s="42">
        <v>73.695549175929159</v>
      </c>
      <c r="H115" s="42">
        <v>0.12826491490746486</v>
      </c>
      <c r="I115" s="42">
        <v>0.10032731889690701</v>
      </c>
      <c r="J115" s="42">
        <v>3.5831006750507743</v>
      </c>
    </row>
    <row r="116" spans="1:10" x14ac:dyDescent="0.5">
      <c r="A116" s="39" t="s">
        <v>300</v>
      </c>
      <c r="B116" s="39">
        <v>11421</v>
      </c>
      <c r="C116" s="39" t="s">
        <v>19</v>
      </c>
      <c r="D116" s="39" t="s">
        <v>639</v>
      </c>
      <c r="E116" s="42">
        <v>2674648</v>
      </c>
      <c r="F116" s="42">
        <v>15.886305190466324</v>
      </c>
      <c r="G116" s="42">
        <v>42.738124493079326</v>
      </c>
      <c r="H116" s="42">
        <v>39.512683949440493</v>
      </c>
      <c r="I116" s="42">
        <v>4.1267264042977252E-2</v>
      </c>
      <c r="J116" s="42">
        <v>1.8216191029708781</v>
      </c>
    </row>
    <row r="117" spans="1:10" x14ac:dyDescent="0.5">
      <c r="A117" s="39" t="s">
        <v>304</v>
      </c>
      <c r="B117" s="39">
        <v>11427</v>
      </c>
      <c r="C117" s="39" t="s">
        <v>19</v>
      </c>
      <c r="D117" s="39" t="s">
        <v>640</v>
      </c>
      <c r="E117" s="42">
        <v>54719</v>
      </c>
      <c r="F117" s="42">
        <v>12.316221109596817</v>
      </c>
      <c r="G117" s="42">
        <v>83.005601347052433</v>
      </c>
      <c r="H117" s="42">
        <v>0.91611388738566757</v>
      </c>
      <c r="I117" s="42">
        <v>8.5161467292663579E-2</v>
      </c>
      <c r="J117" s="42">
        <v>3.6769021886724147</v>
      </c>
    </row>
    <row r="118" spans="1:10" x14ac:dyDescent="0.5">
      <c r="A118" s="39" t="s">
        <v>308</v>
      </c>
      <c r="B118" s="39">
        <v>11442</v>
      </c>
      <c r="C118" s="39" t="s">
        <v>19</v>
      </c>
      <c r="D118" s="39" t="s">
        <v>666</v>
      </c>
      <c r="E118" s="42">
        <v>257525</v>
      </c>
      <c r="F118" s="42">
        <v>16.697231419121465</v>
      </c>
      <c r="G118" s="42">
        <v>73.816592523702923</v>
      </c>
      <c r="H118" s="42">
        <v>3.3590775310791323</v>
      </c>
      <c r="I118" s="42">
        <v>1.0889525793134246E-2</v>
      </c>
      <c r="J118" s="42">
        <v>6.1162090003033436</v>
      </c>
    </row>
    <row r="119" spans="1:10" x14ac:dyDescent="0.5">
      <c r="A119" s="39" t="s">
        <v>317</v>
      </c>
      <c r="B119" s="39">
        <v>11449</v>
      </c>
      <c r="C119" s="39" t="s">
        <v>19</v>
      </c>
      <c r="D119" s="39" t="s">
        <v>663</v>
      </c>
      <c r="E119" s="42">
        <v>5086882</v>
      </c>
      <c r="F119" s="42">
        <v>14.124623187435036</v>
      </c>
      <c r="G119" s="42">
        <v>46.76450425956606</v>
      </c>
      <c r="H119" s="42">
        <v>36.564279168089215</v>
      </c>
      <c r="I119" s="42">
        <v>1.9271379489596552E-4</v>
      </c>
      <c r="J119" s="42">
        <v>2.5464006711147942</v>
      </c>
    </row>
    <row r="120" spans="1:10" x14ac:dyDescent="0.5">
      <c r="A120" s="39" t="s">
        <v>321</v>
      </c>
      <c r="B120" s="39">
        <v>11463</v>
      </c>
      <c r="C120" s="39" t="s">
        <v>22</v>
      </c>
      <c r="D120" s="39" t="s">
        <v>664</v>
      </c>
      <c r="E120" s="42">
        <v>716951</v>
      </c>
      <c r="F120" s="42">
        <v>90.85897456145139</v>
      </c>
      <c r="G120" s="42">
        <v>5.6644450467401137</v>
      </c>
      <c r="H120" s="42">
        <v>0.20220047904586211</v>
      </c>
      <c r="I120" s="42">
        <v>0</v>
      </c>
      <c r="J120" s="42">
        <v>3.274379912762635</v>
      </c>
    </row>
    <row r="121" spans="1:10" x14ac:dyDescent="0.5">
      <c r="A121" s="39" t="s">
        <v>323</v>
      </c>
      <c r="B121" s="39">
        <v>11461</v>
      </c>
      <c r="C121" s="39" t="s">
        <v>22</v>
      </c>
      <c r="D121" s="39" t="s">
        <v>656</v>
      </c>
      <c r="E121" s="42">
        <v>2726316</v>
      </c>
      <c r="F121" s="42">
        <v>95.244155277443483</v>
      </c>
      <c r="G121" s="42">
        <v>4.4418696726957856E-2</v>
      </c>
      <c r="H121" s="42">
        <v>1.2396028942133366</v>
      </c>
      <c r="I121" s="42">
        <v>1.7610289083042974E-3</v>
      </c>
      <c r="J121" s="42">
        <v>3.4700621027079204</v>
      </c>
    </row>
    <row r="122" spans="1:10" x14ac:dyDescent="0.5">
      <c r="A122" s="39" t="s">
        <v>331</v>
      </c>
      <c r="B122" s="39">
        <v>11454</v>
      </c>
      <c r="C122" s="39" t="s">
        <v>22</v>
      </c>
      <c r="D122" s="39" t="s">
        <v>667</v>
      </c>
      <c r="E122" s="42">
        <v>1952312</v>
      </c>
      <c r="F122" s="42">
        <v>92.151463510498289</v>
      </c>
      <c r="G122" s="42">
        <v>0</v>
      </c>
      <c r="H122" s="42">
        <v>0.98765312748591716</v>
      </c>
      <c r="I122" s="42">
        <v>0</v>
      </c>
      <c r="J122" s="42">
        <v>6.8608833620158007</v>
      </c>
    </row>
    <row r="123" spans="1:10" x14ac:dyDescent="0.5">
      <c r="A123" s="39" t="s">
        <v>333</v>
      </c>
      <c r="B123" s="39">
        <v>11477</v>
      </c>
      <c r="C123" s="39" t="s">
        <v>22</v>
      </c>
      <c r="D123" s="39" t="s">
        <v>667</v>
      </c>
      <c r="E123" s="42">
        <v>3486325</v>
      </c>
      <c r="F123" s="42">
        <v>93.436721098444679</v>
      </c>
      <c r="G123" s="42">
        <v>0</v>
      </c>
      <c r="H123" s="42">
        <v>2.9949778522823604E-2</v>
      </c>
      <c r="I123" s="42">
        <v>1.4048134265369409E-3</v>
      </c>
      <c r="J123" s="42">
        <v>6.5319243096059587</v>
      </c>
    </row>
    <row r="124" spans="1:10" x14ac:dyDescent="0.5">
      <c r="A124" s="39" t="s">
        <v>335</v>
      </c>
      <c r="B124" s="39">
        <v>11476</v>
      </c>
      <c r="C124" s="39" t="s">
        <v>19</v>
      </c>
      <c r="D124" s="39" t="s">
        <v>641</v>
      </c>
      <c r="E124" s="42">
        <v>294165</v>
      </c>
      <c r="F124" s="42">
        <v>16.965571603144745</v>
      </c>
      <c r="G124" s="42">
        <v>68.298864440485886</v>
      </c>
      <c r="H124" s="42">
        <v>12.71870751333091</v>
      </c>
      <c r="I124" s="42">
        <v>5.6570802607343448E-3</v>
      </c>
      <c r="J124" s="42">
        <v>2.0111993627777225</v>
      </c>
    </row>
    <row r="125" spans="1:10" x14ac:dyDescent="0.5">
      <c r="A125" s="39" t="s">
        <v>731</v>
      </c>
      <c r="B125" s="39">
        <v>11495</v>
      </c>
      <c r="C125" s="39" t="s">
        <v>19</v>
      </c>
      <c r="D125" s="39" t="s">
        <v>628</v>
      </c>
      <c r="E125" s="42">
        <v>15637343</v>
      </c>
      <c r="F125" s="42">
        <v>9.6270583517880848</v>
      </c>
      <c r="G125" s="42">
        <v>48.521985572700466</v>
      </c>
      <c r="H125" s="42">
        <v>39.741363424984037</v>
      </c>
      <c r="I125" s="42">
        <v>3.6191920149709119E-4</v>
      </c>
      <c r="J125" s="42">
        <v>2.1092307313259155</v>
      </c>
    </row>
    <row r="126" spans="1:10" x14ac:dyDescent="0.5">
      <c r="A126" s="39" t="s">
        <v>345</v>
      </c>
      <c r="B126" s="39">
        <v>11517</v>
      </c>
      <c r="C126" s="39" t="s">
        <v>19</v>
      </c>
      <c r="D126" s="39" t="s">
        <v>608</v>
      </c>
      <c r="E126" s="42">
        <v>178386776</v>
      </c>
      <c r="F126" s="42">
        <v>9.339688736239772</v>
      </c>
      <c r="G126" s="42">
        <v>44.98832236332828</v>
      </c>
      <c r="H126" s="42">
        <v>41.197351937857817</v>
      </c>
      <c r="I126" s="42">
        <v>1.3986706023999471E-3</v>
      </c>
      <c r="J126" s="42">
        <v>4.4732382919717351</v>
      </c>
    </row>
    <row r="127" spans="1:10" x14ac:dyDescent="0.5">
      <c r="A127" s="39" t="s">
        <v>732</v>
      </c>
      <c r="B127" s="39">
        <v>11521</v>
      </c>
      <c r="C127" s="39" t="s">
        <v>19</v>
      </c>
      <c r="D127" s="39" t="s">
        <v>632</v>
      </c>
      <c r="E127" s="42">
        <v>3460373</v>
      </c>
      <c r="F127" s="42">
        <v>8.3695516514835209</v>
      </c>
      <c r="G127" s="42">
        <v>83.375166765931809</v>
      </c>
      <c r="H127" s="42">
        <v>5.8604290038727775</v>
      </c>
      <c r="I127" s="42">
        <v>1.3020560518519006E-3</v>
      </c>
      <c r="J127" s="42">
        <v>2.3935505226600409</v>
      </c>
    </row>
    <row r="128" spans="1:10" x14ac:dyDescent="0.5">
      <c r="A128" s="39" t="s">
        <v>358</v>
      </c>
      <c r="B128" s="39">
        <v>11551</v>
      </c>
      <c r="C128" s="39" t="s">
        <v>19</v>
      </c>
      <c r="D128" s="39" t="s">
        <v>617</v>
      </c>
      <c r="E128" s="42">
        <v>8204317</v>
      </c>
      <c r="F128" s="42">
        <v>18.250683850805203</v>
      </c>
      <c r="G128" s="42">
        <v>37.881068992511814</v>
      </c>
      <c r="H128" s="42">
        <v>41.129303742719969</v>
      </c>
      <c r="I128" s="42">
        <v>2.5780633426563822E-3</v>
      </c>
      <c r="J128" s="42">
        <v>2.7363653506203556</v>
      </c>
    </row>
    <row r="129" spans="1:10" x14ac:dyDescent="0.5">
      <c r="A129" s="39" t="s">
        <v>360</v>
      </c>
      <c r="B129" s="39">
        <v>11562</v>
      </c>
      <c r="C129" s="39" t="s">
        <v>19</v>
      </c>
      <c r="D129" s="39" t="s">
        <v>609</v>
      </c>
      <c r="E129" s="42">
        <v>5631117</v>
      </c>
      <c r="F129" s="42">
        <v>15.666206336529463</v>
      </c>
      <c r="G129" s="42">
        <v>81.879085326065876</v>
      </c>
      <c r="H129" s="42">
        <v>0.53102353319228712</v>
      </c>
      <c r="I129" s="42">
        <v>1.5297344108276713E-2</v>
      </c>
      <c r="J129" s="42">
        <v>1.9083874601040922</v>
      </c>
    </row>
    <row r="130" spans="1:10" x14ac:dyDescent="0.5">
      <c r="A130" s="39" t="s">
        <v>376</v>
      </c>
      <c r="B130" s="39">
        <v>11621</v>
      </c>
      <c r="C130" s="39" t="s">
        <v>19</v>
      </c>
      <c r="D130" s="39" t="s">
        <v>664</v>
      </c>
      <c r="E130" s="42">
        <v>701378</v>
      </c>
      <c r="F130" s="42">
        <v>8.948587447962252</v>
      </c>
      <c r="G130" s="42">
        <v>13.913122674936075</v>
      </c>
      <c r="H130" s="42">
        <v>75.539224887855937</v>
      </c>
      <c r="I130" s="42">
        <v>0</v>
      </c>
      <c r="J130" s="42">
        <v>1.5990649892457309</v>
      </c>
    </row>
    <row r="131" spans="1:10" x14ac:dyDescent="0.5">
      <c r="A131" s="39" t="s">
        <v>386</v>
      </c>
      <c r="B131" s="39">
        <v>11661</v>
      </c>
      <c r="C131" s="39" t="s">
        <v>19</v>
      </c>
      <c r="D131" s="39" t="s">
        <v>674</v>
      </c>
      <c r="E131" s="42">
        <v>201364</v>
      </c>
      <c r="F131" s="42">
        <v>3.107454093251492</v>
      </c>
      <c r="G131" s="42">
        <v>40.320996476898678</v>
      </c>
      <c r="H131" s="42">
        <v>55.209813280006713</v>
      </c>
      <c r="I131" s="42">
        <v>0</v>
      </c>
      <c r="J131" s="42">
        <v>1.3617361498431171</v>
      </c>
    </row>
    <row r="132" spans="1:10" x14ac:dyDescent="0.5">
      <c r="A132" s="39" t="s">
        <v>394</v>
      </c>
      <c r="B132" s="39">
        <v>11665</v>
      </c>
      <c r="C132" s="39" t="s">
        <v>19</v>
      </c>
      <c r="D132" s="39" t="s">
        <v>648</v>
      </c>
      <c r="E132" s="42">
        <v>1308913</v>
      </c>
      <c r="F132" s="42">
        <v>15.711653066924249</v>
      </c>
      <c r="G132" s="42">
        <v>50.009753072852298</v>
      </c>
      <c r="H132" s="42">
        <v>31.495633213039337</v>
      </c>
      <c r="I132" s="42">
        <v>0.19760275796867927</v>
      </c>
      <c r="J132" s="42">
        <v>2.5853578892154387</v>
      </c>
    </row>
    <row r="133" spans="1:10" x14ac:dyDescent="0.5">
      <c r="A133" s="39" t="s">
        <v>411</v>
      </c>
      <c r="B133" s="39">
        <v>11706</v>
      </c>
      <c r="C133" s="39" t="s">
        <v>22</v>
      </c>
      <c r="D133" s="39" t="s">
        <v>680</v>
      </c>
      <c r="E133" s="42">
        <v>347522</v>
      </c>
      <c r="F133" s="42">
        <v>94.970980564784725</v>
      </c>
      <c r="G133" s="42">
        <v>0</v>
      </c>
      <c r="H133" s="42">
        <v>1.648270906206408</v>
      </c>
      <c r="I133" s="42">
        <v>0</v>
      </c>
      <c r="J133" s="42">
        <v>3.3807485290088706</v>
      </c>
    </row>
    <row r="134" spans="1:10" x14ac:dyDescent="0.5">
      <c r="A134" s="39" t="s">
        <v>418</v>
      </c>
      <c r="B134" s="39">
        <v>11691</v>
      </c>
      <c r="C134" s="39" t="s">
        <v>32</v>
      </c>
      <c r="D134" s="39" t="s">
        <v>609</v>
      </c>
      <c r="E134" s="42">
        <v>39628</v>
      </c>
      <c r="F134" s="42">
        <v>59.719801457423536</v>
      </c>
      <c r="G134" s="42">
        <v>35.700384561666972</v>
      </c>
      <c r="H134" s="42">
        <v>0.84047682249549671</v>
      </c>
      <c r="I134" s="42">
        <v>0</v>
      </c>
      <c r="J134" s="42">
        <v>3.7393371584139974</v>
      </c>
    </row>
    <row r="135" spans="1:10" x14ac:dyDescent="0.5">
      <c r="A135" s="39" t="s">
        <v>426</v>
      </c>
      <c r="B135" s="39">
        <v>11701</v>
      </c>
      <c r="C135" s="39" t="s">
        <v>19</v>
      </c>
      <c r="D135" s="39" t="s">
        <v>685</v>
      </c>
      <c r="E135" s="42">
        <v>3732012</v>
      </c>
      <c r="F135" s="42">
        <v>1.5826831749785595</v>
      </c>
      <c r="G135" s="42">
        <v>38.072730356190313</v>
      </c>
      <c r="H135" s="42">
        <v>50.140039254657601</v>
      </c>
      <c r="I135" s="42">
        <v>3.2293879111576038E-2</v>
      </c>
      <c r="J135" s="42">
        <v>10.172253335061951</v>
      </c>
    </row>
    <row r="136" spans="1:10" x14ac:dyDescent="0.5">
      <c r="A136" s="39" t="s">
        <v>432</v>
      </c>
      <c r="B136" s="39">
        <v>11738</v>
      </c>
      <c r="C136" s="39" t="s">
        <v>19</v>
      </c>
      <c r="D136" s="39" t="s">
        <v>680</v>
      </c>
      <c r="E136" s="42">
        <v>5036668</v>
      </c>
      <c r="F136" s="42">
        <v>17.05768025266007</v>
      </c>
      <c r="G136" s="42">
        <v>29.290717865668665</v>
      </c>
      <c r="H136" s="42">
        <v>52.128991832716132</v>
      </c>
      <c r="I136" s="42">
        <v>7.612840785586176E-4</v>
      </c>
      <c r="J136" s="42">
        <v>1.5218487648765722</v>
      </c>
    </row>
    <row r="137" spans="1:10" x14ac:dyDescent="0.5">
      <c r="A137" s="39" t="s">
        <v>435</v>
      </c>
      <c r="B137" s="39">
        <v>11741</v>
      </c>
      <c r="C137" s="39" t="s">
        <v>19</v>
      </c>
      <c r="D137" s="39" t="s">
        <v>686</v>
      </c>
      <c r="E137" s="42">
        <v>1816725</v>
      </c>
      <c r="F137" s="42">
        <v>14.409831484627876</v>
      </c>
      <c r="G137" s="42">
        <v>44.682808430097872</v>
      </c>
      <c r="H137" s="42">
        <v>39.747443346373572</v>
      </c>
      <c r="I137" s="42">
        <v>5.4537546189657223E-3</v>
      </c>
      <c r="J137" s="42">
        <v>1.1544629842817147</v>
      </c>
    </row>
    <row r="138" spans="1:10" x14ac:dyDescent="0.5">
      <c r="A138" s="39" t="s">
        <v>484</v>
      </c>
      <c r="B138" s="39">
        <v>11842</v>
      </c>
      <c r="C138" s="39" t="s">
        <v>32</v>
      </c>
      <c r="D138" s="39" t="s">
        <v>640</v>
      </c>
      <c r="E138" s="42">
        <v>914189</v>
      </c>
      <c r="F138" s="42">
        <v>50.31072260005535</v>
      </c>
      <c r="G138" s="42">
        <v>45.70033402411044</v>
      </c>
      <c r="H138" s="42">
        <v>1.6607836034835357</v>
      </c>
      <c r="I138" s="42">
        <v>0</v>
      </c>
      <c r="J138" s="42">
        <v>2.3281597723506753</v>
      </c>
    </row>
    <row r="139" spans="1:10" x14ac:dyDescent="0.5">
      <c r="A139" s="39" t="s">
        <v>493</v>
      </c>
      <c r="B139" s="39">
        <v>11853</v>
      </c>
      <c r="C139" s="39" t="s">
        <v>22</v>
      </c>
      <c r="D139" s="39" t="s">
        <v>610</v>
      </c>
      <c r="E139" s="42">
        <v>1183874</v>
      </c>
      <c r="F139" s="42">
        <v>73.272168032720117</v>
      </c>
      <c r="G139" s="42">
        <v>14.755606161942101</v>
      </c>
      <c r="H139" s="42">
        <v>7.6174817521128437</v>
      </c>
      <c r="I139" s="42">
        <v>3.0715322268853462E-5</v>
      </c>
      <c r="J139" s="42">
        <v>4.354713337902675</v>
      </c>
    </row>
    <row r="140" spans="1:10" x14ac:dyDescent="0.5">
      <c r="A140" s="39" t="s">
        <v>498</v>
      </c>
      <c r="B140" s="39">
        <v>11756</v>
      </c>
      <c r="C140" s="39" t="s">
        <v>19</v>
      </c>
      <c r="D140" s="39" t="s">
        <v>691</v>
      </c>
      <c r="E140" s="42">
        <v>1545486</v>
      </c>
      <c r="F140" s="42">
        <v>8.2789512558344622</v>
      </c>
      <c r="G140" s="42">
        <v>49.017906248323818</v>
      </c>
      <c r="H140" s="42">
        <v>40.847510172093664</v>
      </c>
      <c r="I140" s="42">
        <v>0</v>
      </c>
      <c r="J140" s="42">
        <v>1.8556323237480572</v>
      </c>
    </row>
    <row r="141" spans="1:10" x14ac:dyDescent="0.5">
      <c r="A141" s="39" t="s">
        <v>555</v>
      </c>
      <c r="B141" s="39">
        <v>11793</v>
      </c>
      <c r="C141" s="39" t="s">
        <v>19</v>
      </c>
      <c r="D141" s="39" t="s">
        <v>614</v>
      </c>
      <c r="E141" s="42">
        <v>5021917</v>
      </c>
      <c r="F141" s="42">
        <v>19.042542738921693</v>
      </c>
      <c r="G141" s="42">
        <v>43.32205409349141</v>
      </c>
      <c r="H141" s="42">
        <v>34.960154073054795</v>
      </c>
      <c r="I141" s="42">
        <v>0</v>
      </c>
      <c r="J141" s="42">
        <v>2.6752490945321026</v>
      </c>
    </row>
    <row r="142" spans="1:10" x14ac:dyDescent="0.5">
      <c r="A142" s="39" t="s">
        <v>556</v>
      </c>
      <c r="B142" s="39">
        <v>11918</v>
      </c>
      <c r="C142" s="39" t="s">
        <v>19</v>
      </c>
      <c r="D142" s="39" t="s">
        <v>638</v>
      </c>
      <c r="E142" s="42">
        <v>709791</v>
      </c>
      <c r="F142" s="42">
        <v>16.549786904031723</v>
      </c>
      <c r="G142" s="42">
        <v>43.764267275000826</v>
      </c>
      <c r="H142" s="42">
        <v>38.457612364295564</v>
      </c>
      <c r="I142" s="42">
        <v>1.1990362246630705E-2</v>
      </c>
      <c r="J142" s="42">
        <v>1.2163430944252611</v>
      </c>
    </row>
    <row r="143" spans="1:10" x14ac:dyDescent="0.5">
      <c r="A143" s="39" t="s">
        <v>570</v>
      </c>
      <c r="B143" s="39">
        <v>11917</v>
      </c>
      <c r="C143" s="39" t="s">
        <v>19</v>
      </c>
      <c r="D143" s="39" t="s">
        <v>667</v>
      </c>
      <c r="E143" s="42">
        <v>491728</v>
      </c>
      <c r="F143" s="42">
        <v>0</v>
      </c>
      <c r="G143" s="42">
        <v>39.480984316096986</v>
      </c>
      <c r="H143" s="42">
        <v>1.1317374408259757</v>
      </c>
      <c r="I143" s="42">
        <v>57.935863009066978</v>
      </c>
      <c r="J143" s="42">
        <v>1.4514152340100579</v>
      </c>
    </row>
    <row r="144" spans="1:10" x14ac:dyDescent="0.5">
      <c r="A144" s="39" t="s">
        <v>575</v>
      </c>
      <c r="B144" s="39">
        <v>11921</v>
      </c>
      <c r="C144" s="39" t="s">
        <v>32</v>
      </c>
      <c r="D144" s="39" t="s">
        <v>609</v>
      </c>
      <c r="E144" s="42">
        <v>39093</v>
      </c>
      <c r="F144" s="42">
        <v>55.084149494392186</v>
      </c>
      <c r="G144" s="42">
        <v>39.451421356642115</v>
      </c>
      <c r="H144" s="42">
        <v>0.35346388580314064</v>
      </c>
      <c r="I144" s="42">
        <v>0</v>
      </c>
      <c r="J144" s="42">
        <v>5.1109652631625586</v>
      </c>
    </row>
    <row r="145" spans="1:10" x14ac:dyDescent="0.5">
      <c r="A145" s="39" t="s">
        <v>586</v>
      </c>
      <c r="B145" s="39">
        <v>11926</v>
      </c>
      <c r="C145" s="39" t="s">
        <v>19</v>
      </c>
      <c r="D145" s="39" t="s">
        <v>646</v>
      </c>
      <c r="E145" s="42">
        <v>122848</v>
      </c>
      <c r="F145" s="42">
        <v>14.49216740670775</v>
      </c>
      <c r="G145" s="42">
        <v>60.12041330721425</v>
      </c>
      <c r="H145" s="42">
        <v>24.285435912513847</v>
      </c>
      <c r="I145" s="42">
        <v>3.9645170113296645E-3</v>
      </c>
      <c r="J145" s="42">
        <v>1.0980188565528266</v>
      </c>
    </row>
    <row r="146" spans="1:10" x14ac:dyDescent="0.5">
      <c r="A146" s="39" t="s">
        <v>597</v>
      </c>
      <c r="B146" s="39">
        <v>11969</v>
      </c>
      <c r="C146" s="39" t="s">
        <v>599</v>
      </c>
      <c r="D146" s="39" t="s">
        <v>640</v>
      </c>
      <c r="E146" s="42">
        <v>722290</v>
      </c>
      <c r="F146" s="42">
        <v>0</v>
      </c>
      <c r="G146" s="42">
        <v>39.160332522719777</v>
      </c>
      <c r="H146" s="42">
        <v>56.116544309747752</v>
      </c>
      <c r="I146" s="42">
        <v>0</v>
      </c>
      <c r="J146" s="42">
        <v>4.723123167532469</v>
      </c>
    </row>
    <row r="147" spans="1:10" x14ac:dyDescent="0.5">
      <c r="A147" s="39" t="s">
        <v>719</v>
      </c>
      <c r="B147" s="39">
        <v>11983</v>
      </c>
      <c r="C147" s="39" t="s">
        <v>19</v>
      </c>
      <c r="D147" s="39" t="s">
        <v>678</v>
      </c>
      <c r="E147" s="42">
        <v>377961</v>
      </c>
      <c r="F147" s="42">
        <v>0.44223590992284734</v>
      </c>
      <c r="G147" s="42">
        <v>79.160042661690198</v>
      </c>
      <c r="H147" s="42">
        <v>18.628811502454486</v>
      </c>
      <c r="I147" s="42">
        <v>0</v>
      </c>
      <c r="J147" s="42">
        <v>1.7689099259324748</v>
      </c>
    </row>
    <row r="148" spans="1:10" x14ac:dyDescent="0.5">
      <c r="A148" s="39" t="s">
        <v>744</v>
      </c>
      <c r="B148" s="39">
        <v>11968</v>
      </c>
      <c r="C148" s="39" t="s">
        <v>22</v>
      </c>
      <c r="D148" s="39" t="s">
        <v>745</v>
      </c>
      <c r="E148" s="42">
        <v>195985</v>
      </c>
      <c r="F148" s="42">
        <v>7.2227456327393584</v>
      </c>
      <c r="G148" s="42">
        <v>59.594048296225914</v>
      </c>
      <c r="H148" s="42">
        <v>5.5364548181585818</v>
      </c>
      <c r="I148" s="42">
        <v>0</v>
      </c>
      <c r="J148" s="42">
        <v>27.646751252876143</v>
      </c>
    </row>
    <row r="149" spans="1:10" x14ac:dyDescent="0.5">
      <c r="A149" s="39" t="s">
        <v>752</v>
      </c>
      <c r="B149" s="39">
        <v>11997</v>
      </c>
      <c r="C149" s="39" t="s">
        <v>19</v>
      </c>
      <c r="D149" s="39" t="s">
        <v>692</v>
      </c>
      <c r="E149" s="42">
        <v>3601136.8286319999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</row>
    <row r="150" spans="1:10" x14ac:dyDescent="0.5">
      <c r="A150" s="39" t="s">
        <v>111</v>
      </c>
      <c r="B150" s="39">
        <v>10920</v>
      </c>
      <c r="C150" s="39" t="s">
        <v>243</v>
      </c>
      <c r="D150" s="39" t="s">
        <v>613</v>
      </c>
      <c r="E150" s="42">
        <v>10078246</v>
      </c>
      <c r="F150" s="42">
        <v>2.884190623079919</v>
      </c>
      <c r="G150" s="42">
        <v>48.682686437480513</v>
      </c>
      <c r="H150" s="42">
        <v>46.946002804780484</v>
      </c>
      <c r="I150" s="42">
        <v>4.5808447663705301E-3</v>
      </c>
      <c r="J150" s="42">
        <v>1.4825392898927185</v>
      </c>
    </row>
    <row r="151" spans="1:10" x14ac:dyDescent="0.5">
      <c r="A151" s="39" t="s">
        <v>165</v>
      </c>
      <c r="B151" s="39">
        <v>11172</v>
      </c>
      <c r="C151" s="39" t="s">
        <v>32</v>
      </c>
      <c r="D151" s="39" t="s">
        <v>639</v>
      </c>
      <c r="E151" s="42">
        <v>868232</v>
      </c>
      <c r="F151" s="42">
        <v>53.446633428409967</v>
      </c>
      <c r="G151" s="42">
        <v>28.310944182620037</v>
      </c>
      <c r="H151" s="42">
        <v>12.835750399545699</v>
      </c>
      <c r="I151" s="42">
        <v>1.1911748794275786E-2</v>
      </c>
      <c r="J151" s="42">
        <v>5.3947602406300161</v>
      </c>
    </row>
    <row r="152" spans="1:10" x14ac:dyDescent="0.5">
      <c r="A152" s="39" t="s">
        <v>169</v>
      </c>
      <c r="B152" s="39">
        <v>11183</v>
      </c>
      <c r="C152" s="39" t="s">
        <v>22</v>
      </c>
      <c r="D152" s="39" t="s">
        <v>640</v>
      </c>
      <c r="E152" s="42">
        <v>8294039</v>
      </c>
      <c r="F152" s="42">
        <v>90.437862025323469</v>
      </c>
      <c r="G152" s="42">
        <v>0</v>
      </c>
      <c r="H152" s="42">
        <v>3.6572847737270888</v>
      </c>
      <c r="I152" s="42">
        <v>1.1901198845790922E-4</v>
      </c>
      <c r="J152" s="42">
        <v>5.9047341889609806</v>
      </c>
    </row>
    <row r="153" spans="1:10" x14ac:dyDescent="0.5">
      <c r="A153" s="39" t="s">
        <v>174</v>
      </c>
      <c r="B153" s="39">
        <v>11197</v>
      </c>
      <c r="C153" s="39" t="s">
        <v>22</v>
      </c>
      <c r="D153" s="39" t="s">
        <v>642</v>
      </c>
      <c r="E153" s="42">
        <v>3494865</v>
      </c>
      <c r="F153" s="42">
        <v>91.81372253333717</v>
      </c>
      <c r="G153" s="42">
        <v>2.9063688464886186E-2</v>
      </c>
      <c r="H153" s="42">
        <v>2.5199302846852403</v>
      </c>
      <c r="I153" s="42">
        <v>0.8970195434736804</v>
      </c>
      <c r="J153" s="42">
        <v>4.7402639500390196</v>
      </c>
    </row>
    <row r="154" spans="1:10" x14ac:dyDescent="0.5">
      <c r="A154" s="39" t="s">
        <v>176</v>
      </c>
      <c r="B154" s="39">
        <v>11195</v>
      </c>
      <c r="C154" s="39" t="s">
        <v>22</v>
      </c>
      <c r="D154" s="39" t="s">
        <v>638</v>
      </c>
      <c r="E154" s="42">
        <v>2787173</v>
      </c>
      <c r="F154" s="42">
        <v>87.248136267516387</v>
      </c>
      <c r="G154" s="42">
        <v>0.47532605868259675</v>
      </c>
      <c r="H154" s="42">
        <v>8.08151591005503</v>
      </c>
      <c r="I154" s="42">
        <v>2.9109629528682973E-3</v>
      </c>
      <c r="J154" s="42">
        <v>4.1921108007931158</v>
      </c>
    </row>
    <row r="155" spans="1:10" x14ac:dyDescent="0.5">
      <c r="A155" s="39" t="s">
        <v>178</v>
      </c>
      <c r="B155" s="39">
        <v>11215</v>
      </c>
      <c r="C155" s="39" t="s">
        <v>22</v>
      </c>
      <c r="D155" s="39" t="s">
        <v>609</v>
      </c>
      <c r="E155" s="42">
        <v>12812574</v>
      </c>
      <c r="F155" s="42">
        <v>82.648872997900398</v>
      </c>
      <c r="G155" s="42">
        <v>10.426492843948871</v>
      </c>
      <c r="H155" s="42">
        <v>1.8370036366517235</v>
      </c>
      <c r="I155" s="42">
        <v>0</v>
      </c>
      <c r="J155" s="42">
        <v>5.0876305214989985</v>
      </c>
    </row>
    <row r="156" spans="1:10" x14ac:dyDescent="0.5">
      <c r="A156" s="39" t="s">
        <v>182</v>
      </c>
      <c r="B156" s="39">
        <v>11196</v>
      </c>
      <c r="C156" s="39" t="s">
        <v>32</v>
      </c>
      <c r="D156" s="39" t="s">
        <v>613</v>
      </c>
      <c r="E156" s="42">
        <v>1770084</v>
      </c>
      <c r="F156" s="42">
        <v>39.190333188613529</v>
      </c>
      <c r="G156" s="42">
        <v>22.122683801705453</v>
      </c>
      <c r="H156" s="42">
        <v>34.8376602340849</v>
      </c>
      <c r="I156" s="42">
        <v>3.1024166564806083E-2</v>
      </c>
      <c r="J156" s="42">
        <v>3.8182986090313098</v>
      </c>
    </row>
    <row r="157" spans="1:10" x14ac:dyDescent="0.5">
      <c r="A157" s="39" t="s">
        <v>203</v>
      </c>
      <c r="B157" s="39">
        <v>11260</v>
      </c>
      <c r="C157" s="39" t="s">
        <v>22</v>
      </c>
      <c r="D157" s="39" t="s">
        <v>629</v>
      </c>
      <c r="E157" s="42">
        <v>1277628</v>
      </c>
      <c r="F157" s="42">
        <v>92.437729085049014</v>
      </c>
      <c r="G157" s="42">
        <v>0</v>
      </c>
      <c r="H157" s="42">
        <v>0.9790486357305106</v>
      </c>
      <c r="I157" s="42">
        <v>1.900215537057846E-2</v>
      </c>
      <c r="J157" s="42">
        <v>6.5642201238499034</v>
      </c>
    </row>
    <row r="158" spans="1:10" x14ac:dyDescent="0.5">
      <c r="A158" s="39" t="s">
        <v>230</v>
      </c>
      <c r="B158" s="39">
        <v>11308</v>
      </c>
      <c r="C158" s="39" t="s">
        <v>22</v>
      </c>
      <c r="D158" s="39" t="s">
        <v>627</v>
      </c>
      <c r="E158" s="42">
        <v>2303616</v>
      </c>
      <c r="F158" s="42">
        <v>79.576449808963048</v>
      </c>
      <c r="G158" s="42">
        <v>16.767922123102352</v>
      </c>
      <c r="H158" s="42">
        <v>8.4721741789400284E-2</v>
      </c>
      <c r="I158" s="42">
        <v>2.1596113906051061E-3</v>
      </c>
      <c r="J158" s="42">
        <v>3.5687467147545973</v>
      </c>
    </row>
    <row r="159" spans="1:10" x14ac:dyDescent="0.5">
      <c r="A159" s="39" t="s">
        <v>239</v>
      </c>
      <c r="B159" s="39">
        <v>11312</v>
      </c>
      <c r="C159" s="39" t="s">
        <v>22</v>
      </c>
      <c r="D159" s="39" t="s">
        <v>611</v>
      </c>
      <c r="E159" s="42">
        <v>4997180</v>
      </c>
      <c r="F159" s="42">
        <v>90.858006858939234</v>
      </c>
      <c r="G159" s="42">
        <v>0</v>
      </c>
      <c r="H159" s="42">
        <v>2.8234021264559246</v>
      </c>
      <c r="I159" s="42">
        <v>5.8648570128845131E-3</v>
      </c>
      <c r="J159" s="42">
        <v>6.3127261575919569</v>
      </c>
    </row>
    <row r="160" spans="1:10" x14ac:dyDescent="0.5">
      <c r="A160" s="39" t="s">
        <v>241</v>
      </c>
      <c r="B160" s="39">
        <v>11315</v>
      </c>
      <c r="C160" s="39" t="s">
        <v>243</v>
      </c>
      <c r="D160" s="39" t="s">
        <v>641</v>
      </c>
      <c r="E160" s="42">
        <v>129276807</v>
      </c>
      <c r="F160" s="42">
        <v>14.221449251929386</v>
      </c>
      <c r="G160" s="42">
        <v>32.157540544809684</v>
      </c>
      <c r="H160" s="42">
        <v>51.657771327914773</v>
      </c>
      <c r="I160" s="42">
        <v>3.4540341031194673E-3</v>
      </c>
      <c r="J160" s="42">
        <v>1.9597848412430416</v>
      </c>
    </row>
    <row r="161" spans="1:10" x14ac:dyDescent="0.5">
      <c r="A161" s="39" t="s">
        <v>255</v>
      </c>
      <c r="B161" s="39">
        <v>11323</v>
      </c>
      <c r="C161" s="39" t="s">
        <v>19</v>
      </c>
      <c r="D161" s="39" t="s">
        <v>634</v>
      </c>
      <c r="E161" s="42">
        <v>2005334</v>
      </c>
      <c r="F161" s="42">
        <v>14.305366201359872</v>
      </c>
      <c r="G161" s="42">
        <v>4.7353520761893884E-2</v>
      </c>
      <c r="H161" s="42">
        <v>83.574437367012749</v>
      </c>
      <c r="I161" s="42">
        <v>1.4908960206928823E-3</v>
      </c>
      <c r="J161" s="42">
        <v>2.0713520148447953</v>
      </c>
    </row>
    <row r="162" spans="1:10" x14ac:dyDescent="0.5">
      <c r="A162" s="39" t="s">
        <v>259</v>
      </c>
      <c r="B162" s="39">
        <v>11340</v>
      </c>
      <c r="C162" s="39" t="s">
        <v>19</v>
      </c>
      <c r="D162" s="39" t="s">
        <v>658</v>
      </c>
      <c r="E162" s="42">
        <v>2127978</v>
      </c>
      <c r="F162" s="42">
        <v>6.5988109928145926</v>
      </c>
      <c r="G162" s="42">
        <v>74.894858867071363</v>
      </c>
      <c r="H162" s="42">
        <v>15.571106007790203</v>
      </c>
      <c r="I162" s="42">
        <v>4.906884835617361E-2</v>
      </c>
      <c r="J162" s="42">
        <v>2.8861552839676694</v>
      </c>
    </row>
    <row r="163" spans="1:10" x14ac:dyDescent="0.5">
      <c r="A163" s="39" t="s">
        <v>266</v>
      </c>
      <c r="B163" s="39">
        <v>11327</v>
      </c>
      <c r="C163" s="39" t="s">
        <v>22</v>
      </c>
      <c r="D163" s="39" t="s">
        <v>641</v>
      </c>
      <c r="E163" s="42">
        <v>4793242</v>
      </c>
      <c r="F163" s="42">
        <v>82.276135901475683</v>
      </c>
      <c r="G163" s="42">
        <v>12.238633258756035</v>
      </c>
      <c r="H163" s="42">
        <v>1.4249960849449013</v>
      </c>
      <c r="I163" s="42">
        <v>4.1267819362854639E-4</v>
      </c>
      <c r="J163" s="42">
        <v>4.0598220766297537</v>
      </c>
    </row>
    <row r="164" spans="1:10" x14ac:dyDescent="0.5">
      <c r="A164" s="39" t="s">
        <v>267</v>
      </c>
      <c r="B164" s="39">
        <v>11367</v>
      </c>
      <c r="C164" s="39" t="s">
        <v>19</v>
      </c>
      <c r="D164" s="39" t="s">
        <v>632</v>
      </c>
      <c r="E164" s="42">
        <v>6908658</v>
      </c>
      <c r="F164" s="42">
        <v>11.500001643702417</v>
      </c>
      <c r="G164" s="42">
        <v>55.592812954464208</v>
      </c>
      <c r="H164" s="42">
        <v>29.555374530777183</v>
      </c>
      <c r="I164" s="42">
        <v>4.3113817010374702E-4</v>
      </c>
      <c r="J164" s="42">
        <v>3.3513797328860906</v>
      </c>
    </row>
    <row r="165" spans="1:10" x14ac:dyDescent="0.5">
      <c r="A165" s="39" t="s">
        <v>275</v>
      </c>
      <c r="B165" s="39">
        <v>11341</v>
      </c>
      <c r="C165" s="39" t="s">
        <v>22</v>
      </c>
      <c r="D165" s="39" t="s">
        <v>610</v>
      </c>
      <c r="E165" s="42">
        <v>13296469</v>
      </c>
      <c r="F165" s="42">
        <v>77.168379578032969</v>
      </c>
      <c r="G165" s="42">
        <v>13.106963786148894</v>
      </c>
      <c r="H165" s="42">
        <v>4.6567437508859006</v>
      </c>
      <c r="I165" s="42">
        <v>2.2401286624111311E-6</v>
      </c>
      <c r="J165" s="42">
        <v>5.0679106448035762</v>
      </c>
    </row>
    <row r="166" spans="1:10" x14ac:dyDescent="0.5">
      <c r="A166" s="39" t="s">
        <v>295</v>
      </c>
      <c r="B166" s="39">
        <v>11409</v>
      </c>
      <c r="C166" s="39" t="s">
        <v>19</v>
      </c>
      <c r="D166" s="39" t="s">
        <v>639</v>
      </c>
      <c r="E166" s="42">
        <v>16324568</v>
      </c>
      <c r="F166" s="42">
        <v>16.413841549431112</v>
      </c>
      <c r="G166" s="42">
        <v>41.977639098463342</v>
      </c>
      <c r="H166" s="42">
        <v>39.420516658209863</v>
      </c>
      <c r="I166" s="42">
        <v>1.8148510974334098E-3</v>
      </c>
      <c r="J166" s="42">
        <v>2.1861878427982422</v>
      </c>
    </row>
    <row r="167" spans="1:10" x14ac:dyDescent="0.5">
      <c r="A167" s="39" t="s">
        <v>310</v>
      </c>
      <c r="B167" s="39">
        <v>11378</v>
      </c>
      <c r="C167" s="39" t="s">
        <v>22</v>
      </c>
      <c r="D167" s="39" t="s">
        <v>632</v>
      </c>
      <c r="E167" s="42">
        <v>2788455</v>
      </c>
      <c r="F167" s="42">
        <v>72.583798563926152</v>
      </c>
      <c r="G167" s="42">
        <v>20.238000387385704</v>
      </c>
      <c r="H167" s="42">
        <v>0.87606733941466053</v>
      </c>
      <c r="I167" s="42">
        <v>1.0313140284127892E-3</v>
      </c>
      <c r="J167" s="42">
        <v>6.3011023952450751</v>
      </c>
    </row>
    <row r="168" spans="1:10" x14ac:dyDescent="0.5">
      <c r="A168" s="39" t="s">
        <v>311</v>
      </c>
      <c r="B168" s="39">
        <v>11416</v>
      </c>
      <c r="C168" s="39" t="s">
        <v>19</v>
      </c>
      <c r="D168" s="39" t="s">
        <v>631</v>
      </c>
      <c r="E168" s="42">
        <v>57693900</v>
      </c>
      <c r="F168" s="42">
        <v>11.212579987558277</v>
      </c>
      <c r="G168" s="42">
        <v>38.71707140602139</v>
      </c>
      <c r="H168" s="42">
        <v>47.158725382309193</v>
      </c>
      <c r="I168" s="42">
        <v>1.4669050328555441E-6</v>
      </c>
      <c r="J168" s="42">
        <v>2.9116217572061021</v>
      </c>
    </row>
    <row r="169" spans="1:10" x14ac:dyDescent="0.5">
      <c r="A169" s="39" t="s">
        <v>325</v>
      </c>
      <c r="B169" s="39">
        <v>11470</v>
      </c>
      <c r="C169" s="39" t="s">
        <v>22</v>
      </c>
      <c r="D169" s="39" t="s">
        <v>635</v>
      </c>
      <c r="E169" s="42">
        <v>1308805</v>
      </c>
      <c r="F169" s="42">
        <v>97.36483556942153</v>
      </c>
      <c r="G169" s="42">
        <v>0.44079376951085181</v>
      </c>
      <c r="H169" s="42">
        <v>0.21385480271996626</v>
      </c>
      <c r="I169" s="42">
        <v>2.2301008076524528E-3</v>
      </c>
      <c r="J169" s="42">
        <v>1.978285757539999</v>
      </c>
    </row>
    <row r="170" spans="1:10" x14ac:dyDescent="0.5">
      <c r="A170" s="39" t="s">
        <v>327</v>
      </c>
      <c r="B170" s="39">
        <v>11459</v>
      </c>
      <c r="C170" s="39" t="s">
        <v>19</v>
      </c>
      <c r="D170" s="39" t="s">
        <v>667</v>
      </c>
      <c r="E170" s="42">
        <v>48530629</v>
      </c>
      <c r="F170" s="42">
        <v>10.888909140052496</v>
      </c>
      <c r="G170" s="42">
        <v>45.307190317185928</v>
      </c>
      <c r="H170" s="42">
        <v>41.863645463569284</v>
      </c>
      <c r="I170" s="42">
        <v>1.0402640624646751E-4</v>
      </c>
      <c r="J170" s="42">
        <v>1.9401510527860479</v>
      </c>
    </row>
    <row r="171" spans="1:10" x14ac:dyDescent="0.5">
      <c r="A171" s="39" t="s">
        <v>329</v>
      </c>
      <c r="B171" s="39">
        <v>11460</v>
      </c>
      <c r="C171" s="39" t="s">
        <v>19</v>
      </c>
      <c r="D171" s="39" t="s">
        <v>624</v>
      </c>
      <c r="E171" s="42">
        <v>58803547</v>
      </c>
      <c r="F171" s="42">
        <v>18.187080250881159</v>
      </c>
      <c r="G171" s="42">
        <v>62.23701228415279</v>
      </c>
      <c r="H171" s="42">
        <v>16.487855579878175</v>
      </c>
      <c r="I171" s="42">
        <v>1.6629243886839975E-6</v>
      </c>
      <c r="J171" s="42">
        <v>3.0880502221634889</v>
      </c>
    </row>
    <row r="172" spans="1:10" x14ac:dyDescent="0.5">
      <c r="A172" s="39" t="s">
        <v>337</v>
      </c>
      <c r="B172" s="39">
        <v>11500</v>
      </c>
      <c r="C172" s="39" t="s">
        <v>243</v>
      </c>
      <c r="D172" s="39" t="s">
        <v>611</v>
      </c>
      <c r="E172" s="42">
        <v>75108140</v>
      </c>
      <c r="F172" s="42">
        <v>3.3658010553279611</v>
      </c>
      <c r="G172" s="42">
        <v>56.784497819287623</v>
      </c>
      <c r="H172" s="42">
        <v>37.31524489536536</v>
      </c>
      <c r="I172" s="42">
        <v>5.2670151671722246E-2</v>
      </c>
      <c r="J172" s="42">
        <v>2.4817860783473367</v>
      </c>
    </row>
    <row r="173" spans="1:10" x14ac:dyDescent="0.5">
      <c r="A173" s="39" t="s">
        <v>339</v>
      </c>
      <c r="B173" s="39">
        <v>11499</v>
      </c>
      <c r="C173" s="39" t="s">
        <v>19</v>
      </c>
      <c r="D173" s="39" t="s">
        <v>624</v>
      </c>
      <c r="E173" s="42">
        <v>4700185</v>
      </c>
      <c r="F173" s="42">
        <v>20.410132876529236</v>
      </c>
      <c r="G173" s="42">
        <v>67.719841707587562</v>
      </c>
      <c r="H173" s="42">
        <v>1.1570532974871963</v>
      </c>
      <c r="I173" s="42">
        <v>3.0736013433260355E-5</v>
      </c>
      <c r="J173" s="42">
        <v>10.712941382382573</v>
      </c>
    </row>
    <row r="174" spans="1:10" x14ac:dyDescent="0.5">
      <c r="A174" s="39" t="s">
        <v>347</v>
      </c>
      <c r="B174" s="39">
        <v>11513</v>
      </c>
      <c r="C174" s="39" t="s">
        <v>19</v>
      </c>
      <c r="D174" s="39" t="s">
        <v>640</v>
      </c>
      <c r="E174" s="42">
        <v>141267061</v>
      </c>
      <c r="F174" s="42">
        <v>13.043714831765204</v>
      </c>
      <c r="G174" s="42">
        <v>31.987480279971621</v>
      </c>
      <c r="H174" s="42">
        <v>53.084475855971462</v>
      </c>
      <c r="I174" s="42">
        <v>3.9452064944590463E-3</v>
      </c>
      <c r="J174" s="42">
        <v>1.880383825797256</v>
      </c>
    </row>
    <row r="175" spans="1:10" x14ac:dyDescent="0.5">
      <c r="A175" s="39" t="s">
        <v>354</v>
      </c>
      <c r="B175" s="39">
        <v>11518</v>
      </c>
      <c r="C175" s="39" t="s">
        <v>19</v>
      </c>
      <c r="D175" s="39" t="s">
        <v>627</v>
      </c>
      <c r="E175" s="42">
        <v>12413552</v>
      </c>
      <c r="F175" s="42">
        <v>8.8979231771161373</v>
      </c>
      <c r="G175" s="42">
        <v>42.73152793886144</v>
      </c>
      <c r="H175" s="42">
        <v>46.445870055181146</v>
      </c>
      <c r="I175" s="42">
        <v>0.48610892601632283</v>
      </c>
      <c r="J175" s="42">
        <v>1.438569902824957</v>
      </c>
    </row>
    <row r="176" spans="1:10" x14ac:dyDescent="0.5">
      <c r="A176" s="39" t="s">
        <v>362</v>
      </c>
      <c r="B176" s="39">
        <v>11233</v>
      </c>
      <c r="C176" s="39" t="s">
        <v>22</v>
      </c>
      <c r="D176" s="39" t="s">
        <v>636</v>
      </c>
      <c r="E176" s="42">
        <v>3810422</v>
      </c>
      <c r="F176" s="42">
        <v>94.878182563761655</v>
      </c>
      <c r="G176" s="42">
        <v>0</v>
      </c>
      <c r="H176" s="42">
        <v>1.2780500840354907</v>
      </c>
      <c r="I176" s="42">
        <v>0</v>
      </c>
      <c r="J176" s="42">
        <v>3.8437673522028573</v>
      </c>
    </row>
    <row r="177" spans="1:10" x14ac:dyDescent="0.5">
      <c r="A177" s="39" t="s">
        <v>364</v>
      </c>
      <c r="B177" s="39">
        <v>11569</v>
      </c>
      <c r="C177" s="39" t="s">
        <v>19</v>
      </c>
      <c r="D177" s="39" t="s">
        <v>670</v>
      </c>
      <c r="E177" s="42">
        <v>2716937</v>
      </c>
      <c r="F177" s="42">
        <v>16.024978938695224</v>
      </c>
      <c r="G177" s="42">
        <v>61.270528072482328</v>
      </c>
      <c r="H177" s="42">
        <v>20.530839692788753</v>
      </c>
      <c r="I177" s="42">
        <v>0</v>
      </c>
      <c r="J177" s="42">
        <v>2.1736532960336974</v>
      </c>
    </row>
    <row r="178" spans="1:10" x14ac:dyDescent="0.5">
      <c r="A178" s="39" t="s">
        <v>368</v>
      </c>
      <c r="B178" s="39">
        <v>11588</v>
      </c>
      <c r="C178" s="39" t="s">
        <v>19</v>
      </c>
      <c r="D178" s="39" t="s">
        <v>622</v>
      </c>
      <c r="E178" s="42">
        <v>37551760</v>
      </c>
      <c r="F178" s="42">
        <v>12.321527169271661</v>
      </c>
      <c r="G178" s="42">
        <v>46.705569626364493</v>
      </c>
      <c r="H178" s="42">
        <v>38.687134655490269</v>
      </c>
      <c r="I178" s="42">
        <v>7.7135126922010452E-2</v>
      </c>
      <c r="J178" s="42">
        <v>2.208633421951566</v>
      </c>
    </row>
    <row r="179" spans="1:10" x14ac:dyDescent="0.5">
      <c r="A179" s="39" t="s">
        <v>378</v>
      </c>
      <c r="B179" s="39">
        <v>11626</v>
      </c>
      <c r="C179" s="39" t="s">
        <v>19</v>
      </c>
      <c r="D179" s="39" t="s">
        <v>638</v>
      </c>
      <c r="E179" s="42">
        <v>12761199</v>
      </c>
      <c r="F179" s="42">
        <v>15.332651361432029</v>
      </c>
      <c r="G179" s="42">
        <v>43.276118272468466</v>
      </c>
      <c r="H179" s="42">
        <v>39.559397742718069</v>
      </c>
      <c r="I179" s="42">
        <v>6.6097567706917076E-4</v>
      </c>
      <c r="J179" s="42">
        <v>1.8311716477043656</v>
      </c>
    </row>
    <row r="180" spans="1:10" x14ac:dyDescent="0.5">
      <c r="A180" s="39" t="s">
        <v>382</v>
      </c>
      <c r="B180" s="39">
        <v>11649</v>
      </c>
      <c r="C180" s="39" t="s">
        <v>22</v>
      </c>
      <c r="D180" s="39" t="s">
        <v>673</v>
      </c>
      <c r="E180" s="42">
        <v>7224421</v>
      </c>
      <c r="F180" s="42">
        <v>89.833130189799675</v>
      </c>
      <c r="G180" s="42">
        <v>5.5752236034765703</v>
      </c>
      <c r="H180" s="42">
        <v>0.36182131017920316</v>
      </c>
      <c r="I180" s="42">
        <v>6.6980184211102559E-4</v>
      </c>
      <c r="J180" s="42">
        <v>4.2291550947024428</v>
      </c>
    </row>
    <row r="181" spans="1:10" x14ac:dyDescent="0.5">
      <c r="A181" s="39" t="s">
        <v>390</v>
      </c>
      <c r="B181" s="39">
        <v>11660</v>
      </c>
      <c r="C181" s="39" t="s">
        <v>19</v>
      </c>
      <c r="D181" s="39" t="s">
        <v>637</v>
      </c>
      <c r="E181" s="42">
        <v>4648224</v>
      </c>
      <c r="F181" s="42">
        <v>5.8235708364670513</v>
      </c>
      <c r="G181" s="42">
        <v>58.33306067762129</v>
      </c>
      <c r="H181" s="42">
        <v>35.04418392952816</v>
      </c>
      <c r="I181" s="42">
        <v>1.9015818021723735E-4</v>
      </c>
      <c r="J181" s="42">
        <v>0.79899439820328122</v>
      </c>
    </row>
    <row r="182" spans="1:10" x14ac:dyDescent="0.5">
      <c r="A182" s="39" t="s">
        <v>734</v>
      </c>
      <c r="B182" s="39">
        <v>11673</v>
      </c>
      <c r="C182" s="39" t="s">
        <v>19</v>
      </c>
      <c r="D182" s="39" t="s">
        <v>678</v>
      </c>
      <c r="E182" s="42">
        <v>2780734</v>
      </c>
      <c r="F182" s="42">
        <v>11.842045629828213</v>
      </c>
      <c r="G182" s="42">
        <v>63.641617194422807</v>
      </c>
      <c r="H182" s="42">
        <v>19.811673192394231</v>
      </c>
      <c r="I182" s="42">
        <v>0</v>
      </c>
      <c r="J182" s="42">
        <v>4.7046639833547497</v>
      </c>
    </row>
    <row r="183" spans="1:10" x14ac:dyDescent="0.5">
      <c r="A183" s="39" t="s">
        <v>405</v>
      </c>
      <c r="B183" s="39">
        <v>11692</v>
      </c>
      <c r="C183" s="39" t="s">
        <v>19</v>
      </c>
      <c r="D183" s="39" t="s">
        <v>673</v>
      </c>
      <c r="E183" s="42">
        <v>52427518</v>
      </c>
      <c r="F183" s="42">
        <v>13.581779182573081</v>
      </c>
      <c r="G183" s="42">
        <v>36.134422707401725</v>
      </c>
      <c r="H183" s="42">
        <v>48.663156923496516</v>
      </c>
      <c r="I183" s="42">
        <v>1.8949628937886172E-7</v>
      </c>
      <c r="J183" s="42">
        <v>1.6206409970323887</v>
      </c>
    </row>
    <row r="184" spans="1:10" x14ac:dyDescent="0.5">
      <c r="A184" s="39" t="s">
        <v>407</v>
      </c>
      <c r="B184" s="39">
        <v>11698</v>
      </c>
      <c r="C184" s="39" t="s">
        <v>19</v>
      </c>
      <c r="D184" s="39" t="s">
        <v>610</v>
      </c>
      <c r="E184" s="42">
        <v>27503674</v>
      </c>
      <c r="F184" s="42">
        <v>5.0245542207896525</v>
      </c>
      <c r="G184" s="42">
        <v>45.506097043550895</v>
      </c>
      <c r="H184" s="42">
        <v>48.194189397997633</v>
      </c>
      <c r="I184" s="42">
        <v>7.1697294329314706E-5</v>
      </c>
      <c r="J184" s="42">
        <v>1.2750876403674916</v>
      </c>
    </row>
    <row r="185" spans="1:10" x14ac:dyDescent="0.5">
      <c r="A185" s="39" t="s">
        <v>420</v>
      </c>
      <c r="B185" s="39">
        <v>11709</v>
      </c>
      <c r="C185" s="39" t="s">
        <v>22</v>
      </c>
      <c r="D185" s="39" t="s">
        <v>620</v>
      </c>
      <c r="E185" s="42">
        <v>90641047.746941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</row>
    <row r="186" spans="1:10" x14ac:dyDescent="0.5">
      <c r="A186" s="39" t="s">
        <v>422</v>
      </c>
      <c r="B186" s="39">
        <v>11712</v>
      </c>
      <c r="C186" s="39" t="s">
        <v>22</v>
      </c>
      <c r="D186" s="39" t="s">
        <v>683</v>
      </c>
      <c r="E186" s="42">
        <v>3352914</v>
      </c>
      <c r="F186" s="42">
        <v>90.060001156152254</v>
      </c>
      <c r="G186" s="42">
        <v>5.3495006284330762</v>
      </c>
      <c r="H186" s="42">
        <v>2.9864246273258632E-2</v>
      </c>
      <c r="I186" s="42">
        <v>5.8083695420171368E-3</v>
      </c>
      <c r="J186" s="42">
        <v>4.5548255995993925</v>
      </c>
    </row>
    <row r="187" spans="1:10" x14ac:dyDescent="0.5">
      <c r="A187" s="39" t="s">
        <v>424</v>
      </c>
      <c r="B187" s="39">
        <v>11725</v>
      </c>
      <c r="C187" s="39" t="s">
        <v>19</v>
      </c>
      <c r="D187" s="39" t="s">
        <v>684</v>
      </c>
      <c r="E187" s="42">
        <v>584495</v>
      </c>
      <c r="F187" s="42">
        <v>21.130423671929321</v>
      </c>
      <c r="G187" s="42">
        <v>63.899085573773768</v>
      </c>
      <c r="H187" s="42">
        <v>12.57702258852779</v>
      </c>
      <c r="I187" s="42">
        <v>1.3393299520476421E-3</v>
      </c>
      <c r="J187" s="42">
        <v>2.3921288358170694</v>
      </c>
    </row>
    <row r="188" spans="1:10" x14ac:dyDescent="0.5">
      <c r="A188" s="39" t="s">
        <v>428</v>
      </c>
      <c r="B188" s="39">
        <v>11729</v>
      </c>
      <c r="C188" s="39" t="s">
        <v>22</v>
      </c>
      <c r="D188" s="39" t="s">
        <v>677</v>
      </c>
      <c r="E188" s="42">
        <v>631074</v>
      </c>
      <c r="F188" s="42">
        <v>95.77748329755444</v>
      </c>
      <c r="G188" s="42">
        <v>0</v>
      </c>
      <c r="H188" s="42">
        <v>1.9791456914904466E-5</v>
      </c>
      <c r="I188" s="42">
        <v>0.98352428609322784</v>
      </c>
      <c r="J188" s="42">
        <v>3.238972624895422</v>
      </c>
    </row>
    <row r="189" spans="1:10" x14ac:dyDescent="0.5">
      <c r="A189" s="39" t="s">
        <v>430</v>
      </c>
      <c r="B189" s="39">
        <v>11736</v>
      </c>
      <c r="C189" s="39" t="s">
        <v>22</v>
      </c>
      <c r="D189" s="39" t="s">
        <v>674</v>
      </c>
      <c r="E189" s="42">
        <v>3961763</v>
      </c>
      <c r="F189" s="42">
        <v>84.315921720084901</v>
      </c>
      <c r="G189" s="42">
        <v>0.31075385157280527</v>
      </c>
      <c r="H189" s="42">
        <v>9.5441138873629772</v>
      </c>
      <c r="I189" s="42">
        <v>0</v>
      </c>
      <c r="J189" s="42">
        <v>5.8292105409793216</v>
      </c>
    </row>
    <row r="190" spans="1:10" x14ac:dyDescent="0.5">
      <c r="A190" s="39" t="s">
        <v>434</v>
      </c>
      <c r="B190" s="39">
        <v>11722</v>
      </c>
      <c r="C190" s="39" t="s">
        <v>19</v>
      </c>
      <c r="D190" s="39" t="s">
        <v>683</v>
      </c>
      <c r="E190" s="42">
        <v>12625813</v>
      </c>
      <c r="F190" s="42">
        <v>18.425455362786003</v>
      </c>
      <c r="G190" s="42">
        <v>38.617970619189265</v>
      </c>
      <c r="H190" s="42">
        <v>40.833817686400408</v>
      </c>
      <c r="I190" s="42">
        <v>1.5459967727453436E-3</v>
      </c>
      <c r="J190" s="42">
        <v>2.1212103348515732</v>
      </c>
    </row>
    <row r="191" spans="1:10" x14ac:dyDescent="0.5">
      <c r="A191" s="39" t="s">
        <v>445</v>
      </c>
      <c r="B191" s="39">
        <v>11745</v>
      </c>
      <c r="C191" s="39" t="s">
        <v>22</v>
      </c>
      <c r="D191" s="39" t="s">
        <v>613</v>
      </c>
      <c r="E191" s="42">
        <v>138383725</v>
      </c>
      <c r="F191" s="42">
        <v>87.421190733309132</v>
      </c>
      <c r="G191" s="42">
        <v>0</v>
      </c>
      <c r="H191" s="42">
        <v>5.4721612034591196</v>
      </c>
      <c r="I191" s="42">
        <v>9.7077731477544079E-6</v>
      </c>
      <c r="J191" s="42">
        <v>7.1066383554586032</v>
      </c>
    </row>
    <row r="192" spans="1:10" x14ac:dyDescent="0.5">
      <c r="A192" s="39" t="s">
        <v>449</v>
      </c>
      <c r="B192" s="39">
        <v>11753</v>
      </c>
      <c r="C192" s="39" t="s">
        <v>19</v>
      </c>
      <c r="D192" s="39" t="s">
        <v>618</v>
      </c>
      <c r="E192" s="42">
        <v>3287935</v>
      </c>
      <c r="F192" s="42">
        <v>4.4509459796382025</v>
      </c>
      <c r="G192" s="42">
        <v>46.130987949263393</v>
      </c>
      <c r="H192" s="42">
        <v>32.888627480813476</v>
      </c>
      <c r="I192" s="42">
        <v>8.179905725758564E-4</v>
      </c>
      <c r="J192" s="42">
        <v>16.528620599712355</v>
      </c>
    </row>
    <row r="193" spans="1:10" x14ac:dyDescent="0.5">
      <c r="A193" s="39" t="s">
        <v>457</v>
      </c>
      <c r="B193" s="39">
        <v>11776</v>
      </c>
      <c r="C193" s="39" t="s">
        <v>19</v>
      </c>
      <c r="D193" s="39" t="s">
        <v>689</v>
      </c>
      <c r="E193" s="42">
        <v>29856902</v>
      </c>
      <c r="F193" s="42">
        <v>22.527197333345942</v>
      </c>
      <c r="G193" s="42">
        <v>29.196915345887813</v>
      </c>
      <c r="H193" s="42">
        <v>46.66672560849036</v>
      </c>
      <c r="I193" s="42">
        <v>5.0000080063055248E-6</v>
      </c>
      <c r="J193" s="42">
        <v>1.6091567122678807</v>
      </c>
    </row>
    <row r="194" spans="1:10" x14ac:dyDescent="0.5">
      <c r="A194" s="39" t="s">
        <v>459</v>
      </c>
      <c r="B194" s="39">
        <v>11774</v>
      </c>
      <c r="C194" s="39" t="s">
        <v>22</v>
      </c>
      <c r="D194" s="39" t="s">
        <v>686</v>
      </c>
      <c r="E194" s="42">
        <v>836529</v>
      </c>
      <c r="F194" s="42">
        <v>90.08394372269322</v>
      </c>
      <c r="G194" s="42">
        <v>0</v>
      </c>
      <c r="H194" s="42">
        <v>1.3021540383738148</v>
      </c>
      <c r="I194" s="42">
        <v>0</v>
      </c>
      <c r="J194" s="42">
        <v>8.6139022389329636</v>
      </c>
    </row>
    <row r="195" spans="1:10" x14ac:dyDescent="0.5">
      <c r="A195" s="39" t="s">
        <v>463</v>
      </c>
      <c r="B195" s="39">
        <v>11763</v>
      </c>
      <c r="C195" s="39" t="s">
        <v>22</v>
      </c>
      <c r="D195" s="39" t="s">
        <v>626</v>
      </c>
      <c r="E195" s="42">
        <v>1087539</v>
      </c>
      <c r="F195" s="42">
        <v>81.017799838769079</v>
      </c>
      <c r="G195" s="42">
        <v>14.225851546930278</v>
      </c>
      <c r="H195" s="42">
        <v>1.2195250717991257</v>
      </c>
      <c r="I195" s="42">
        <v>3.967985198459055E-3</v>
      </c>
      <c r="J195" s="42">
        <v>3.5328555573030522</v>
      </c>
    </row>
    <row r="196" spans="1:10" x14ac:dyDescent="0.5">
      <c r="A196" s="39" t="s">
        <v>467</v>
      </c>
      <c r="B196" s="39">
        <v>11773</v>
      </c>
      <c r="C196" s="39" t="s">
        <v>22</v>
      </c>
      <c r="D196" s="39" t="s">
        <v>684</v>
      </c>
      <c r="E196" s="42">
        <v>948636</v>
      </c>
      <c r="F196" s="42">
        <v>96.218139859035844</v>
      </c>
      <c r="G196" s="42">
        <v>8.8193962541979615E-2</v>
      </c>
      <c r="H196" s="42">
        <v>0.24781478486921732</v>
      </c>
      <c r="I196" s="42">
        <v>2.8928754779811366E-2</v>
      </c>
      <c r="J196" s="42">
        <v>3.4169226387731411</v>
      </c>
    </row>
    <row r="197" spans="1:10" x14ac:dyDescent="0.5">
      <c r="A197" s="39" t="s">
        <v>469</v>
      </c>
      <c r="B197" s="39">
        <v>11820</v>
      </c>
      <c r="C197" s="39" t="s">
        <v>19</v>
      </c>
      <c r="D197" s="39" t="s">
        <v>692</v>
      </c>
      <c r="E197" s="42">
        <v>99890331</v>
      </c>
      <c r="F197" s="42">
        <v>10.114545173264554</v>
      </c>
      <c r="G197" s="42">
        <v>52.647217635334513</v>
      </c>
      <c r="H197" s="42">
        <v>34.485883007856522</v>
      </c>
      <c r="I197" s="42">
        <v>3.6286509705510566E-7</v>
      </c>
      <c r="J197" s="42">
        <v>2.7523538206793083</v>
      </c>
    </row>
    <row r="198" spans="1:10" x14ac:dyDescent="0.5">
      <c r="A198" s="39" t="s">
        <v>482</v>
      </c>
      <c r="B198" s="39">
        <v>11823</v>
      </c>
      <c r="C198" s="39" t="s">
        <v>22</v>
      </c>
      <c r="D198" s="39" t="s">
        <v>694</v>
      </c>
      <c r="E198" s="42">
        <v>119422</v>
      </c>
      <c r="F198" s="42">
        <v>75.309960671868083</v>
      </c>
      <c r="G198" s="42">
        <v>11.899619733195582</v>
      </c>
      <c r="H198" s="42">
        <v>7.5490287257906843</v>
      </c>
      <c r="I198" s="42">
        <v>1.5975539503710324E-2</v>
      </c>
      <c r="J198" s="42">
        <v>5.2254153296419439</v>
      </c>
    </row>
    <row r="199" spans="1:10" x14ac:dyDescent="0.5">
      <c r="A199" s="39" t="s">
        <v>488</v>
      </c>
      <c r="B199" s="39">
        <v>11838</v>
      </c>
      <c r="C199" s="39" t="s">
        <v>243</v>
      </c>
      <c r="D199" s="39" t="s">
        <v>626</v>
      </c>
      <c r="E199" s="42">
        <v>6896358</v>
      </c>
      <c r="F199" s="42">
        <v>8.9484627090042963</v>
      </c>
      <c r="G199" s="42">
        <v>33.968649132268894</v>
      </c>
      <c r="H199" s="42">
        <v>56.076110185683348</v>
      </c>
      <c r="I199" s="42">
        <v>4.1476346766658066E-5</v>
      </c>
      <c r="J199" s="42">
        <v>1.006736496696699</v>
      </c>
    </row>
    <row r="200" spans="1:10" x14ac:dyDescent="0.5">
      <c r="A200" s="39" t="s">
        <v>490</v>
      </c>
      <c r="B200" s="39">
        <v>11767</v>
      </c>
      <c r="C200" s="39" t="s">
        <v>243</v>
      </c>
      <c r="D200" s="39" t="s">
        <v>610</v>
      </c>
      <c r="E200" s="42">
        <v>38382454</v>
      </c>
      <c r="F200" s="42">
        <v>0.30368950667193845</v>
      </c>
      <c r="G200" s="42">
        <v>53.658088625103453</v>
      </c>
      <c r="H200" s="42">
        <v>44.842470871796458</v>
      </c>
      <c r="I200" s="42">
        <v>0</v>
      </c>
      <c r="J200" s="42">
        <v>1.1957509964281527</v>
      </c>
    </row>
    <row r="201" spans="1:10" x14ac:dyDescent="0.5">
      <c r="A201" s="39" t="s">
        <v>492</v>
      </c>
      <c r="B201" s="39">
        <v>11841</v>
      </c>
      <c r="C201" s="39" t="s">
        <v>19</v>
      </c>
      <c r="D201" s="39" t="s">
        <v>630</v>
      </c>
      <c r="E201" s="42">
        <v>1231705</v>
      </c>
      <c r="F201" s="42">
        <v>13.558487898259004</v>
      </c>
      <c r="G201" s="42">
        <v>44.054440090030837</v>
      </c>
      <c r="H201" s="42">
        <v>39.248369829150818</v>
      </c>
      <c r="I201" s="42">
        <v>4.7663867227691527E-3</v>
      </c>
      <c r="J201" s="42">
        <v>3.1339357958365723</v>
      </c>
    </row>
    <row r="202" spans="1:10" x14ac:dyDescent="0.5">
      <c r="A202" s="39" t="s">
        <v>735</v>
      </c>
      <c r="B202" s="39">
        <v>11859</v>
      </c>
      <c r="C202" s="39" t="s">
        <v>19</v>
      </c>
      <c r="D202" s="39" t="s">
        <v>696</v>
      </c>
      <c r="E202" s="42">
        <v>2227551</v>
      </c>
      <c r="F202" s="42">
        <v>15.571450366666657</v>
      </c>
      <c r="G202" s="42">
        <v>53.110326472406449</v>
      </c>
      <c r="H202" s="42">
        <v>29.996125184338766</v>
      </c>
      <c r="I202" s="42">
        <v>0</v>
      </c>
      <c r="J202" s="42">
        <v>1.3220979765881291</v>
      </c>
    </row>
    <row r="203" spans="1:10" x14ac:dyDescent="0.5">
      <c r="A203" s="39" t="s">
        <v>496</v>
      </c>
      <c r="B203" s="39">
        <v>11874</v>
      </c>
      <c r="C203" s="39" t="s">
        <v>19</v>
      </c>
      <c r="D203" s="39" t="s">
        <v>697</v>
      </c>
      <c r="E203" s="42">
        <v>28436681</v>
      </c>
      <c r="F203" s="42">
        <v>4.1752906819461719</v>
      </c>
      <c r="G203" s="42">
        <v>44.158076386424213</v>
      </c>
      <c r="H203" s="42">
        <v>47.030117984378741</v>
      </c>
      <c r="I203" s="42">
        <v>2.2144424024826082</v>
      </c>
      <c r="J203" s="42">
        <v>2.4220725447682705</v>
      </c>
    </row>
    <row r="204" spans="1:10" x14ac:dyDescent="0.5">
      <c r="A204" s="39" t="s">
        <v>499</v>
      </c>
      <c r="B204" s="39">
        <v>11878</v>
      </c>
      <c r="C204" s="39" t="s">
        <v>22</v>
      </c>
      <c r="D204" s="39" t="s">
        <v>678</v>
      </c>
      <c r="E204" s="42">
        <v>568686</v>
      </c>
      <c r="F204" s="42">
        <v>95.803382416415232</v>
      </c>
      <c r="G204" s="42">
        <v>0.41560311784213944</v>
      </c>
      <c r="H204" s="42">
        <v>0.14694483254672938</v>
      </c>
      <c r="I204" s="42">
        <v>1.5648039387973689E-3</v>
      </c>
      <c r="J204" s="42">
        <v>3.6325048292570994</v>
      </c>
    </row>
    <row r="205" spans="1:10" x14ac:dyDescent="0.5">
      <c r="A205" s="39" t="s">
        <v>503</v>
      </c>
      <c r="B205" s="39">
        <v>11888</v>
      </c>
      <c r="C205" s="39" t="s">
        <v>32</v>
      </c>
      <c r="D205" s="39" t="s">
        <v>673</v>
      </c>
      <c r="E205" s="42">
        <v>1437466</v>
      </c>
      <c r="F205" s="42">
        <v>58.677815078471397</v>
      </c>
      <c r="G205" s="42">
        <v>12.434532115789883</v>
      </c>
      <c r="H205" s="42">
        <v>25.832435942087745</v>
      </c>
      <c r="I205" s="42">
        <v>0</v>
      </c>
      <c r="J205" s="42">
        <v>3.0552168636509758</v>
      </c>
    </row>
    <row r="206" spans="1:10" x14ac:dyDescent="0.5">
      <c r="A206" s="39" t="s">
        <v>505</v>
      </c>
      <c r="B206" s="39">
        <v>11883</v>
      </c>
      <c r="C206" s="39" t="s">
        <v>243</v>
      </c>
      <c r="D206" s="39" t="s">
        <v>640</v>
      </c>
      <c r="E206" s="42">
        <v>59697904</v>
      </c>
      <c r="F206" s="42">
        <v>4.0133171377722645</v>
      </c>
      <c r="G206" s="42">
        <v>24.834888871155417</v>
      </c>
      <c r="H206" s="42">
        <v>69.632717702574325</v>
      </c>
      <c r="I206" s="42">
        <v>1.7145379389100433E-5</v>
      </c>
      <c r="J206" s="42">
        <v>1.5190591431186058</v>
      </c>
    </row>
    <row r="207" spans="1:10" x14ac:dyDescent="0.5">
      <c r="A207" s="39" t="s">
        <v>507</v>
      </c>
      <c r="B207" s="39">
        <v>11886</v>
      </c>
      <c r="C207" s="39" t="s">
        <v>22</v>
      </c>
      <c r="D207" s="39" t="s">
        <v>692</v>
      </c>
      <c r="E207" s="42">
        <v>349941</v>
      </c>
      <c r="F207" s="42">
        <v>89.500736712261556</v>
      </c>
      <c r="G207" s="42">
        <v>2.681841736877778E-2</v>
      </c>
      <c r="H207" s="42">
        <v>5.2864010403293369</v>
      </c>
      <c r="I207" s="42">
        <v>0</v>
      </c>
      <c r="J207" s="42">
        <v>5.1860438300403295</v>
      </c>
    </row>
    <row r="208" spans="1:10" x14ac:dyDescent="0.5">
      <c r="A208" s="39" t="s">
        <v>509</v>
      </c>
      <c r="B208" s="39">
        <v>11885</v>
      </c>
      <c r="C208" s="39" t="s">
        <v>22</v>
      </c>
      <c r="D208" s="39" t="s">
        <v>697</v>
      </c>
      <c r="E208" s="42">
        <v>353388</v>
      </c>
      <c r="F208" s="42">
        <v>86.441995090230421</v>
      </c>
      <c r="G208" s="42">
        <v>8.60226634265263</v>
      </c>
      <c r="H208" s="42">
        <v>0.28993842397486208</v>
      </c>
      <c r="I208" s="42">
        <v>0.32072346421704112</v>
      </c>
      <c r="J208" s="42">
        <v>4.3450766789250386</v>
      </c>
    </row>
    <row r="209" spans="1:10" x14ac:dyDescent="0.5">
      <c r="A209" s="39" t="s">
        <v>511</v>
      </c>
      <c r="B209" s="39">
        <v>11889</v>
      </c>
      <c r="C209" s="39" t="s">
        <v>22</v>
      </c>
      <c r="D209" s="39" t="s">
        <v>699</v>
      </c>
      <c r="E209" s="42">
        <v>320555</v>
      </c>
      <c r="F209" s="42">
        <v>82.421450357001774</v>
      </c>
      <c r="G209" s="42">
        <v>12.82325859187249</v>
      </c>
      <c r="H209" s="42">
        <v>0.90061539929993017</v>
      </c>
      <c r="I209" s="42">
        <v>1.5338469318622356E-2</v>
      </c>
      <c r="J209" s="42">
        <v>3.8393371825071871</v>
      </c>
    </row>
    <row r="210" spans="1:10" x14ac:dyDescent="0.5">
      <c r="A210" s="39" t="s">
        <v>736</v>
      </c>
      <c r="B210" s="39">
        <v>11912</v>
      </c>
      <c r="C210" s="39" t="s">
        <v>22</v>
      </c>
      <c r="D210" s="39" t="s">
        <v>640</v>
      </c>
      <c r="E210" s="42">
        <v>16340707.008487999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</row>
    <row r="211" spans="1:10" x14ac:dyDescent="0.5">
      <c r="A211" s="39" t="s">
        <v>516</v>
      </c>
      <c r="B211" s="39">
        <v>11900</v>
      </c>
      <c r="C211" s="39" t="s">
        <v>22</v>
      </c>
      <c r="D211" s="39" t="s">
        <v>673</v>
      </c>
      <c r="E211" s="42">
        <v>580582</v>
      </c>
      <c r="F211" s="42">
        <v>90.257154909906845</v>
      </c>
      <c r="G211" s="42">
        <v>4.925826875798248</v>
      </c>
      <c r="H211" s="42">
        <v>1.1544739946930058</v>
      </c>
      <c r="I211" s="42">
        <v>0</v>
      </c>
      <c r="J211" s="42">
        <v>3.6625442196019065</v>
      </c>
    </row>
    <row r="212" spans="1:10" x14ac:dyDescent="0.5">
      <c r="A212" s="39" t="s">
        <v>549</v>
      </c>
      <c r="B212" s="39">
        <v>11803</v>
      </c>
      <c r="C212" s="39" t="s">
        <v>22</v>
      </c>
      <c r="D212" s="39" t="s">
        <v>702</v>
      </c>
      <c r="E212" s="42">
        <v>130758</v>
      </c>
      <c r="F212" s="42">
        <v>97.807296920576078</v>
      </c>
      <c r="G212" s="42">
        <v>0</v>
      </c>
      <c r="H212" s="42">
        <v>0.33606893534869703</v>
      </c>
      <c r="I212" s="42">
        <v>0</v>
      </c>
      <c r="J212" s="42">
        <v>1.8566341440752294</v>
      </c>
    </row>
    <row r="213" spans="1:10" x14ac:dyDescent="0.5">
      <c r="A213" s="39" t="s">
        <v>562</v>
      </c>
      <c r="B213" s="39">
        <v>11916</v>
      </c>
      <c r="C213" s="39" t="s">
        <v>19</v>
      </c>
      <c r="D213" s="39" t="s">
        <v>704</v>
      </c>
      <c r="E213" s="42">
        <v>1005600</v>
      </c>
      <c r="F213" s="42">
        <v>15.952446723134349</v>
      </c>
      <c r="G213" s="42">
        <v>19.218824654800521</v>
      </c>
      <c r="H213" s="42">
        <v>62.365748145471137</v>
      </c>
      <c r="I213" s="42">
        <v>2.1672959334063759E-4</v>
      </c>
      <c r="J213" s="42">
        <v>2.4627637470006527</v>
      </c>
    </row>
    <row r="214" spans="1:10" x14ac:dyDescent="0.5">
      <c r="A214" s="39" t="s">
        <v>564</v>
      </c>
      <c r="B214" s="39">
        <v>11922</v>
      </c>
      <c r="C214" s="39" t="s">
        <v>22</v>
      </c>
      <c r="D214" s="39" t="s">
        <v>689</v>
      </c>
      <c r="E214" s="42">
        <v>580198</v>
      </c>
      <c r="F214" s="42">
        <v>93.973804079019146</v>
      </c>
      <c r="G214" s="42">
        <v>0</v>
      </c>
      <c r="H214" s="42">
        <v>1.0663645842954246</v>
      </c>
      <c r="I214" s="42">
        <v>8.487864214425469E-4</v>
      </c>
      <c r="J214" s="42">
        <v>4.9589825502639879</v>
      </c>
    </row>
    <row r="215" spans="1:10" x14ac:dyDescent="0.5">
      <c r="A215" s="39" t="s">
        <v>568</v>
      </c>
      <c r="B215" s="39">
        <v>11920</v>
      </c>
      <c r="C215" s="39" t="s">
        <v>19</v>
      </c>
      <c r="D215" s="39" t="s">
        <v>694</v>
      </c>
      <c r="E215" s="42">
        <v>8250642</v>
      </c>
      <c r="F215" s="42">
        <v>5.5845126671220529</v>
      </c>
      <c r="G215" s="42">
        <v>38.147295787969291</v>
      </c>
      <c r="H215" s="42">
        <v>55.287243747208763</v>
      </c>
      <c r="I215" s="42">
        <v>2.0281333338779319E-3</v>
      </c>
      <c r="J215" s="42">
        <v>0.97891966436601585</v>
      </c>
    </row>
    <row r="216" spans="1:10" x14ac:dyDescent="0.5">
      <c r="A216" s="39" t="s">
        <v>572</v>
      </c>
      <c r="B216" s="39">
        <v>11907</v>
      </c>
      <c r="C216" s="39" t="s">
        <v>32</v>
      </c>
      <c r="D216" s="39" t="s">
        <v>692</v>
      </c>
      <c r="E216" s="42">
        <v>314043</v>
      </c>
      <c r="F216" s="42">
        <v>40.775020526205402</v>
      </c>
      <c r="G216" s="42">
        <v>29.937196958909574</v>
      </c>
      <c r="H216" s="42">
        <v>25.088851488957072</v>
      </c>
      <c r="I216" s="42">
        <v>0.47902184792202357</v>
      </c>
      <c r="J216" s="42">
        <v>3.719909178005929</v>
      </c>
    </row>
    <row r="217" spans="1:10" x14ac:dyDescent="0.5">
      <c r="A217" s="39" t="s">
        <v>573</v>
      </c>
      <c r="B217" s="39">
        <v>11939</v>
      </c>
      <c r="C217" s="39" t="s">
        <v>22</v>
      </c>
      <c r="D217" s="39" t="s">
        <v>609</v>
      </c>
      <c r="E217" s="42">
        <v>4100271</v>
      </c>
      <c r="F217" s="42">
        <v>89.562828774080444</v>
      </c>
      <c r="G217" s="42">
        <v>0</v>
      </c>
      <c r="H217" s="42">
        <v>2.9711845137089292</v>
      </c>
      <c r="I217" s="42">
        <v>0</v>
      </c>
      <c r="J217" s="42">
        <v>7.4659867122106203</v>
      </c>
    </row>
    <row r="218" spans="1:10" x14ac:dyDescent="0.5">
      <c r="A218" s="39" t="s">
        <v>579</v>
      </c>
      <c r="B218" s="39">
        <v>11929</v>
      </c>
      <c r="C218" s="39" t="s">
        <v>22</v>
      </c>
      <c r="D218" s="39" t="s">
        <v>707</v>
      </c>
      <c r="E218" s="42">
        <v>366487</v>
      </c>
      <c r="F218" s="42">
        <v>81.184174448370129</v>
      </c>
      <c r="G218" s="42">
        <v>0</v>
      </c>
      <c r="H218" s="42">
        <v>16.064579025352586</v>
      </c>
      <c r="I218" s="42">
        <v>0</v>
      </c>
      <c r="J218" s="42">
        <v>2.7512465262772881</v>
      </c>
    </row>
    <row r="219" spans="1:10" x14ac:dyDescent="0.5">
      <c r="A219" s="39" t="s">
        <v>589</v>
      </c>
      <c r="B219" s="39">
        <v>11955</v>
      </c>
      <c r="C219" s="39" t="s">
        <v>19</v>
      </c>
      <c r="D219" s="39" t="s">
        <v>635</v>
      </c>
      <c r="E219" s="42">
        <v>1696873</v>
      </c>
      <c r="F219" s="42">
        <v>2.2161121775696442</v>
      </c>
      <c r="G219" s="42">
        <v>10.148219557173311</v>
      </c>
      <c r="H219" s="42">
        <v>86.517715542371704</v>
      </c>
      <c r="I219" s="42">
        <v>0</v>
      </c>
      <c r="J219" s="42">
        <v>1.1179527228853339</v>
      </c>
    </row>
    <row r="220" spans="1:10" x14ac:dyDescent="0.5">
      <c r="A220" s="39" t="s">
        <v>591</v>
      </c>
      <c r="B220" s="39">
        <v>11951</v>
      </c>
      <c r="C220" s="39" t="s">
        <v>22</v>
      </c>
      <c r="D220" s="39" t="s">
        <v>617</v>
      </c>
      <c r="E220" s="42">
        <v>939646</v>
      </c>
      <c r="F220" s="42">
        <v>82.095850789254953</v>
      </c>
      <c r="G220" s="42">
        <v>8.1427471299678603E-2</v>
      </c>
      <c r="H220" s="42">
        <v>13.554948097119198</v>
      </c>
      <c r="I220" s="42">
        <v>0</v>
      </c>
      <c r="J220" s="42">
        <v>4.2677736423261656</v>
      </c>
    </row>
    <row r="221" spans="1:10" x14ac:dyDescent="0.5">
      <c r="A221" s="39" t="s">
        <v>593</v>
      </c>
      <c r="B221" s="39">
        <v>11667</v>
      </c>
      <c r="C221" s="39" t="s">
        <v>19</v>
      </c>
      <c r="D221" s="39" t="s">
        <v>621</v>
      </c>
      <c r="E221" s="42">
        <v>1832724</v>
      </c>
      <c r="F221" s="42">
        <v>-1.589342368071114E-10</v>
      </c>
      <c r="G221" s="42">
        <v>14.46685541327016</v>
      </c>
      <c r="H221" s="42">
        <v>85.037014229346397</v>
      </c>
      <c r="I221" s="42">
        <v>1.3100419359220836E-3</v>
      </c>
      <c r="J221" s="42">
        <v>0.49482031560645029</v>
      </c>
    </row>
    <row r="222" spans="1:10" x14ac:dyDescent="0.5">
      <c r="A222" s="39" t="s">
        <v>595</v>
      </c>
      <c r="B222" s="39">
        <v>11924</v>
      </c>
      <c r="C222" s="39" t="s">
        <v>22</v>
      </c>
      <c r="D222" s="39" t="s">
        <v>667</v>
      </c>
      <c r="E222" s="42">
        <v>1522715</v>
      </c>
      <c r="F222" s="42">
        <v>96.682816613473307</v>
      </c>
      <c r="G222" s="42">
        <v>0</v>
      </c>
      <c r="H222" s="42">
        <v>1.2926093665654158E-2</v>
      </c>
      <c r="I222" s="42">
        <v>0</v>
      </c>
      <c r="J222" s="42">
        <v>3.3042572928610388</v>
      </c>
    </row>
    <row r="223" spans="1:10" x14ac:dyDescent="0.5">
      <c r="A223" s="39" t="s">
        <v>600</v>
      </c>
      <c r="B223" s="39">
        <v>11959</v>
      </c>
      <c r="C223" s="39" t="s">
        <v>599</v>
      </c>
      <c r="D223" s="39" t="s">
        <v>694</v>
      </c>
      <c r="E223" s="42">
        <v>733457</v>
      </c>
      <c r="F223" s="42">
        <v>-1.3585955981685003E-10</v>
      </c>
      <c r="G223" s="42">
        <v>0.24890393545967049</v>
      </c>
      <c r="H223" s="42">
        <v>98.880321713246943</v>
      </c>
      <c r="I223" s="42">
        <v>0</v>
      </c>
      <c r="J223" s="42">
        <v>0.87077435142925097</v>
      </c>
    </row>
    <row r="224" spans="1:10" x14ac:dyDescent="0.5">
      <c r="A224" s="39" t="s">
        <v>601</v>
      </c>
      <c r="B224" s="39">
        <v>11962</v>
      </c>
      <c r="C224" s="39" t="s">
        <v>22</v>
      </c>
      <c r="D224" s="39" t="s">
        <v>710</v>
      </c>
      <c r="E224" s="42">
        <v>555165</v>
      </c>
      <c r="F224" s="42">
        <v>65.478377943489122</v>
      </c>
      <c r="G224" s="42">
        <v>15.449330605054726</v>
      </c>
      <c r="H224" s="42">
        <v>15.915390477035752</v>
      </c>
      <c r="I224" s="42">
        <v>0</v>
      </c>
      <c r="J224" s="42">
        <v>3.1569009744203975</v>
      </c>
    </row>
    <row r="225" spans="1:10" x14ac:dyDescent="0.5">
      <c r="A225" s="39" t="s">
        <v>711</v>
      </c>
      <c r="B225" s="39">
        <v>11976</v>
      </c>
      <c r="C225" s="39" t="s">
        <v>243</v>
      </c>
      <c r="D225" s="39" t="s">
        <v>639</v>
      </c>
      <c r="E225" s="42">
        <v>2725124</v>
      </c>
      <c r="F225" s="42">
        <v>0</v>
      </c>
      <c r="G225" s="42">
        <v>0</v>
      </c>
      <c r="H225" s="42">
        <v>99.395178402747277</v>
      </c>
      <c r="I225" s="42">
        <v>0</v>
      </c>
      <c r="J225" s="42">
        <v>0.60482159725272389</v>
      </c>
    </row>
    <row r="226" spans="1:10" x14ac:dyDescent="0.5">
      <c r="A226" s="39" t="s">
        <v>740</v>
      </c>
      <c r="B226" s="39">
        <v>11993</v>
      </c>
      <c r="C226" s="39" t="s">
        <v>243</v>
      </c>
      <c r="D226" s="39" t="s">
        <v>609</v>
      </c>
      <c r="E226" s="42">
        <v>5777742.7822930003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</row>
    <row r="227" spans="1:10" x14ac:dyDescent="0.5">
      <c r="A227" s="39" t="s">
        <v>741</v>
      </c>
      <c r="B227" s="39">
        <v>11989</v>
      </c>
      <c r="C227" s="39" t="s">
        <v>19</v>
      </c>
      <c r="D227" s="39" t="s">
        <v>742</v>
      </c>
      <c r="E227" s="42">
        <v>0</v>
      </c>
      <c r="F227" s="42">
        <v>0</v>
      </c>
      <c r="G227" s="42">
        <v>0</v>
      </c>
      <c r="H227" s="42">
        <v>99.690123810622453</v>
      </c>
      <c r="I227" s="42">
        <v>8.1088787071277117E-6</v>
      </c>
      <c r="J227" s="42">
        <v>0.30986808049883752</v>
      </c>
    </row>
    <row r="228" spans="1:10" x14ac:dyDescent="0.5">
      <c r="A228" s="39" t="s">
        <v>746</v>
      </c>
      <c r="B228" s="39">
        <v>11985</v>
      </c>
      <c r="C228" s="39" t="s">
        <v>22</v>
      </c>
      <c r="D228" s="39" t="s">
        <v>747</v>
      </c>
      <c r="E228" s="42">
        <v>110796.81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</row>
    <row r="229" spans="1:10" x14ac:dyDescent="0.5">
      <c r="A229" s="39" t="s">
        <v>750</v>
      </c>
      <c r="B229" s="39">
        <v>11990</v>
      </c>
      <c r="C229" s="39" t="s">
        <v>751</v>
      </c>
      <c r="D229" s="39" t="s">
        <v>742</v>
      </c>
      <c r="E229" s="42">
        <v>1001039.761655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</row>
  </sheetData>
  <autoFilter ref="A2:J2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rightToLeft="1" workbookViewId="0">
      <selection activeCell="H6" sqref="H6"/>
    </sheetView>
  </sheetViews>
  <sheetFormatPr defaultColWidth="8.88671875" defaultRowHeight="16.8" x14ac:dyDescent="0.5"/>
  <cols>
    <col min="1" max="1" width="40.6640625" style="2" bestFit="1" customWidth="1"/>
    <col min="2" max="2" width="8.44140625" style="2" bestFit="1" customWidth="1"/>
    <col min="3" max="3" width="24.6640625" style="2" bestFit="1" customWidth="1"/>
    <col min="4" max="4" width="34.5546875" style="2" customWidth="1"/>
    <col min="5" max="6" width="24.33203125" style="6" bestFit="1" customWidth="1"/>
    <col min="7" max="7" width="22" style="6" bestFit="1" customWidth="1"/>
    <col min="8" max="9" width="20.88671875" style="6" bestFit="1" customWidth="1"/>
    <col min="10" max="10" width="19.44140625" style="6" bestFit="1" customWidth="1"/>
    <col min="11" max="12" width="22" style="2" bestFit="1" customWidth="1"/>
    <col min="13" max="14" width="18.33203125" style="6" bestFit="1" customWidth="1"/>
    <col min="15" max="15" width="15.88671875" style="2" bestFit="1" customWidth="1"/>
    <col min="16" max="17" width="17.33203125" style="6" bestFit="1" customWidth="1"/>
    <col min="18" max="18" width="16.6640625" style="2" bestFit="1" customWidth="1"/>
    <col min="19" max="16384" width="8.88671875" style="2"/>
  </cols>
  <sheetData>
    <row r="1" spans="1:18" ht="17.399999999999999" x14ac:dyDescent="0.5">
      <c r="A1" s="6"/>
      <c r="B1" s="6"/>
      <c r="C1" s="6"/>
      <c r="D1" s="6"/>
      <c r="E1" s="48" t="s">
        <v>526</v>
      </c>
      <c r="F1" s="48"/>
      <c r="G1" s="48"/>
      <c r="H1" s="48"/>
      <c r="I1" s="48"/>
      <c r="J1" s="48"/>
      <c r="K1" s="48"/>
      <c r="L1" s="48"/>
      <c r="M1" s="49" t="s">
        <v>527</v>
      </c>
      <c r="N1" s="49"/>
      <c r="O1" s="49"/>
      <c r="P1" s="49"/>
      <c r="Q1" s="49"/>
      <c r="R1" s="49"/>
    </row>
    <row r="2" spans="1:18" ht="17.399999999999999" x14ac:dyDescent="0.5">
      <c r="A2" s="6"/>
      <c r="B2" s="6"/>
      <c r="C2" s="6"/>
      <c r="D2" s="6"/>
      <c r="E2" s="48" t="s">
        <v>759</v>
      </c>
      <c r="F2" s="48"/>
      <c r="G2" s="48"/>
      <c r="H2" s="48"/>
      <c r="I2" s="48" t="s">
        <v>760</v>
      </c>
      <c r="J2" s="48"/>
      <c r="K2" s="48"/>
      <c r="L2" s="48"/>
      <c r="M2" s="48" t="s">
        <v>759</v>
      </c>
      <c r="N2" s="48"/>
      <c r="O2" s="48"/>
      <c r="P2" s="48" t="s">
        <v>760</v>
      </c>
      <c r="Q2" s="48"/>
      <c r="R2" s="48"/>
    </row>
    <row r="3" spans="1:18" s="10" customFormat="1" ht="34.799999999999997" x14ac:dyDescent="0.5">
      <c r="A3" s="7" t="s">
        <v>520</v>
      </c>
      <c r="B3" s="7" t="s">
        <v>1</v>
      </c>
      <c r="C3" s="8" t="s">
        <v>3</v>
      </c>
      <c r="D3" s="8" t="s">
        <v>604</v>
      </c>
      <c r="E3" s="9" t="s">
        <v>528</v>
      </c>
      <c r="F3" s="9" t="s">
        <v>529</v>
      </c>
      <c r="G3" s="9" t="s">
        <v>530</v>
      </c>
      <c r="H3" s="9" t="s">
        <v>531</v>
      </c>
      <c r="I3" s="9" t="s">
        <v>528</v>
      </c>
      <c r="J3" s="9" t="s">
        <v>529</v>
      </c>
      <c r="K3" s="9" t="s">
        <v>530</v>
      </c>
      <c r="L3" s="9" t="s">
        <v>531</v>
      </c>
      <c r="M3" s="9" t="s">
        <v>532</v>
      </c>
      <c r="N3" s="9" t="s">
        <v>533</v>
      </c>
      <c r="O3" s="9" t="s">
        <v>531</v>
      </c>
      <c r="P3" s="9" t="s">
        <v>532</v>
      </c>
      <c r="Q3" s="9" t="s">
        <v>533</v>
      </c>
      <c r="R3" s="9" t="s">
        <v>531</v>
      </c>
    </row>
    <row r="4" spans="1:18" x14ac:dyDescent="0.5">
      <c r="A4" s="44" t="s">
        <v>17</v>
      </c>
      <c r="B4" s="44">
        <v>10581</v>
      </c>
      <c r="C4" s="44" t="s">
        <v>19</v>
      </c>
      <c r="D4" s="44" t="s">
        <v>605</v>
      </c>
      <c r="E4" s="45">
        <v>8838559304312</v>
      </c>
      <c r="F4" s="45">
        <v>6533805203359</v>
      </c>
      <c r="G4" s="45">
        <f t="shared" ref="G4:G67" si="0">F4+E4</f>
        <v>15372364507671</v>
      </c>
      <c r="H4" s="45">
        <f t="shared" ref="H4:H67" si="1">E4-F4</f>
        <v>2304754100953</v>
      </c>
      <c r="I4" s="45">
        <v>566079817022</v>
      </c>
      <c r="J4" s="45">
        <v>700098674620</v>
      </c>
      <c r="K4" s="45">
        <f t="shared" ref="K4:K67" si="2">J4+I4</f>
        <v>1266178491642</v>
      </c>
      <c r="L4" s="45">
        <f t="shared" ref="L4:L67" si="3">I4-J4</f>
        <v>-134018857598</v>
      </c>
      <c r="M4" s="45">
        <v>47741957</v>
      </c>
      <c r="N4" s="45">
        <v>42365137</v>
      </c>
      <c r="O4" s="44">
        <f t="shared" ref="O4:O67" si="4">M4-N4</f>
        <v>5376820</v>
      </c>
      <c r="P4" s="45">
        <v>7627199</v>
      </c>
      <c r="Q4" s="45">
        <v>2498132</v>
      </c>
      <c r="R4" s="44">
        <f t="shared" ref="R4:R67" si="5">P4-Q4</f>
        <v>5129067</v>
      </c>
    </row>
    <row r="5" spans="1:18" x14ac:dyDescent="0.5">
      <c r="A5" s="44" t="s">
        <v>35</v>
      </c>
      <c r="B5" s="44">
        <v>10639</v>
      </c>
      <c r="C5" s="44" t="s">
        <v>19</v>
      </c>
      <c r="D5" s="44" t="s">
        <v>613</v>
      </c>
      <c r="E5" s="45">
        <v>1094530796074</v>
      </c>
      <c r="F5" s="45">
        <v>52037928894</v>
      </c>
      <c r="G5" s="45">
        <f t="shared" si="0"/>
        <v>1146568724968</v>
      </c>
      <c r="H5" s="45">
        <f t="shared" si="1"/>
        <v>1042492867180</v>
      </c>
      <c r="I5" s="45">
        <v>8692196450</v>
      </c>
      <c r="J5" s="45">
        <v>45457818988</v>
      </c>
      <c r="K5" s="45">
        <f t="shared" si="2"/>
        <v>54150015438</v>
      </c>
      <c r="L5" s="45">
        <f t="shared" si="3"/>
        <v>-36765622538</v>
      </c>
      <c r="M5" s="45">
        <v>97818522</v>
      </c>
      <c r="N5" s="45">
        <v>87129270</v>
      </c>
      <c r="O5" s="44">
        <f t="shared" si="4"/>
        <v>10689252</v>
      </c>
      <c r="P5" s="45">
        <v>8223851</v>
      </c>
      <c r="Q5" s="45">
        <v>10684439</v>
      </c>
      <c r="R5" s="44">
        <f t="shared" si="5"/>
        <v>-2460588</v>
      </c>
    </row>
    <row r="6" spans="1:18" x14ac:dyDescent="0.5">
      <c r="A6" s="44" t="s">
        <v>39</v>
      </c>
      <c r="B6" s="44">
        <v>10720</v>
      </c>
      <c r="C6" s="44" t="s">
        <v>19</v>
      </c>
      <c r="D6" s="44" t="s">
        <v>615</v>
      </c>
      <c r="E6" s="45">
        <v>191259249732</v>
      </c>
      <c r="F6" s="45">
        <v>386124093569</v>
      </c>
      <c r="G6" s="45">
        <f t="shared" si="0"/>
        <v>577383343301</v>
      </c>
      <c r="H6" s="45">
        <f t="shared" si="1"/>
        <v>-194864843837</v>
      </c>
      <c r="I6" s="45">
        <v>47240575101</v>
      </c>
      <c r="J6" s="45">
        <v>63362195428</v>
      </c>
      <c r="K6" s="45">
        <f t="shared" si="2"/>
        <v>110602770529</v>
      </c>
      <c r="L6" s="45">
        <f t="shared" si="3"/>
        <v>-16121620327</v>
      </c>
      <c r="M6" s="45">
        <v>1245467</v>
      </c>
      <c r="N6" s="45">
        <v>1162962</v>
      </c>
      <c r="O6" s="44">
        <f t="shared" si="4"/>
        <v>82505</v>
      </c>
      <c r="P6" s="45">
        <v>514499</v>
      </c>
      <c r="Q6" s="45">
        <v>6673</v>
      </c>
      <c r="R6" s="44">
        <f t="shared" si="5"/>
        <v>507826</v>
      </c>
    </row>
    <row r="7" spans="1:18" x14ac:dyDescent="0.5">
      <c r="A7" s="44" t="s">
        <v>45</v>
      </c>
      <c r="B7" s="44">
        <v>10748</v>
      </c>
      <c r="C7" s="44" t="s">
        <v>19</v>
      </c>
      <c r="D7" s="44" t="s">
        <v>613</v>
      </c>
      <c r="E7" s="45">
        <v>1432877000</v>
      </c>
      <c r="F7" s="45">
        <v>683898637897</v>
      </c>
      <c r="G7" s="45">
        <f t="shared" si="0"/>
        <v>685331514897</v>
      </c>
      <c r="H7" s="45">
        <f t="shared" si="1"/>
        <v>-682465760897</v>
      </c>
      <c r="I7" s="45">
        <v>5216025598</v>
      </c>
      <c r="J7" s="45">
        <v>13707866253</v>
      </c>
      <c r="K7" s="45">
        <f t="shared" si="2"/>
        <v>18923891851</v>
      </c>
      <c r="L7" s="45">
        <f t="shared" si="3"/>
        <v>-8491840655</v>
      </c>
      <c r="M7" s="45">
        <v>16270526</v>
      </c>
      <c r="N7" s="45">
        <v>21550711</v>
      </c>
      <c r="O7" s="44">
        <f t="shared" si="4"/>
        <v>-5280185</v>
      </c>
      <c r="P7" s="45">
        <v>1138953</v>
      </c>
      <c r="Q7" s="45">
        <v>3415471</v>
      </c>
      <c r="R7" s="44">
        <f t="shared" si="5"/>
        <v>-2276518</v>
      </c>
    </row>
    <row r="8" spans="1:18" x14ac:dyDescent="0.5">
      <c r="A8" s="44" t="s">
        <v>53</v>
      </c>
      <c r="B8" s="44">
        <v>10766</v>
      </c>
      <c r="C8" s="44" t="s">
        <v>19</v>
      </c>
      <c r="D8" s="44" t="s">
        <v>620</v>
      </c>
      <c r="E8" s="45">
        <v>28185469399</v>
      </c>
      <c r="F8" s="45">
        <v>1848165646510</v>
      </c>
      <c r="G8" s="45">
        <f t="shared" si="0"/>
        <v>1876351115909</v>
      </c>
      <c r="H8" s="45">
        <f t="shared" si="1"/>
        <v>-1819980177111</v>
      </c>
      <c r="I8" s="45">
        <v>3384804286</v>
      </c>
      <c r="J8" s="45">
        <v>28576877177</v>
      </c>
      <c r="K8" s="45">
        <f t="shared" si="2"/>
        <v>31961681463</v>
      </c>
      <c r="L8" s="45">
        <f t="shared" si="3"/>
        <v>-25192072891</v>
      </c>
      <c r="M8" s="45">
        <v>29273141</v>
      </c>
      <c r="N8" s="45">
        <v>60707948</v>
      </c>
      <c r="O8" s="44">
        <f t="shared" si="4"/>
        <v>-31434807</v>
      </c>
      <c r="P8" s="45">
        <v>1049909</v>
      </c>
      <c r="Q8" s="45">
        <v>4056135</v>
      </c>
      <c r="R8" s="44">
        <f t="shared" si="5"/>
        <v>-3006226</v>
      </c>
    </row>
    <row r="9" spans="1:18" x14ac:dyDescent="0.5">
      <c r="A9" s="44" t="s">
        <v>59</v>
      </c>
      <c r="B9" s="44">
        <v>10765</v>
      </c>
      <c r="C9" s="44" t="s">
        <v>19</v>
      </c>
      <c r="D9" s="44" t="s">
        <v>613</v>
      </c>
      <c r="E9" s="45">
        <v>337396484416</v>
      </c>
      <c r="F9" s="45">
        <v>52152010270</v>
      </c>
      <c r="G9" s="45">
        <f t="shared" si="0"/>
        <v>389548494686</v>
      </c>
      <c r="H9" s="45">
        <f t="shared" si="1"/>
        <v>285244474146</v>
      </c>
      <c r="I9" s="45">
        <v>283717904351</v>
      </c>
      <c r="J9" s="45">
        <v>182877781682</v>
      </c>
      <c r="K9" s="45">
        <f t="shared" si="2"/>
        <v>466595686033</v>
      </c>
      <c r="L9" s="45">
        <f t="shared" si="3"/>
        <v>100840122669</v>
      </c>
      <c r="M9" s="45">
        <v>248170926</v>
      </c>
      <c r="N9" s="45">
        <v>244506890</v>
      </c>
      <c r="O9" s="44">
        <f t="shared" si="4"/>
        <v>3664036</v>
      </c>
      <c r="P9" s="45">
        <v>15357729</v>
      </c>
      <c r="Q9" s="45">
        <v>33665409</v>
      </c>
      <c r="R9" s="44">
        <f t="shared" si="5"/>
        <v>-18307680</v>
      </c>
    </row>
    <row r="10" spans="1:18" x14ac:dyDescent="0.5">
      <c r="A10" s="44" t="s">
        <v>62</v>
      </c>
      <c r="B10" s="44">
        <v>10778</v>
      </c>
      <c r="C10" s="44" t="s">
        <v>19</v>
      </c>
      <c r="D10" s="44" t="s">
        <v>624</v>
      </c>
      <c r="E10" s="45">
        <v>188664243391</v>
      </c>
      <c r="F10" s="45">
        <v>18308138554</v>
      </c>
      <c r="G10" s="45">
        <f t="shared" si="0"/>
        <v>206972381945</v>
      </c>
      <c r="H10" s="45">
        <f t="shared" si="1"/>
        <v>170356104837</v>
      </c>
      <c r="I10" s="45">
        <v>44266637456</v>
      </c>
      <c r="J10" s="45">
        <v>12374606584</v>
      </c>
      <c r="K10" s="45">
        <f t="shared" si="2"/>
        <v>56641244040</v>
      </c>
      <c r="L10" s="45">
        <f t="shared" si="3"/>
        <v>31892030872</v>
      </c>
      <c r="M10" s="45">
        <v>2755900</v>
      </c>
      <c r="N10" s="45">
        <v>3274870</v>
      </c>
      <c r="O10" s="44">
        <f t="shared" si="4"/>
        <v>-518970</v>
      </c>
      <c r="P10" s="45">
        <v>551567</v>
      </c>
      <c r="Q10" s="45">
        <v>181240</v>
      </c>
      <c r="R10" s="44">
        <f t="shared" si="5"/>
        <v>370327</v>
      </c>
    </row>
    <row r="11" spans="1:18" x14ac:dyDescent="0.5">
      <c r="A11" s="44" t="s">
        <v>66</v>
      </c>
      <c r="B11" s="44">
        <v>10784</v>
      </c>
      <c r="C11" s="44" t="s">
        <v>19</v>
      </c>
      <c r="D11" s="44" t="s">
        <v>626</v>
      </c>
      <c r="E11" s="45">
        <v>2193611577255</v>
      </c>
      <c r="F11" s="45">
        <v>719849458849</v>
      </c>
      <c r="G11" s="45">
        <f t="shared" si="0"/>
        <v>2913461036104</v>
      </c>
      <c r="H11" s="45">
        <f t="shared" si="1"/>
        <v>1473762118406</v>
      </c>
      <c r="I11" s="45">
        <v>244797960595</v>
      </c>
      <c r="J11" s="45">
        <v>312842799339</v>
      </c>
      <c r="K11" s="45">
        <f t="shared" si="2"/>
        <v>557640759934</v>
      </c>
      <c r="L11" s="45">
        <f t="shared" si="3"/>
        <v>-68044838744</v>
      </c>
      <c r="M11" s="45">
        <v>19386576</v>
      </c>
      <c r="N11" s="45">
        <v>23525020</v>
      </c>
      <c r="O11" s="44">
        <f t="shared" si="4"/>
        <v>-4138444</v>
      </c>
      <c r="P11" s="45">
        <v>1199659</v>
      </c>
      <c r="Q11" s="45">
        <v>2087136</v>
      </c>
      <c r="R11" s="44">
        <f t="shared" si="5"/>
        <v>-887477</v>
      </c>
    </row>
    <row r="12" spans="1:18" x14ac:dyDescent="0.5">
      <c r="A12" s="44" t="s">
        <v>80</v>
      </c>
      <c r="B12" s="44">
        <v>10837</v>
      </c>
      <c r="C12" s="44" t="s">
        <v>19</v>
      </c>
      <c r="D12" s="44" t="s">
        <v>619</v>
      </c>
      <c r="E12" s="45">
        <v>81008051902</v>
      </c>
      <c r="F12" s="45">
        <v>735097378083</v>
      </c>
      <c r="G12" s="45">
        <f t="shared" si="0"/>
        <v>816105429985</v>
      </c>
      <c r="H12" s="45">
        <f t="shared" si="1"/>
        <v>-654089326181</v>
      </c>
      <c r="I12" s="45">
        <v>0</v>
      </c>
      <c r="J12" s="45">
        <v>28879850000</v>
      </c>
      <c r="K12" s="45">
        <f t="shared" si="2"/>
        <v>28879850000</v>
      </c>
      <c r="L12" s="45">
        <f t="shared" si="3"/>
        <v>-28879850000</v>
      </c>
      <c r="M12" s="45">
        <v>53629</v>
      </c>
      <c r="N12" s="45">
        <v>4128186</v>
      </c>
      <c r="O12" s="44">
        <f t="shared" si="4"/>
        <v>-4074557</v>
      </c>
      <c r="P12" s="45">
        <v>4333</v>
      </c>
      <c r="Q12" s="45">
        <v>199288</v>
      </c>
      <c r="R12" s="44">
        <f t="shared" si="5"/>
        <v>-194955</v>
      </c>
    </row>
    <row r="13" spans="1:18" x14ac:dyDescent="0.5">
      <c r="A13" s="44" t="s">
        <v>82</v>
      </c>
      <c r="B13" s="44">
        <v>10845</v>
      </c>
      <c r="C13" s="44" t="s">
        <v>19</v>
      </c>
      <c r="D13" s="44" t="s">
        <v>605</v>
      </c>
      <c r="E13" s="45">
        <v>7957098595413</v>
      </c>
      <c r="F13" s="45">
        <v>6548182034242</v>
      </c>
      <c r="G13" s="45">
        <f t="shared" si="0"/>
        <v>14505280629655</v>
      </c>
      <c r="H13" s="45">
        <f t="shared" si="1"/>
        <v>1408916561171</v>
      </c>
      <c r="I13" s="45">
        <v>641904925300</v>
      </c>
      <c r="J13" s="45">
        <v>723245507229</v>
      </c>
      <c r="K13" s="45">
        <f t="shared" si="2"/>
        <v>1365150432529</v>
      </c>
      <c r="L13" s="45">
        <f t="shared" si="3"/>
        <v>-81340581929</v>
      </c>
      <c r="M13" s="45">
        <v>46101486</v>
      </c>
      <c r="N13" s="45">
        <v>39310894</v>
      </c>
      <c r="O13" s="44">
        <f t="shared" si="4"/>
        <v>6790592</v>
      </c>
      <c r="P13" s="45">
        <v>7133050</v>
      </c>
      <c r="Q13" s="45">
        <v>2411650</v>
      </c>
      <c r="R13" s="44">
        <f t="shared" si="5"/>
        <v>4721400</v>
      </c>
    </row>
    <row r="14" spans="1:18" x14ac:dyDescent="0.5">
      <c r="A14" s="44" t="s">
        <v>95</v>
      </c>
      <c r="B14" s="44">
        <v>10883</v>
      </c>
      <c r="C14" s="44" t="s">
        <v>19</v>
      </c>
      <c r="D14" s="44" t="s">
        <v>628</v>
      </c>
      <c r="E14" s="45">
        <v>10686797479094</v>
      </c>
      <c r="F14" s="45">
        <v>3722817107084</v>
      </c>
      <c r="G14" s="45">
        <f t="shared" si="0"/>
        <v>14409614586178</v>
      </c>
      <c r="H14" s="45">
        <f t="shared" si="1"/>
        <v>6963980372010</v>
      </c>
      <c r="I14" s="45">
        <v>418849611794</v>
      </c>
      <c r="J14" s="45">
        <v>482332795247</v>
      </c>
      <c r="K14" s="45">
        <f t="shared" si="2"/>
        <v>901182407041</v>
      </c>
      <c r="L14" s="45">
        <f t="shared" si="3"/>
        <v>-63483183453</v>
      </c>
      <c r="M14" s="45">
        <v>290010622</v>
      </c>
      <c r="N14" s="45">
        <v>324586316</v>
      </c>
      <c r="O14" s="44">
        <f t="shared" si="4"/>
        <v>-34575694</v>
      </c>
      <c r="P14" s="45">
        <v>9178984</v>
      </c>
      <c r="Q14" s="45">
        <v>23790781</v>
      </c>
      <c r="R14" s="44">
        <f t="shared" si="5"/>
        <v>-14611797</v>
      </c>
    </row>
    <row r="15" spans="1:18" x14ac:dyDescent="0.5">
      <c r="A15" s="44" t="s">
        <v>101</v>
      </c>
      <c r="B15" s="44">
        <v>10895</v>
      </c>
      <c r="C15" s="44" t="s">
        <v>19</v>
      </c>
      <c r="D15" s="44" t="s">
        <v>636</v>
      </c>
      <c r="E15" s="45">
        <v>86789390492</v>
      </c>
      <c r="F15" s="45">
        <v>186969232882</v>
      </c>
      <c r="G15" s="45">
        <f t="shared" si="0"/>
        <v>273758623374</v>
      </c>
      <c r="H15" s="45">
        <f t="shared" si="1"/>
        <v>-100179842390</v>
      </c>
      <c r="I15" s="45">
        <v>16625000</v>
      </c>
      <c r="J15" s="45">
        <v>41591510303</v>
      </c>
      <c r="K15" s="45">
        <f t="shared" si="2"/>
        <v>41608135303</v>
      </c>
      <c r="L15" s="45">
        <f t="shared" si="3"/>
        <v>-41574885303</v>
      </c>
      <c r="M15" s="45">
        <v>125177</v>
      </c>
      <c r="N15" s="45">
        <v>1639876</v>
      </c>
      <c r="O15" s="44">
        <f t="shared" si="4"/>
        <v>-1514699</v>
      </c>
      <c r="P15" s="45">
        <v>4096</v>
      </c>
      <c r="Q15" s="45">
        <v>269696</v>
      </c>
      <c r="R15" s="44">
        <f t="shared" si="5"/>
        <v>-265600</v>
      </c>
    </row>
    <row r="16" spans="1:18" x14ac:dyDescent="0.5">
      <c r="A16" s="44" t="s">
        <v>105</v>
      </c>
      <c r="B16" s="44">
        <v>10911</v>
      </c>
      <c r="C16" s="44" t="s">
        <v>19</v>
      </c>
      <c r="D16" s="44" t="s">
        <v>633</v>
      </c>
      <c r="E16" s="45">
        <v>2462958998939</v>
      </c>
      <c r="F16" s="45">
        <v>6257508765770</v>
      </c>
      <c r="G16" s="45">
        <f t="shared" si="0"/>
        <v>8720467764709</v>
      </c>
      <c r="H16" s="45">
        <f t="shared" si="1"/>
        <v>-3794549766831</v>
      </c>
      <c r="I16" s="45">
        <v>1396148222295</v>
      </c>
      <c r="J16" s="45">
        <v>978286590745</v>
      </c>
      <c r="K16" s="45">
        <f t="shared" si="2"/>
        <v>2374434813040</v>
      </c>
      <c r="L16" s="45">
        <f t="shared" si="3"/>
        <v>417861631550</v>
      </c>
      <c r="M16" s="45">
        <v>66852478</v>
      </c>
      <c r="N16" s="45">
        <v>80719373</v>
      </c>
      <c r="O16" s="44">
        <f t="shared" si="4"/>
        <v>-13866895</v>
      </c>
      <c r="P16" s="45">
        <v>5939284</v>
      </c>
      <c r="Q16" s="45">
        <v>6539630</v>
      </c>
      <c r="R16" s="44">
        <f t="shared" si="5"/>
        <v>-600346</v>
      </c>
    </row>
    <row r="17" spans="1:18" x14ac:dyDescent="0.5">
      <c r="A17" s="44" t="s">
        <v>107</v>
      </c>
      <c r="B17" s="44">
        <v>10919</v>
      </c>
      <c r="C17" s="44" t="s">
        <v>19</v>
      </c>
      <c r="D17" s="44" t="s">
        <v>632</v>
      </c>
      <c r="E17" s="45">
        <v>8319450215652</v>
      </c>
      <c r="F17" s="45">
        <v>8812821531968</v>
      </c>
      <c r="G17" s="45">
        <f t="shared" si="0"/>
        <v>17132271747620</v>
      </c>
      <c r="H17" s="45">
        <f t="shared" si="1"/>
        <v>-493371316316</v>
      </c>
      <c r="I17" s="45">
        <v>581600004342</v>
      </c>
      <c r="J17" s="45">
        <v>2209898685085</v>
      </c>
      <c r="K17" s="45">
        <f t="shared" si="2"/>
        <v>2791498689427</v>
      </c>
      <c r="L17" s="45">
        <f t="shared" si="3"/>
        <v>-1628298680743</v>
      </c>
      <c r="M17" s="45">
        <v>722291520</v>
      </c>
      <c r="N17" s="45">
        <v>589336315</v>
      </c>
      <c r="O17" s="44">
        <f t="shared" si="4"/>
        <v>132955205</v>
      </c>
      <c r="P17" s="45">
        <v>93098829</v>
      </c>
      <c r="Q17" s="45">
        <v>52559343</v>
      </c>
      <c r="R17" s="44">
        <f t="shared" si="5"/>
        <v>40539486</v>
      </c>
    </row>
    <row r="18" spans="1:18" x14ac:dyDescent="0.5">
      <c r="A18" s="44" t="s">
        <v>109</v>
      </c>
      <c r="B18" s="44">
        <v>10923</v>
      </c>
      <c r="C18" s="44" t="s">
        <v>19</v>
      </c>
      <c r="D18" s="44" t="s">
        <v>613</v>
      </c>
      <c r="E18" s="45">
        <v>61211589825</v>
      </c>
      <c r="F18" s="45">
        <v>169906680001</v>
      </c>
      <c r="G18" s="45">
        <f t="shared" si="0"/>
        <v>231118269826</v>
      </c>
      <c r="H18" s="45">
        <f t="shared" si="1"/>
        <v>-108695090176</v>
      </c>
      <c r="I18" s="45">
        <v>8824404110</v>
      </c>
      <c r="J18" s="45">
        <v>17325761864</v>
      </c>
      <c r="K18" s="45">
        <f t="shared" si="2"/>
        <v>26150165974</v>
      </c>
      <c r="L18" s="45">
        <f t="shared" si="3"/>
        <v>-8501357754</v>
      </c>
      <c r="M18" s="45">
        <v>2216612</v>
      </c>
      <c r="N18" s="45">
        <v>2819356</v>
      </c>
      <c r="O18" s="44">
        <f t="shared" si="4"/>
        <v>-602744</v>
      </c>
      <c r="P18" s="45">
        <v>71086</v>
      </c>
      <c r="Q18" s="45">
        <v>91973</v>
      </c>
      <c r="R18" s="44">
        <f t="shared" si="5"/>
        <v>-20887</v>
      </c>
    </row>
    <row r="19" spans="1:18" x14ac:dyDescent="0.5">
      <c r="A19" s="44" t="s">
        <v>113</v>
      </c>
      <c r="B19" s="44">
        <v>10915</v>
      </c>
      <c r="C19" s="44" t="s">
        <v>19</v>
      </c>
      <c r="D19" s="44" t="s">
        <v>634</v>
      </c>
      <c r="E19" s="45">
        <v>6879798844701</v>
      </c>
      <c r="F19" s="45">
        <v>6750072410936</v>
      </c>
      <c r="G19" s="45">
        <f t="shared" si="0"/>
        <v>13629871255637</v>
      </c>
      <c r="H19" s="45">
        <f t="shared" si="1"/>
        <v>129726433765</v>
      </c>
      <c r="I19" s="45">
        <v>522572302004</v>
      </c>
      <c r="J19" s="45">
        <v>442432091258</v>
      </c>
      <c r="K19" s="45">
        <f t="shared" si="2"/>
        <v>965004393262</v>
      </c>
      <c r="L19" s="45">
        <f t="shared" si="3"/>
        <v>80140210746</v>
      </c>
      <c r="M19" s="45">
        <v>18581744</v>
      </c>
      <c r="N19" s="45">
        <v>23707901</v>
      </c>
      <c r="O19" s="44">
        <f t="shared" si="4"/>
        <v>-5126157</v>
      </c>
      <c r="P19" s="45">
        <v>355857</v>
      </c>
      <c r="Q19" s="45">
        <v>2416759</v>
      </c>
      <c r="R19" s="44">
        <f t="shared" si="5"/>
        <v>-2060902</v>
      </c>
    </row>
    <row r="20" spans="1:18" x14ac:dyDescent="0.5">
      <c r="A20" s="44" t="s">
        <v>115</v>
      </c>
      <c r="B20" s="44">
        <v>10929</v>
      </c>
      <c r="C20" s="44" t="s">
        <v>19</v>
      </c>
      <c r="D20" s="44" t="s">
        <v>624</v>
      </c>
      <c r="E20" s="45">
        <v>383439004063</v>
      </c>
      <c r="F20" s="45">
        <v>17179542642</v>
      </c>
      <c r="G20" s="45">
        <f t="shared" si="0"/>
        <v>400618546705</v>
      </c>
      <c r="H20" s="45">
        <f t="shared" si="1"/>
        <v>366259461421</v>
      </c>
      <c r="I20" s="45">
        <v>0</v>
      </c>
      <c r="J20" s="45">
        <v>0</v>
      </c>
      <c r="K20" s="45">
        <f t="shared" si="2"/>
        <v>0</v>
      </c>
      <c r="L20" s="45">
        <f t="shared" si="3"/>
        <v>0</v>
      </c>
      <c r="M20" s="45">
        <v>3861682</v>
      </c>
      <c r="N20" s="45">
        <v>5759255</v>
      </c>
      <c r="O20" s="44">
        <f t="shared" si="4"/>
        <v>-1897573</v>
      </c>
      <c r="P20" s="45">
        <v>246975</v>
      </c>
      <c r="Q20" s="45">
        <v>372234</v>
      </c>
      <c r="R20" s="44">
        <f t="shared" si="5"/>
        <v>-125259</v>
      </c>
    </row>
    <row r="21" spans="1:18" x14ac:dyDescent="0.5">
      <c r="A21" s="44" t="s">
        <v>119</v>
      </c>
      <c r="B21" s="44">
        <v>11008</v>
      </c>
      <c r="C21" s="44" t="s">
        <v>19</v>
      </c>
      <c r="D21" s="44" t="s">
        <v>607</v>
      </c>
      <c r="E21" s="45">
        <v>4197570003769</v>
      </c>
      <c r="F21" s="45">
        <v>7350265958743</v>
      </c>
      <c r="G21" s="45">
        <f t="shared" si="0"/>
        <v>11547835962512</v>
      </c>
      <c r="H21" s="45">
        <f t="shared" si="1"/>
        <v>-3152695954974</v>
      </c>
      <c r="I21" s="45">
        <v>570704178483</v>
      </c>
      <c r="J21" s="45">
        <v>576512285292</v>
      </c>
      <c r="K21" s="45">
        <f t="shared" si="2"/>
        <v>1147216463775</v>
      </c>
      <c r="L21" s="45">
        <f t="shared" si="3"/>
        <v>-5808106809</v>
      </c>
      <c r="M21" s="45">
        <v>99261226</v>
      </c>
      <c r="N21" s="45">
        <v>95253936</v>
      </c>
      <c r="O21" s="44">
        <f t="shared" si="4"/>
        <v>4007290</v>
      </c>
      <c r="P21" s="45">
        <v>9913936</v>
      </c>
      <c r="Q21" s="45">
        <v>7938895</v>
      </c>
      <c r="R21" s="44">
        <f t="shared" si="5"/>
        <v>1975041</v>
      </c>
    </row>
    <row r="22" spans="1:18" x14ac:dyDescent="0.5">
      <c r="A22" s="44" t="s">
        <v>121</v>
      </c>
      <c r="B22" s="44">
        <v>11014</v>
      </c>
      <c r="C22" s="44" t="s">
        <v>19</v>
      </c>
      <c r="D22" s="44" t="s">
        <v>636</v>
      </c>
      <c r="E22" s="45">
        <v>116616022811</v>
      </c>
      <c r="F22" s="45">
        <v>184530099197</v>
      </c>
      <c r="G22" s="45">
        <f t="shared" si="0"/>
        <v>301146122008</v>
      </c>
      <c r="H22" s="45">
        <f t="shared" si="1"/>
        <v>-67914076386</v>
      </c>
      <c r="I22" s="45">
        <v>13133863004</v>
      </c>
      <c r="J22" s="45">
        <v>77600872435</v>
      </c>
      <c r="K22" s="45">
        <f t="shared" si="2"/>
        <v>90734735439</v>
      </c>
      <c r="L22" s="45">
        <f t="shared" si="3"/>
        <v>-64467009431</v>
      </c>
      <c r="M22" s="45">
        <v>67713</v>
      </c>
      <c r="N22" s="45">
        <v>1923790</v>
      </c>
      <c r="O22" s="44">
        <f t="shared" si="4"/>
        <v>-1856077</v>
      </c>
      <c r="P22" s="45">
        <v>3162</v>
      </c>
      <c r="Q22" s="45">
        <v>78673</v>
      </c>
      <c r="R22" s="44">
        <f t="shared" si="5"/>
        <v>-75511</v>
      </c>
    </row>
    <row r="23" spans="1:18" x14ac:dyDescent="0.5">
      <c r="A23" s="44" t="s">
        <v>123</v>
      </c>
      <c r="B23" s="44">
        <v>11049</v>
      </c>
      <c r="C23" s="44" t="s">
        <v>19</v>
      </c>
      <c r="D23" s="44" t="s">
        <v>626</v>
      </c>
      <c r="E23" s="45">
        <v>3421001783014</v>
      </c>
      <c r="F23" s="45">
        <v>1158614569844</v>
      </c>
      <c r="G23" s="45">
        <f t="shared" si="0"/>
        <v>4579616352858</v>
      </c>
      <c r="H23" s="45">
        <f t="shared" si="1"/>
        <v>2262387213170</v>
      </c>
      <c r="I23" s="45">
        <v>407036906675</v>
      </c>
      <c r="J23" s="45">
        <v>432356900120</v>
      </c>
      <c r="K23" s="45">
        <f t="shared" si="2"/>
        <v>839393806795</v>
      </c>
      <c r="L23" s="45">
        <f t="shared" si="3"/>
        <v>-25319993445</v>
      </c>
      <c r="M23" s="45">
        <v>72652042</v>
      </c>
      <c r="N23" s="45">
        <v>74612244</v>
      </c>
      <c r="O23" s="44">
        <f t="shared" si="4"/>
        <v>-1960202</v>
      </c>
      <c r="P23" s="45">
        <v>6075840</v>
      </c>
      <c r="Q23" s="45">
        <v>5122121</v>
      </c>
      <c r="R23" s="44">
        <f t="shared" si="5"/>
        <v>953719</v>
      </c>
    </row>
    <row r="24" spans="1:18" x14ac:dyDescent="0.5">
      <c r="A24" s="44" t="s">
        <v>127</v>
      </c>
      <c r="B24" s="44">
        <v>11075</v>
      </c>
      <c r="C24" s="44" t="s">
        <v>19</v>
      </c>
      <c r="D24" s="44" t="s">
        <v>636</v>
      </c>
      <c r="E24" s="45">
        <v>5597650508521</v>
      </c>
      <c r="F24" s="45">
        <v>1471492773506</v>
      </c>
      <c r="G24" s="45">
        <f t="shared" si="0"/>
        <v>7069143282027</v>
      </c>
      <c r="H24" s="45">
        <f t="shared" si="1"/>
        <v>4126157735015</v>
      </c>
      <c r="I24" s="45">
        <v>1291686618048</v>
      </c>
      <c r="J24" s="45">
        <v>177483340697</v>
      </c>
      <c r="K24" s="45">
        <f t="shared" si="2"/>
        <v>1469169958745</v>
      </c>
      <c r="L24" s="45">
        <f t="shared" si="3"/>
        <v>1114203277351</v>
      </c>
      <c r="M24" s="45">
        <v>202989914</v>
      </c>
      <c r="N24" s="45">
        <v>116170159</v>
      </c>
      <c r="O24" s="44">
        <f t="shared" si="4"/>
        <v>86819755</v>
      </c>
      <c r="P24" s="45">
        <v>29997720</v>
      </c>
      <c r="Q24" s="45">
        <v>12289101</v>
      </c>
      <c r="R24" s="44">
        <f t="shared" si="5"/>
        <v>17708619</v>
      </c>
    </row>
    <row r="25" spans="1:18" x14ac:dyDescent="0.5">
      <c r="A25" s="44" t="s">
        <v>134</v>
      </c>
      <c r="B25" s="44">
        <v>11090</v>
      </c>
      <c r="C25" s="44" t="s">
        <v>19</v>
      </c>
      <c r="D25" s="44" t="s">
        <v>625</v>
      </c>
      <c r="E25" s="45">
        <v>1001976832534</v>
      </c>
      <c r="F25" s="45">
        <v>1722632026350</v>
      </c>
      <c r="G25" s="45">
        <f t="shared" si="0"/>
        <v>2724608858884</v>
      </c>
      <c r="H25" s="45">
        <f t="shared" si="1"/>
        <v>-720655193816</v>
      </c>
      <c r="I25" s="45">
        <v>152181723357</v>
      </c>
      <c r="J25" s="45">
        <v>68605318532</v>
      </c>
      <c r="K25" s="45">
        <f t="shared" si="2"/>
        <v>220787041889</v>
      </c>
      <c r="L25" s="45">
        <f t="shared" si="3"/>
        <v>83576404825</v>
      </c>
      <c r="M25" s="45">
        <v>45472660</v>
      </c>
      <c r="N25" s="45">
        <v>46785892</v>
      </c>
      <c r="O25" s="44">
        <f t="shared" si="4"/>
        <v>-1313232</v>
      </c>
      <c r="P25" s="45">
        <v>6748932</v>
      </c>
      <c r="Q25" s="45">
        <v>2016587</v>
      </c>
      <c r="R25" s="44">
        <f t="shared" si="5"/>
        <v>4732345</v>
      </c>
    </row>
    <row r="26" spans="1:18" x14ac:dyDescent="0.5">
      <c r="A26" s="44" t="s">
        <v>138</v>
      </c>
      <c r="B26" s="44">
        <v>11098</v>
      </c>
      <c r="C26" s="44" t="s">
        <v>19</v>
      </c>
      <c r="D26" s="44" t="s">
        <v>641</v>
      </c>
      <c r="E26" s="45">
        <v>25630389606069</v>
      </c>
      <c r="F26" s="45">
        <v>3138781060578</v>
      </c>
      <c r="G26" s="45">
        <f t="shared" si="0"/>
        <v>28769170666647</v>
      </c>
      <c r="H26" s="45">
        <f t="shared" si="1"/>
        <v>22491608545491</v>
      </c>
      <c r="I26" s="45">
        <v>678286689745</v>
      </c>
      <c r="J26" s="45">
        <v>568578550782</v>
      </c>
      <c r="K26" s="45">
        <f t="shared" si="2"/>
        <v>1246865240527</v>
      </c>
      <c r="L26" s="45">
        <f t="shared" si="3"/>
        <v>109708138963</v>
      </c>
      <c r="M26" s="45">
        <v>848212423</v>
      </c>
      <c r="N26" s="45">
        <v>699090413</v>
      </c>
      <c r="O26" s="44">
        <f t="shared" si="4"/>
        <v>149122010</v>
      </c>
      <c r="P26" s="45">
        <v>97439155</v>
      </c>
      <c r="Q26" s="45">
        <v>57407281</v>
      </c>
      <c r="R26" s="44">
        <f t="shared" si="5"/>
        <v>40031874</v>
      </c>
    </row>
    <row r="27" spans="1:18" x14ac:dyDescent="0.5">
      <c r="A27" s="44" t="s">
        <v>147</v>
      </c>
      <c r="B27" s="44">
        <v>11142</v>
      </c>
      <c r="C27" s="44" t="s">
        <v>19</v>
      </c>
      <c r="D27" s="44" t="s">
        <v>643</v>
      </c>
      <c r="E27" s="45">
        <v>6829917725382</v>
      </c>
      <c r="F27" s="45">
        <v>6307582366987</v>
      </c>
      <c r="G27" s="45">
        <f t="shared" si="0"/>
        <v>13137500092369</v>
      </c>
      <c r="H27" s="45">
        <f t="shared" si="1"/>
        <v>522335358395</v>
      </c>
      <c r="I27" s="45">
        <v>140220547436</v>
      </c>
      <c r="J27" s="45">
        <v>476875707683</v>
      </c>
      <c r="K27" s="45">
        <f t="shared" si="2"/>
        <v>617096255119</v>
      </c>
      <c r="L27" s="45">
        <f t="shared" si="3"/>
        <v>-336655160247</v>
      </c>
      <c r="M27" s="45">
        <v>43373110</v>
      </c>
      <c r="N27" s="45">
        <v>65448045</v>
      </c>
      <c r="O27" s="44">
        <f t="shared" si="4"/>
        <v>-22074935</v>
      </c>
      <c r="P27" s="45">
        <v>3670429</v>
      </c>
      <c r="Q27" s="45">
        <v>5195201</v>
      </c>
      <c r="R27" s="44">
        <f t="shared" si="5"/>
        <v>-1524772</v>
      </c>
    </row>
    <row r="28" spans="1:18" x14ac:dyDescent="0.5">
      <c r="A28" s="44" t="s">
        <v>149</v>
      </c>
      <c r="B28" s="44">
        <v>11145</v>
      </c>
      <c r="C28" s="44" t="s">
        <v>19</v>
      </c>
      <c r="D28" s="44" t="s">
        <v>631</v>
      </c>
      <c r="E28" s="45">
        <v>14145962916519</v>
      </c>
      <c r="F28" s="45">
        <v>1615247742850</v>
      </c>
      <c r="G28" s="45">
        <f t="shared" si="0"/>
        <v>15761210659369</v>
      </c>
      <c r="H28" s="45">
        <f t="shared" si="1"/>
        <v>12530715173669</v>
      </c>
      <c r="I28" s="45">
        <v>1564306330144</v>
      </c>
      <c r="J28" s="45">
        <v>208108922642</v>
      </c>
      <c r="K28" s="45">
        <f t="shared" si="2"/>
        <v>1772415252786</v>
      </c>
      <c r="L28" s="45">
        <f t="shared" si="3"/>
        <v>1356197407502</v>
      </c>
      <c r="M28" s="45">
        <v>301904345</v>
      </c>
      <c r="N28" s="45">
        <v>224478518</v>
      </c>
      <c r="O28" s="44">
        <f t="shared" si="4"/>
        <v>77425827</v>
      </c>
      <c r="P28" s="45">
        <v>27101669</v>
      </c>
      <c r="Q28" s="45">
        <v>31973807</v>
      </c>
      <c r="R28" s="44">
        <f t="shared" si="5"/>
        <v>-4872138</v>
      </c>
    </row>
    <row r="29" spans="1:18" x14ac:dyDescent="0.5">
      <c r="A29" s="44" t="s">
        <v>151</v>
      </c>
      <c r="B29" s="44">
        <v>11148</v>
      </c>
      <c r="C29" s="44" t="s">
        <v>19</v>
      </c>
      <c r="D29" s="44" t="s">
        <v>606</v>
      </c>
      <c r="E29" s="45">
        <v>331379373079</v>
      </c>
      <c r="F29" s="45">
        <v>338649358766</v>
      </c>
      <c r="G29" s="45">
        <f t="shared" si="0"/>
        <v>670028731845</v>
      </c>
      <c r="H29" s="45">
        <f t="shared" si="1"/>
        <v>-7269985687</v>
      </c>
      <c r="I29" s="45">
        <v>23001742611</v>
      </c>
      <c r="J29" s="45">
        <v>58641465945</v>
      </c>
      <c r="K29" s="45">
        <f t="shared" si="2"/>
        <v>81643208556</v>
      </c>
      <c r="L29" s="45">
        <f t="shared" si="3"/>
        <v>-35639723334</v>
      </c>
      <c r="M29" s="45">
        <v>319659</v>
      </c>
      <c r="N29" s="45">
        <v>608578</v>
      </c>
      <c r="O29" s="44">
        <f t="shared" si="4"/>
        <v>-288919</v>
      </c>
      <c r="P29" s="45">
        <v>638</v>
      </c>
      <c r="Q29" s="45">
        <v>36843</v>
      </c>
      <c r="R29" s="44">
        <f t="shared" si="5"/>
        <v>-36205</v>
      </c>
    </row>
    <row r="30" spans="1:18" x14ac:dyDescent="0.5">
      <c r="A30" s="44" t="s">
        <v>157</v>
      </c>
      <c r="B30" s="44">
        <v>11158</v>
      </c>
      <c r="C30" s="44" t="s">
        <v>19</v>
      </c>
      <c r="D30" s="44" t="s">
        <v>641</v>
      </c>
      <c r="E30" s="45">
        <v>1505314689978</v>
      </c>
      <c r="F30" s="45">
        <v>279676128025</v>
      </c>
      <c r="G30" s="45">
        <f t="shared" si="0"/>
        <v>1784990818003</v>
      </c>
      <c r="H30" s="45">
        <f t="shared" si="1"/>
        <v>1225638561953</v>
      </c>
      <c r="I30" s="45">
        <v>69066903790</v>
      </c>
      <c r="J30" s="45">
        <v>4018400000</v>
      </c>
      <c r="K30" s="45">
        <f t="shared" si="2"/>
        <v>73085303790</v>
      </c>
      <c r="L30" s="45">
        <f t="shared" si="3"/>
        <v>65048503790</v>
      </c>
      <c r="M30" s="45">
        <v>16642558</v>
      </c>
      <c r="N30" s="45">
        <v>12761784</v>
      </c>
      <c r="O30" s="44">
        <f t="shared" si="4"/>
        <v>3880774</v>
      </c>
      <c r="P30" s="45">
        <v>1051335</v>
      </c>
      <c r="Q30" s="45">
        <v>711512</v>
      </c>
      <c r="R30" s="44">
        <f t="shared" si="5"/>
        <v>339823</v>
      </c>
    </row>
    <row r="31" spans="1:18" x14ac:dyDescent="0.5">
      <c r="A31" s="44" t="s">
        <v>161</v>
      </c>
      <c r="B31" s="44">
        <v>11161</v>
      </c>
      <c r="C31" s="44" t="s">
        <v>19</v>
      </c>
      <c r="D31" s="44" t="s">
        <v>624</v>
      </c>
      <c r="E31" s="45">
        <v>4430823754255</v>
      </c>
      <c r="F31" s="45">
        <v>1345518760935</v>
      </c>
      <c r="G31" s="45">
        <f t="shared" si="0"/>
        <v>5776342515190</v>
      </c>
      <c r="H31" s="45">
        <f t="shared" si="1"/>
        <v>3085304993320</v>
      </c>
      <c r="I31" s="45">
        <v>678025545258</v>
      </c>
      <c r="J31" s="45">
        <v>354892307786</v>
      </c>
      <c r="K31" s="45">
        <f t="shared" si="2"/>
        <v>1032917853044</v>
      </c>
      <c r="L31" s="45">
        <f t="shared" si="3"/>
        <v>323133237472</v>
      </c>
      <c r="M31" s="45">
        <v>15260001</v>
      </c>
      <c r="N31" s="45">
        <v>11092757</v>
      </c>
      <c r="O31" s="44">
        <f t="shared" si="4"/>
        <v>4167244</v>
      </c>
      <c r="P31" s="45">
        <v>2092396</v>
      </c>
      <c r="Q31" s="45">
        <v>1879707</v>
      </c>
      <c r="R31" s="44">
        <f t="shared" si="5"/>
        <v>212689</v>
      </c>
    </row>
    <row r="32" spans="1:18" x14ac:dyDescent="0.5">
      <c r="A32" s="44" t="s">
        <v>163</v>
      </c>
      <c r="B32" s="44">
        <v>11168</v>
      </c>
      <c r="C32" s="44" t="s">
        <v>19</v>
      </c>
      <c r="D32" s="44" t="s">
        <v>644</v>
      </c>
      <c r="E32" s="45">
        <v>8473317690956</v>
      </c>
      <c r="F32" s="45">
        <v>932007202824</v>
      </c>
      <c r="G32" s="45">
        <f t="shared" si="0"/>
        <v>9405324893780</v>
      </c>
      <c r="H32" s="45">
        <f t="shared" si="1"/>
        <v>7541310488132</v>
      </c>
      <c r="I32" s="45">
        <v>991353688639</v>
      </c>
      <c r="J32" s="45">
        <v>61352956940</v>
      </c>
      <c r="K32" s="45">
        <f t="shared" si="2"/>
        <v>1052706645579</v>
      </c>
      <c r="L32" s="45">
        <f t="shared" si="3"/>
        <v>930000731699</v>
      </c>
      <c r="M32" s="45">
        <v>68922004</v>
      </c>
      <c r="N32" s="45">
        <v>23677825</v>
      </c>
      <c r="O32" s="44">
        <f t="shared" si="4"/>
        <v>45244179</v>
      </c>
      <c r="P32" s="45">
        <v>5477597</v>
      </c>
      <c r="Q32" s="45">
        <v>7442057</v>
      </c>
      <c r="R32" s="44">
        <f t="shared" si="5"/>
        <v>-1964460</v>
      </c>
    </row>
    <row r="33" spans="1:18" x14ac:dyDescent="0.5">
      <c r="A33" s="44" t="s">
        <v>180</v>
      </c>
      <c r="B33" s="44">
        <v>11198</v>
      </c>
      <c r="C33" s="44" t="s">
        <v>19</v>
      </c>
      <c r="D33" s="44" t="s">
        <v>626</v>
      </c>
      <c r="E33" s="45">
        <v>41269353725</v>
      </c>
      <c r="F33" s="45">
        <v>50194924270</v>
      </c>
      <c r="G33" s="45">
        <f t="shared" si="0"/>
        <v>91464277995</v>
      </c>
      <c r="H33" s="45">
        <f t="shared" si="1"/>
        <v>-8925570545</v>
      </c>
      <c r="I33" s="45">
        <v>1678540783</v>
      </c>
      <c r="J33" s="45">
        <v>1468075070</v>
      </c>
      <c r="K33" s="45">
        <f t="shared" si="2"/>
        <v>3146615853</v>
      </c>
      <c r="L33" s="45">
        <f t="shared" si="3"/>
        <v>210465713</v>
      </c>
      <c r="M33" s="45">
        <v>50</v>
      </c>
      <c r="N33" s="45">
        <v>2</v>
      </c>
      <c r="O33" s="44">
        <f t="shared" si="4"/>
        <v>48</v>
      </c>
      <c r="P33" s="45">
        <v>0</v>
      </c>
      <c r="Q33" s="45">
        <v>0</v>
      </c>
      <c r="R33" s="44">
        <f t="shared" si="5"/>
        <v>0</v>
      </c>
    </row>
    <row r="34" spans="1:18" x14ac:dyDescent="0.5">
      <c r="A34" s="44" t="s">
        <v>186</v>
      </c>
      <c r="B34" s="44">
        <v>11217</v>
      </c>
      <c r="C34" s="44" t="s">
        <v>19</v>
      </c>
      <c r="D34" s="44" t="s">
        <v>629</v>
      </c>
      <c r="E34" s="45">
        <v>565403000699</v>
      </c>
      <c r="F34" s="45">
        <v>497026467065</v>
      </c>
      <c r="G34" s="45">
        <f t="shared" si="0"/>
        <v>1062429467764</v>
      </c>
      <c r="H34" s="45">
        <f t="shared" si="1"/>
        <v>68376533634</v>
      </c>
      <c r="I34" s="45">
        <v>179768010464</v>
      </c>
      <c r="J34" s="45">
        <v>214853885322</v>
      </c>
      <c r="K34" s="45">
        <f t="shared" si="2"/>
        <v>394621895786</v>
      </c>
      <c r="L34" s="45">
        <f t="shared" si="3"/>
        <v>-35085874858</v>
      </c>
      <c r="M34" s="45">
        <v>35322399</v>
      </c>
      <c r="N34" s="45">
        <v>32948919</v>
      </c>
      <c r="O34" s="44">
        <f t="shared" si="4"/>
        <v>2373480</v>
      </c>
      <c r="P34" s="45">
        <v>3668336</v>
      </c>
      <c r="Q34" s="45">
        <v>1722961</v>
      </c>
      <c r="R34" s="44">
        <f t="shared" si="5"/>
        <v>1945375</v>
      </c>
    </row>
    <row r="35" spans="1:18" x14ac:dyDescent="0.5">
      <c r="A35" s="44" t="s">
        <v>196</v>
      </c>
      <c r="B35" s="44">
        <v>11256</v>
      </c>
      <c r="C35" s="44" t="s">
        <v>19</v>
      </c>
      <c r="D35" s="44" t="s">
        <v>640</v>
      </c>
      <c r="E35" s="45">
        <v>57316321714</v>
      </c>
      <c r="F35" s="45">
        <v>63670406842</v>
      </c>
      <c r="G35" s="45">
        <f t="shared" si="0"/>
        <v>120986728556</v>
      </c>
      <c r="H35" s="45">
        <f t="shared" si="1"/>
        <v>-6354085128</v>
      </c>
      <c r="I35" s="45">
        <v>16625000</v>
      </c>
      <c r="J35" s="45">
        <v>10990375099</v>
      </c>
      <c r="K35" s="45">
        <f t="shared" si="2"/>
        <v>11007000099</v>
      </c>
      <c r="L35" s="45">
        <f t="shared" si="3"/>
        <v>-10973750099</v>
      </c>
      <c r="M35" s="45">
        <v>23848</v>
      </c>
      <c r="N35" s="45">
        <v>3134</v>
      </c>
      <c r="O35" s="44">
        <f t="shared" si="4"/>
        <v>20714</v>
      </c>
      <c r="P35" s="45">
        <v>3031</v>
      </c>
      <c r="Q35" s="45">
        <v>2</v>
      </c>
      <c r="R35" s="44">
        <f t="shared" si="5"/>
        <v>3029</v>
      </c>
    </row>
    <row r="36" spans="1:18" x14ac:dyDescent="0.5">
      <c r="A36" s="44" t="s">
        <v>205</v>
      </c>
      <c r="B36" s="44">
        <v>11277</v>
      </c>
      <c r="C36" s="44" t="s">
        <v>19</v>
      </c>
      <c r="D36" s="44" t="s">
        <v>609</v>
      </c>
      <c r="E36" s="45">
        <v>8560883084010</v>
      </c>
      <c r="F36" s="45">
        <v>3073661901943</v>
      </c>
      <c r="G36" s="45">
        <f t="shared" si="0"/>
        <v>11634544985953</v>
      </c>
      <c r="H36" s="45">
        <f t="shared" si="1"/>
        <v>5487221182067</v>
      </c>
      <c r="I36" s="45">
        <v>690140144147</v>
      </c>
      <c r="J36" s="45">
        <v>1084630349270</v>
      </c>
      <c r="K36" s="45">
        <f t="shared" si="2"/>
        <v>1774770493417</v>
      </c>
      <c r="L36" s="45">
        <f t="shared" si="3"/>
        <v>-394490205123</v>
      </c>
      <c r="M36" s="45">
        <v>748316119</v>
      </c>
      <c r="N36" s="45">
        <v>579854851</v>
      </c>
      <c r="O36" s="44">
        <f t="shared" si="4"/>
        <v>168461268</v>
      </c>
      <c r="P36" s="45">
        <v>91386897</v>
      </c>
      <c r="Q36" s="45">
        <v>81028645</v>
      </c>
      <c r="R36" s="44">
        <f t="shared" si="5"/>
        <v>10358252</v>
      </c>
    </row>
    <row r="37" spans="1:18" x14ac:dyDescent="0.5">
      <c r="A37" s="44" t="s">
        <v>215</v>
      </c>
      <c r="B37" s="44">
        <v>11290</v>
      </c>
      <c r="C37" s="44" t="s">
        <v>19</v>
      </c>
      <c r="D37" s="44" t="s">
        <v>641</v>
      </c>
      <c r="E37" s="45">
        <v>12946929850</v>
      </c>
      <c r="F37" s="45">
        <v>9010691367</v>
      </c>
      <c r="G37" s="45">
        <f t="shared" si="0"/>
        <v>21957621217</v>
      </c>
      <c r="H37" s="45">
        <f t="shared" si="1"/>
        <v>3936238483</v>
      </c>
      <c r="I37" s="45">
        <v>538234000</v>
      </c>
      <c r="J37" s="45">
        <v>394040800</v>
      </c>
      <c r="K37" s="45">
        <f t="shared" si="2"/>
        <v>932274800</v>
      </c>
      <c r="L37" s="45">
        <f t="shared" si="3"/>
        <v>144193200</v>
      </c>
      <c r="M37" s="45">
        <v>101</v>
      </c>
      <c r="N37" s="45">
        <v>101</v>
      </c>
      <c r="O37" s="44">
        <f t="shared" si="4"/>
        <v>0</v>
      </c>
      <c r="P37" s="45">
        <v>101</v>
      </c>
      <c r="Q37" s="45">
        <v>101</v>
      </c>
      <c r="R37" s="44">
        <f t="shared" si="5"/>
        <v>0</v>
      </c>
    </row>
    <row r="38" spans="1:18" x14ac:dyDescent="0.5">
      <c r="A38" s="44" t="s">
        <v>223</v>
      </c>
      <c r="B38" s="44">
        <v>11302</v>
      </c>
      <c r="C38" s="44" t="s">
        <v>19</v>
      </c>
      <c r="D38" s="44" t="s">
        <v>640</v>
      </c>
      <c r="E38" s="45">
        <v>2229037793366</v>
      </c>
      <c r="F38" s="45">
        <v>1165513526302</v>
      </c>
      <c r="G38" s="45">
        <f t="shared" si="0"/>
        <v>3394551319668</v>
      </c>
      <c r="H38" s="45">
        <f t="shared" si="1"/>
        <v>1063524267064</v>
      </c>
      <c r="I38" s="45">
        <v>47424714149</v>
      </c>
      <c r="J38" s="45">
        <v>3682991898</v>
      </c>
      <c r="K38" s="45">
        <f t="shared" si="2"/>
        <v>51107706047</v>
      </c>
      <c r="L38" s="45">
        <f t="shared" si="3"/>
        <v>43741722251</v>
      </c>
      <c r="M38" s="45">
        <v>49343673</v>
      </c>
      <c r="N38" s="45">
        <v>30277262</v>
      </c>
      <c r="O38" s="44">
        <f t="shared" si="4"/>
        <v>19066411</v>
      </c>
      <c r="P38" s="45">
        <v>6212027</v>
      </c>
      <c r="Q38" s="45">
        <v>2411758</v>
      </c>
      <c r="R38" s="44">
        <f t="shared" si="5"/>
        <v>3800269</v>
      </c>
    </row>
    <row r="39" spans="1:18" x14ac:dyDescent="0.5">
      <c r="A39" s="44" t="s">
        <v>240</v>
      </c>
      <c r="B39" s="44">
        <v>11310</v>
      </c>
      <c r="C39" s="44" t="s">
        <v>19</v>
      </c>
      <c r="D39" s="44" t="s">
        <v>611</v>
      </c>
      <c r="E39" s="45">
        <v>22524856890412</v>
      </c>
      <c r="F39" s="45">
        <v>10276490848107</v>
      </c>
      <c r="G39" s="45">
        <f t="shared" si="0"/>
        <v>32801347738519</v>
      </c>
      <c r="H39" s="45">
        <f t="shared" si="1"/>
        <v>12248366042305</v>
      </c>
      <c r="I39" s="45">
        <v>2824238700742</v>
      </c>
      <c r="J39" s="45">
        <v>1495125726004</v>
      </c>
      <c r="K39" s="45">
        <f t="shared" si="2"/>
        <v>4319364426746</v>
      </c>
      <c r="L39" s="45">
        <f t="shared" si="3"/>
        <v>1329112974738</v>
      </c>
      <c r="M39" s="45">
        <v>515583264</v>
      </c>
      <c r="N39" s="45">
        <v>342677600</v>
      </c>
      <c r="O39" s="44">
        <f t="shared" si="4"/>
        <v>172905664</v>
      </c>
      <c r="P39" s="45">
        <v>46597845</v>
      </c>
      <c r="Q39" s="45">
        <v>45138400</v>
      </c>
      <c r="R39" s="44">
        <f t="shared" si="5"/>
        <v>1459445</v>
      </c>
    </row>
    <row r="40" spans="1:18" x14ac:dyDescent="0.5">
      <c r="A40" s="44" t="s">
        <v>250</v>
      </c>
      <c r="B40" s="44">
        <v>11338</v>
      </c>
      <c r="C40" s="44" t="s">
        <v>19</v>
      </c>
      <c r="D40" s="44" t="s">
        <v>656</v>
      </c>
      <c r="E40" s="45">
        <v>2357713895139</v>
      </c>
      <c r="F40" s="45">
        <v>4083075328063</v>
      </c>
      <c r="G40" s="45">
        <f t="shared" si="0"/>
        <v>6440789223202</v>
      </c>
      <c r="H40" s="45">
        <f t="shared" si="1"/>
        <v>-1725361432924</v>
      </c>
      <c r="I40" s="45">
        <v>727616162189</v>
      </c>
      <c r="J40" s="45">
        <v>1056116199990</v>
      </c>
      <c r="K40" s="45">
        <f t="shared" si="2"/>
        <v>1783732362179</v>
      </c>
      <c r="L40" s="45">
        <f t="shared" si="3"/>
        <v>-328500037801</v>
      </c>
      <c r="M40" s="45">
        <v>36164441</v>
      </c>
      <c r="N40" s="45">
        <v>32796040</v>
      </c>
      <c r="O40" s="44">
        <f t="shared" si="4"/>
        <v>3368401</v>
      </c>
      <c r="P40" s="45">
        <v>7145927</v>
      </c>
      <c r="Q40" s="45">
        <v>6295419</v>
      </c>
      <c r="R40" s="44">
        <f t="shared" si="5"/>
        <v>850508</v>
      </c>
    </row>
    <row r="41" spans="1:18" x14ac:dyDescent="0.5">
      <c r="A41" s="44" t="s">
        <v>729</v>
      </c>
      <c r="B41" s="44">
        <v>11343</v>
      </c>
      <c r="C41" s="44" t="s">
        <v>19</v>
      </c>
      <c r="D41" s="44" t="s">
        <v>642</v>
      </c>
      <c r="E41" s="45">
        <v>12419982705132</v>
      </c>
      <c r="F41" s="45">
        <v>652751025240</v>
      </c>
      <c r="G41" s="45">
        <f t="shared" si="0"/>
        <v>13072733730372</v>
      </c>
      <c r="H41" s="45">
        <f t="shared" si="1"/>
        <v>11767231679892</v>
      </c>
      <c r="I41" s="45">
        <v>88384601791</v>
      </c>
      <c r="J41" s="45">
        <v>60646800903</v>
      </c>
      <c r="K41" s="45">
        <f t="shared" si="2"/>
        <v>149031402694</v>
      </c>
      <c r="L41" s="45">
        <f t="shared" si="3"/>
        <v>27737800888</v>
      </c>
      <c r="M41" s="45">
        <v>170201893</v>
      </c>
      <c r="N41" s="45">
        <v>106524339</v>
      </c>
      <c r="O41" s="44">
        <f t="shared" si="4"/>
        <v>63677554</v>
      </c>
      <c r="P41" s="45">
        <v>12042156</v>
      </c>
      <c r="Q41" s="45">
        <v>16315475</v>
      </c>
      <c r="R41" s="44">
        <f t="shared" si="5"/>
        <v>-4273319</v>
      </c>
    </row>
    <row r="42" spans="1:18" x14ac:dyDescent="0.5">
      <c r="A42" s="44" t="s">
        <v>269</v>
      </c>
      <c r="B42" s="44">
        <v>11379</v>
      </c>
      <c r="C42" s="44" t="s">
        <v>19</v>
      </c>
      <c r="D42" s="44" t="s">
        <v>660</v>
      </c>
      <c r="E42" s="45">
        <v>0</v>
      </c>
      <c r="F42" s="45">
        <v>32779317657</v>
      </c>
      <c r="G42" s="45">
        <f t="shared" si="0"/>
        <v>32779317657</v>
      </c>
      <c r="H42" s="45">
        <f t="shared" si="1"/>
        <v>-32779317657</v>
      </c>
      <c r="I42" s="45">
        <v>99080303594</v>
      </c>
      <c r="J42" s="45">
        <v>12167329700</v>
      </c>
      <c r="K42" s="45">
        <f t="shared" si="2"/>
        <v>111247633294</v>
      </c>
      <c r="L42" s="45">
        <f t="shared" si="3"/>
        <v>86912973894</v>
      </c>
      <c r="M42" s="45">
        <v>0</v>
      </c>
      <c r="N42" s="45">
        <v>1549495</v>
      </c>
      <c r="O42" s="44">
        <f t="shared" si="4"/>
        <v>-1549495</v>
      </c>
      <c r="P42" s="45">
        <v>0</v>
      </c>
      <c r="Q42" s="45">
        <v>114403</v>
      </c>
      <c r="R42" s="44">
        <f t="shared" si="5"/>
        <v>-114403</v>
      </c>
    </row>
    <row r="43" spans="1:18" x14ac:dyDescent="0.5">
      <c r="A43" s="44" t="s">
        <v>271</v>
      </c>
      <c r="B43" s="44">
        <v>11385</v>
      </c>
      <c r="C43" s="44" t="s">
        <v>19</v>
      </c>
      <c r="D43" s="44" t="s">
        <v>622</v>
      </c>
      <c r="E43" s="45">
        <v>8313959005400</v>
      </c>
      <c r="F43" s="45">
        <v>2623872853459</v>
      </c>
      <c r="G43" s="45">
        <f t="shared" si="0"/>
        <v>10937831858859</v>
      </c>
      <c r="H43" s="45">
        <f t="shared" si="1"/>
        <v>5690086151941</v>
      </c>
      <c r="I43" s="45">
        <v>275517868208</v>
      </c>
      <c r="J43" s="45">
        <v>387073900955</v>
      </c>
      <c r="K43" s="45">
        <f t="shared" si="2"/>
        <v>662591769163</v>
      </c>
      <c r="L43" s="45">
        <f t="shared" si="3"/>
        <v>-111556032747</v>
      </c>
      <c r="M43" s="45">
        <v>94228697</v>
      </c>
      <c r="N43" s="45">
        <v>118260772</v>
      </c>
      <c r="O43" s="44">
        <f t="shared" si="4"/>
        <v>-24032075</v>
      </c>
      <c r="P43" s="45">
        <v>7447650</v>
      </c>
      <c r="Q43" s="45">
        <v>11131458</v>
      </c>
      <c r="R43" s="44">
        <f t="shared" si="5"/>
        <v>-3683808</v>
      </c>
    </row>
    <row r="44" spans="1:18" x14ac:dyDescent="0.5">
      <c r="A44" s="44" t="s">
        <v>730</v>
      </c>
      <c r="B44" s="44">
        <v>11383</v>
      </c>
      <c r="C44" s="44" t="s">
        <v>19</v>
      </c>
      <c r="D44" s="44" t="s">
        <v>642</v>
      </c>
      <c r="E44" s="45">
        <v>2196790344931</v>
      </c>
      <c r="F44" s="45">
        <v>3034976702012</v>
      </c>
      <c r="G44" s="45">
        <f t="shared" si="0"/>
        <v>5231767046943</v>
      </c>
      <c r="H44" s="45">
        <f t="shared" si="1"/>
        <v>-838186357081</v>
      </c>
      <c r="I44" s="45">
        <v>207003536484</v>
      </c>
      <c r="J44" s="45">
        <v>306658898316</v>
      </c>
      <c r="K44" s="45">
        <f t="shared" si="2"/>
        <v>513662434800</v>
      </c>
      <c r="L44" s="45">
        <f t="shared" si="3"/>
        <v>-99655361832</v>
      </c>
      <c r="M44" s="45">
        <v>4716347</v>
      </c>
      <c r="N44" s="45">
        <v>9312753</v>
      </c>
      <c r="O44" s="44">
        <f t="shared" si="4"/>
        <v>-4596406</v>
      </c>
      <c r="P44" s="45">
        <v>4000966</v>
      </c>
      <c r="Q44" s="45">
        <v>1602879</v>
      </c>
      <c r="R44" s="44">
        <f t="shared" si="5"/>
        <v>2398087</v>
      </c>
    </row>
    <row r="45" spans="1:18" x14ac:dyDescent="0.5">
      <c r="A45" s="44" t="s">
        <v>280</v>
      </c>
      <c r="B45" s="44">
        <v>11380</v>
      </c>
      <c r="C45" s="44" t="s">
        <v>19</v>
      </c>
      <c r="D45" s="44" t="s">
        <v>626</v>
      </c>
      <c r="E45" s="45">
        <v>57030695942</v>
      </c>
      <c r="F45" s="45">
        <v>58640378989</v>
      </c>
      <c r="G45" s="45">
        <f t="shared" si="0"/>
        <v>115671074931</v>
      </c>
      <c r="H45" s="45">
        <f t="shared" si="1"/>
        <v>-1609683047</v>
      </c>
      <c r="I45" s="45">
        <v>18169559459</v>
      </c>
      <c r="J45" s="45">
        <v>29892006996</v>
      </c>
      <c r="K45" s="45">
        <f t="shared" si="2"/>
        <v>48061566455</v>
      </c>
      <c r="L45" s="45">
        <f t="shared" si="3"/>
        <v>-11722447537</v>
      </c>
      <c r="M45" s="45">
        <v>15306</v>
      </c>
      <c r="N45" s="45">
        <v>275</v>
      </c>
      <c r="O45" s="44">
        <f t="shared" si="4"/>
        <v>15031</v>
      </c>
      <c r="P45" s="45">
        <v>1</v>
      </c>
      <c r="Q45" s="45">
        <v>0</v>
      </c>
      <c r="R45" s="44">
        <f t="shared" si="5"/>
        <v>1</v>
      </c>
    </row>
    <row r="46" spans="1:18" x14ac:dyDescent="0.5">
      <c r="A46" s="44" t="s">
        <v>282</v>
      </c>
      <c r="B46" s="44">
        <v>11391</v>
      </c>
      <c r="C46" s="44" t="s">
        <v>19</v>
      </c>
      <c r="D46" s="44" t="s">
        <v>663</v>
      </c>
      <c r="E46" s="45">
        <v>16657748050</v>
      </c>
      <c r="F46" s="45">
        <v>46723142841</v>
      </c>
      <c r="G46" s="45">
        <f t="shared" si="0"/>
        <v>63380890891</v>
      </c>
      <c r="H46" s="45">
        <f t="shared" si="1"/>
        <v>-30065394791</v>
      </c>
      <c r="I46" s="45">
        <v>18460100</v>
      </c>
      <c r="J46" s="45">
        <v>0</v>
      </c>
      <c r="K46" s="45">
        <f t="shared" si="2"/>
        <v>18460100</v>
      </c>
      <c r="L46" s="45">
        <f t="shared" si="3"/>
        <v>18460100</v>
      </c>
      <c r="M46" s="45">
        <v>138226</v>
      </c>
      <c r="N46" s="45">
        <v>475465</v>
      </c>
      <c r="O46" s="44">
        <f t="shared" si="4"/>
        <v>-337239</v>
      </c>
      <c r="P46" s="45">
        <v>4435</v>
      </c>
      <c r="Q46" s="45">
        <v>32549</v>
      </c>
      <c r="R46" s="44">
        <f t="shared" si="5"/>
        <v>-28114</v>
      </c>
    </row>
    <row r="47" spans="1:18" x14ac:dyDescent="0.5">
      <c r="A47" s="44" t="s">
        <v>286</v>
      </c>
      <c r="B47" s="44">
        <v>11394</v>
      </c>
      <c r="C47" s="44" t="s">
        <v>19</v>
      </c>
      <c r="D47" s="44" t="s">
        <v>635</v>
      </c>
      <c r="E47" s="45">
        <v>1184322241261</v>
      </c>
      <c r="F47" s="45">
        <v>88584764594</v>
      </c>
      <c r="G47" s="45">
        <f t="shared" si="0"/>
        <v>1272907005855</v>
      </c>
      <c r="H47" s="45">
        <f t="shared" si="1"/>
        <v>1095737476667</v>
      </c>
      <c r="I47" s="45">
        <v>46053454567</v>
      </c>
      <c r="J47" s="45">
        <v>100300489010</v>
      </c>
      <c r="K47" s="45">
        <f t="shared" si="2"/>
        <v>146353943577</v>
      </c>
      <c r="L47" s="45">
        <f t="shared" si="3"/>
        <v>-54247034443</v>
      </c>
      <c r="M47" s="45">
        <v>43873735</v>
      </c>
      <c r="N47" s="45">
        <v>32226811</v>
      </c>
      <c r="O47" s="44">
        <f t="shared" si="4"/>
        <v>11646924</v>
      </c>
      <c r="P47" s="45">
        <v>7768329</v>
      </c>
      <c r="Q47" s="45">
        <v>8171308</v>
      </c>
      <c r="R47" s="44">
        <f t="shared" si="5"/>
        <v>-402979</v>
      </c>
    </row>
    <row r="48" spans="1:18" x14ac:dyDescent="0.5">
      <c r="A48" s="44" t="s">
        <v>288</v>
      </c>
      <c r="B48" s="44">
        <v>11405</v>
      </c>
      <c r="C48" s="44" t="s">
        <v>19</v>
      </c>
      <c r="D48" s="44" t="s">
        <v>632</v>
      </c>
      <c r="E48" s="45">
        <v>3017218345238</v>
      </c>
      <c r="F48" s="45">
        <v>593967647607</v>
      </c>
      <c r="G48" s="45">
        <f t="shared" si="0"/>
        <v>3611185992845</v>
      </c>
      <c r="H48" s="45">
        <f t="shared" si="1"/>
        <v>2423250697631</v>
      </c>
      <c r="I48" s="45">
        <v>412138116682</v>
      </c>
      <c r="J48" s="45">
        <v>0</v>
      </c>
      <c r="K48" s="45">
        <f t="shared" si="2"/>
        <v>412138116682</v>
      </c>
      <c r="L48" s="45">
        <f t="shared" si="3"/>
        <v>412138116682</v>
      </c>
      <c r="M48" s="45">
        <v>283948104</v>
      </c>
      <c r="N48" s="45">
        <v>175113911</v>
      </c>
      <c r="O48" s="44">
        <f t="shared" si="4"/>
        <v>108834193</v>
      </c>
      <c r="P48" s="45">
        <v>26369925</v>
      </c>
      <c r="Q48" s="45">
        <v>18341771</v>
      </c>
      <c r="R48" s="44">
        <f t="shared" si="5"/>
        <v>8028154</v>
      </c>
    </row>
    <row r="49" spans="1:18" x14ac:dyDescent="0.5">
      <c r="A49" s="44" t="s">
        <v>293</v>
      </c>
      <c r="B49" s="44">
        <v>11411</v>
      </c>
      <c r="C49" s="44" t="s">
        <v>19</v>
      </c>
      <c r="D49" s="44" t="s">
        <v>664</v>
      </c>
      <c r="E49" s="45">
        <v>222298802330</v>
      </c>
      <c r="F49" s="45">
        <v>287010805592</v>
      </c>
      <c r="G49" s="45">
        <f t="shared" si="0"/>
        <v>509309607922</v>
      </c>
      <c r="H49" s="45">
        <f t="shared" si="1"/>
        <v>-64712003262</v>
      </c>
      <c r="I49" s="45">
        <v>2634477537</v>
      </c>
      <c r="J49" s="45">
        <v>25996539822</v>
      </c>
      <c r="K49" s="45">
        <f t="shared" si="2"/>
        <v>28631017359</v>
      </c>
      <c r="L49" s="45">
        <f t="shared" si="3"/>
        <v>-23362062285</v>
      </c>
      <c r="M49" s="45">
        <v>692149</v>
      </c>
      <c r="N49" s="45">
        <v>711396</v>
      </c>
      <c r="O49" s="44">
        <f t="shared" si="4"/>
        <v>-19247</v>
      </c>
      <c r="P49" s="45">
        <v>24462</v>
      </c>
      <c r="Q49" s="45">
        <v>76566</v>
      </c>
      <c r="R49" s="44">
        <f t="shared" si="5"/>
        <v>-52104</v>
      </c>
    </row>
    <row r="50" spans="1:18" x14ac:dyDescent="0.5">
      <c r="A50" s="44" t="s">
        <v>296</v>
      </c>
      <c r="B50" s="44">
        <v>11420</v>
      </c>
      <c r="C50" s="44" t="s">
        <v>19</v>
      </c>
      <c r="D50" s="44" t="s">
        <v>647</v>
      </c>
      <c r="E50" s="45">
        <v>78367070419</v>
      </c>
      <c r="F50" s="45">
        <v>89036962112</v>
      </c>
      <c r="G50" s="45">
        <f t="shared" si="0"/>
        <v>167404032531</v>
      </c>
      <c r="H50" s="45">
        <f t="shared" si="1"/>
        <v>-10669891693</v>
      </c>
      <c r="I50" s="45">
        <v>18376625943</v>
      </c>
      <c r="J50" s="45">
        <v>14836724400</v>
      </c>
      <c r="K50" s="45">
        <f t="shared" si="2"/>
        <v>33213350343</v>
      </c>
      <c r="L50" s="45">
        <f t="shared" si="3"/>
        <v>3539901543</v>
      </c>
      <c r="M50" s="45">
        <v>39484</v>
      </c>
      <c r="N50" s="45">
        <v>159948</v>
      </c>
      <c r="O50" s="44">
        <f t="shared" si="4"/>
        <v>-120464</v>
      </c>
      <c r="P50" s="45">
        <v>0</v>
      </c>
      <c r="Q50" s="45">
        <v>1164</v>
      </c>
      <c r="R50" s="44">
        <f t="shared" si="5"/>
        <v>-1164</v>
      </c>
    </row>
    <row r="51" spans="1:18" x14ac:dyDescent="0.5">
      <c r="A51" s="44" t="s">
        <v>300</v>
      </c>
      <c r="B51" s="44">
        <v>11421</v>
      </c>
      <c r="C51" s="44" t="s">
        <v>19</v>
      </c>
      <c r="D51" s="44" t="s">
        <v>639</v>
      </c>
      <c r="E51" s="45">
        <v>795987413044</v>
      </c>
      <c r="F51" s="45">
        <v>721753623391</v>
      </c>
      <c r="G51" s="45">
        <f t="shared" si="0"/>
        <v>1517741036435</v>
      </c>
      <c r="H51" s="45">
        <f t="shared" si="1"/>
        <v>74233789653</v>
      </c>
      <c r="I51" s="45">
        <v>44785756719</v>
      </c>
      <c r="J51" s="45">
        <v>56227873646</v>
      </c>
      <c r="K51" s="45">
        <f t="shared" si="2"/>
        <v>101013630365</v>
      </c>
      <c r="L51" s="45">
        <f t="shared" si="3"/>
        <v>-11442116927</v>
      </c>
      <c r="M51" s="45">
        <v>3176004</v>
      </c>
      <c r="N51" s="45">
        <v>2201772</v>
      </c>
      <c r="O51" s="44">
        <f t="shared" si="4"/>
        <v>974232</v>
      </c>
      <c r="P51" s="45">
        <v>170928</v>
      </c>
      <c r="Q51" s="45">
        <v>96454</v>
      </c>
      <c r="R51" s="44">
        <f t="shared" si="5"/>
        <v>74474</v>
      </c>
    </row>
    <row r="52" spans="1:18" x14ac:dyDescent="0.5">
      <c r="A52" s="44" t="s">
        <v>304</v>
      </c>
      <c r="B52" s="44">
        <v>11427</v>
      </c>
      <c r="C52" s="44" t="s">
        <v>19</v>
      </c>
      <c r="D52" s="44" t="s">
        <v>640</v>
      </c>
      <c r="E52" s="45">
        <v>5302826999</v>
      </c>
      <c r="F52" s="45">
        <v>3023361834</v>
      </c>
      <c r="G52" s="45">
        <f t="shared" si="0"/>
        <v>8326188833</v>
      </c>
      <c r="H52" s="45">
        <f t="shared" si="1"/>
        <v>2279465165</v>
      </c>
      <c r="I52" s="45">
        <v>16625000</v>
      </c>
      <c r="J52" s="45">
        <v>1529840552</v>
      </c>
      <c r="K52" s="45">
        <f t="shared" si="2"/>
        <v>1546465552</v>
      </c>
      <c r="L52" s="45">
        <f t="shared" si="3"/>
        <v>-1513215552</v>
      </c>
      <c r="M52" s="45">
        <v>41746</v>
      </c>
      <c r="N52" s="45">
        <v>1766</v>
      </c>
      <c r="O52" s="44">
        <f t="shared" si="4"/>
        <v>39980</v>
      </c>
      <c r="P52" s="45">
        <v>2</v>
      </c>
      <c r="Q52" s="45">
        <v>4</v>
      </c>
      <c r="R52" s="44">
        <f t="shared" si="5"/>
        <v>-2</v>
      </c>
    </row>
    <row r="53" spans="1:18" x14ac:dyDescent="0.5">
      <c r="A53" s="44" t="s">
        <v>308</v>
      </c>
      <c r="B53" s="44">
        <v>11442</v>
      </c>
      <c r="C53" s="44" t="s">
        <v>19</v>
      </c>
      <c r="D53" s="44" t="s">
        <v>666</v>
      </c>
      <c r="E53" s="45">
        <v>574196102744</v>
      </c>
      <c r="F53" s="45">
        <v>633023421710</v>
      </c>
      <c r="G53" s="45">
        <f t="shared" si="0"/>
        <v>1207219524454</v>
      </c>
      <c r="H53" s="45">
        <f t="shared" si="1"/>
        <v>-58827318966</v>
      </c>
      <c r="I53" s="45">
        <v>64118862018</v>
      </c>
      <c r="J53" s="45">
        <v>37152380001</v>
      </c>
      <c r="K53" s="45">
        <f t="shared" si="2"/>
        <v>101271242019</v>
      </c>
      <c r="L53" s="45">
        <f t="shared" si="3"/>
        <v>26966482017</v>
      </c>
      <c r="M53" s="45">
        <v>380625</v>
      </c>
      <c r="N53" s="45">
        <v>666240</v>
      </c>
      <c r="O53" s="44">
        <f t="shared" si="4"/>
        <v>-285615</v>
      </c>
      <c r="P53" s="45">
        <v>10130</v>
      </c>
      <c r="Q53" s="45">
        <v>24773</v>
      </c>
      <c r="R53" s="44">
        <f t="shared" si="5"/>
        <v>-14643</v>
      </c>
    </row>
    <row r="54" spans="1:18" x14ac:dyDescent="0.5">
      <c r="A54" s="44" t="s">
        <v>317</v>
      </c>
      <c r="B54" s="44">
        <v>11449</v>
      </c>
      <c r="C54" s="44" t="s">
        <v>19</v>
      </c>
      <c r="D54" s="44" t="s">
        <v>663</v>
      </c>
      <c r="E54" s="45">
        <v>527714299920</v>
      </c>
      <c r="F54" s="45">
        <v>286356552631</v>
      </c>
      <c r="G54" s="45">
        <f t="shared" si="0"/>
        <v>814070852551</v>
      </c>
      <c r="H54" s="45">
        <f t="shared" si="1"/>
        <v>241357747289</v>
      </c>
      <c r="I54" s="45">
        <v>2007915227</v>
      </c>
      <c r="J54" s="45">
        <v>0</v>
      </c>
      <c r="K54" s="45">
        <f t="shared" si="2"/>
        <v>2007915227</v>
      </c>
      <c r="L54" s="45">
        <f t="shared" si="3"/>
        <v>2007915227</v>
      </c>
      <c r="M54" s="45">
        <v>8429292</v>
      </c>
      <c r="N54" s="45">
        <v>6801674</v>
      </c>
      <c r="O54" s="44">
        <f t="shared" si="4"/>
        <v>1627618</v>
      </c>
      <c r="P54" s="45">
        <v>1652020</v>
      </c>
      <c r="Q54" s="45">
        <v>1752987</v>
      </c>
      <c r="R54" s="44">
        <f t="shared" si="5"/>
        <v>-100967</v>
      </c>
    </row>
    <row r="55" spans="1:18" x14ac:dyDescent="0.5">
      <c r="A55" s="44" t="s">
        <v>335</v>
      </c>
      <c r="B55" s="44">
        <v>11476</v>
      </c>
      <c r="C55" s="44" t="s">
        <v>19</v>
      </c>
      <c r="D55" s="44" t="s">
        <v>641</v>
      </c>
      <c r="E55" s="45">
        <v>108080056373</v>
      </c>
      <c r="F55" s="45">
        <v>65922424162</v>
      </c>
      <c r="G55" s="45">
        <f t="shared" si="0"/>
        <v>174002480535</v>
      </c>
      <c r="H55" s="45">
        <f t="shared" si="1"/>
        <v>42157632211</v>
      </c>
      <c r="I55" s="45">
        <v>0</v>
      </c>
      <c r="J55" s="45">
        <v>6115375690</v>
      </c>
      <c r="K55" s="45">
        <f t="shared" si="2"/>
        <v>6115375690</v>
      </c>
      <c r="L55" s="45">
        <f t="shared" si="3"/>
        <v>-6115375690</v>
      </c>
      <c r="M55" s="45">
        <v>58100</v>
      </c>
      <c r="N55" s="45">
        <v>47645</v>
      </c>
      <c r="O55" s="44">
        <f t="shared" si="4"/>
        <v>10455</v>
      </c>
      <c r="P55" s="45">
        <v>4847</v>
      </c>
      <c r="Q55" s="45">
        <v>6266</v>
      </c>
      <c r="R55" s="44">
        <f t="shared" si="5"/>
        <v>-1419</v>
      </c>
    </row>
    <row r="56" spans="1:18" x14ac:dyDescent="0.5">
      <c r="A56" s="44" t="s">
        <v>731</v>
      </c>
      <c r="B56" s="44">
        <v>11495</v>
      </c>
      <c r="C56" s="44" t="s">
        <v>19</v>
      </c>
      <c r="D56" s="44" t="s">
        <v>628</v>
      </c>
      <c r="E56" s="45">
        <v>617208008488</v>
      </c>
      <c r="F56" s="45">
        <v>4650845405118</v>
      </c>
      <c r="G56" s="45">
        <f t="shared" si="0"/>
        <v>5268053413606</v>
      </c>
      <c r="H56" s="45">
        <f t="shared" si="1"/>
        <v>-4033637396630</v>
      </c>
      <c r="I56" s="45">
        <v>252697574424</v>
      </c>
      <c r="J56" s="45">
        <v>234742267673</v>
      </c>
      <c r="K56" s="45">
        <f t="shared" si="2"/>
        <v>487439842097</v>
      </c>
      <c r="L56" s="45">
        <f t="shared" si="3"/>
        <v>17955306751</v>
      </c>
      <c r="M56" s="45">
        <v>14064625</v>
      </c>
      <c r="N56" s="45">
        <v>36608368</v>
      </c>
      <c r="O56" s="44">
        <f t="shared" si="4"/>
        <v>-22543743</v>
      </c>
      <c r="P56" s="45">
        <v>286266</v>
      </c>
      <c r="Q56" s="45">
        <v>1014375</v>
      </c>
      <c r="R56" s="44">
        <f t="shared" si="5"/>
        <v>-728109</v>
      </c>
    </row>
    <row r="57" spans="1:18" x14ac:dyDescent="0.5">
      <c r="A57" s="44" t="s">
        <v>345</v>
      </c>
      <c r="B57" s="44">
        <v>11517</v>
      </c>
      <c r="C57" s="44" t="s">
        <v>19</v>
      </c>
      <c r="D57" s="44" t="s">
        <v>608</v>
      </c>
      <c r="E57" s="45">
        <v>6452616830316</v>
      </c>
      <c r="F57" s="45">
        <v>3181620744548</v>
      </c>
      <c r="G57" s="45">
        <f t="shared" si="0"/>
        <v>9634237574864</v>
      </c>
      <c r="H57" s="45">
        <f t="shared" si="1"/>
        <v>3270996085768</v>
      </c>
      <c r="I57" s="45">
        <v>1651111422518</v>
      </c>
      <c r="J57" s="45">
        <v>291543398187</v>
      </c>
      <c r="K57" s="45">
        <f t="shared" si="2"/>
        <v>1942654820705</v>
      </c>
      <c r="L57" s="45">
        <f t="shared" si="3"/>
        <v>1359568024331</v>
      </c>
      <c r="M57" s="45">
        <v>179700836</v>
      </c>
      <c r="N57" s="45">
        <v>100288850</v>
      </c>
      <c r="O57" s="44">
        <f t="shared" si="4"/>
        <v>79411986</v>
      </c>
      <c r="P57" s="45">
        <v>15771783</v>
      </c>
      <c r="Q57" s="45">
        <v>8853477</v>
      </c>
      <c r="R57" s="44">
        <f t="shared" si="5"/>
        <v>6918306</v>
      </c>
    </row>
    <row r="58" spans="1:18" x14ac:dyDescent="0.5">
      <c r="A58" s="44" t="s">
        <v>732</v>
      </c>
      <c r="B58" s="44">
        <v>11521</v>
      </c>
      <c r="C58" s="44" t="s">
        <v>19</v>
      </c>
      <c r="D58" s="44" t="s">
        <v>632</v>
      </c>
      <c r="E58" s="45">
        <v>40313609646</v>
      </c>
      <c r="F58" s="45">
        <v>77632113794</v>
      </c>
      <c r="G58" s="45">
        <f t="shared" si="0"/>
        <v>117945723440</v>
      </c>
      <c r="H58" s="45">
        <f t="shared" si="1"/>
        <v>-37318504148</v>
      </c>
      <c r="I58" s="45">
        <v>4460622201</v>
      </c>
      <c r="J58" s="45">
        <v>5152800919</v>
      </c>
      <c r="K58" s="45">
        <f t="shared" si="2"/>
        <v>9613423120</v>
      </c>
      <c r="L58" s="45">
        <f t="shared" si="3"/>
        <v>-692178718</v>
      </c>
      <c r="M58" s="45">
        <v>3810335</v>
      </c>
      <c r="N58" s="45">
        <v>3356165</v>
      </c>
      <c r="O58" s="44">
        <f t="shared" si="4"/>
        <v>454170</v>
      </c>
      <c r="P58" s="45">
        <v>217996</v>
      </c>
      <c r="Q58" s="45">
        <v>297414</v>
      </c>
      <c r="R58" s="44">
        <f t="shared" si="5"/>
        <v>-79418</v>
      </c>
    </row>
    <row r="59" spans="1:18" x14ac:dyDescent="0.5">
      <c r="A59" s="44" t="s">
        <v>358</v>
      </c>
      <c r="B59" s="44">
        <v>11551</v>
      </c>
      <c r="C59" s="44" t="s">
        <v>19</v>
      </c>
      <c r="D59" s="44" t="s">
        <v>617</v>
      </c>
      <c r="E59" s="45">
        <v>2852255577823</v>
      </c>
      <c r="F59" s="45">
        <v>1884806122186</v>
      </c>
      <c r="G59" s="45">
        <f t="shared" si="0"/>
        <v>4737061700009</v>
      </c>
      <c r="H59" s="45">
        <f t="shared" si="1"/>
        <v>967449455637</v>
      </c>
      <c r="I59" s="45">
        <v>514884071875</v>
      </c>
      <c r="J59" s="45">
        <v>123501047215</v>
      </c>
      <c r="K59" s="45">
        <f t="shared" si="2"/>
        <v>638385119090</v>
      </c>
      <c r="L59" s="45">
        <f t="shared" si="3"/>
        <v>391383024660</v>
      </c>
      <c r="M59" s="45">
        <v>41429793</v>
      </c>
      <c r="N59" s="45">
        <v>42403530</v>
      </c>
      <c r="O59" s="44">
        <f t="shared" si="4"/>
        <v>-973737</v>
      </c>
      <c r="P59" s="45">
        <v>2737182</v>
      </c>
      <c r="Q59" s="45">
        <v>1518065</v>
      </c>
      <c r="R59" s="44">
        <f t="shared" si="5"/>
        <v>1219117</v>
      </c>
    </row>
    <row r="60" spans="1:18" x14ac:dyDescent="0.5">
      <c r="A60" s="44" t="s">
        <v>360</v>
      </c>
      <c r="B60" s="44">
        <v>11562</v>
      </c>
      <c r="C60" s="44" t="s">
        <v>19</v>
      </c>
      <c r="D60" s="44" t="s">
        <v>609</v>
      </c>
      <c r="E60" s="45">
        <v>798255172048</v>
      </c>
      <c r="F60" s="45">
        <v>380249450059</v>
      </c>
      <c r="G60" s="45">
        <f t="shared" si="0"/>
        <v>1178504622107</v>
      </c>
      <c r="H60" s="45">
        <f t="shared" si="1"/>
        <v>418005721989</v>
      </c>
      <c r="I60" s="45">
        <v>235705971759</v>
      </c>
      <c r="J60" s="45">
        <v>110810727548</v>
      </c>
      <c r="K60" s="45">
        <f t="shared" si="2"/>
        <v>346516699307</v>
      </c>
      <c r="L60" s="45">
        <f t="shared" si="3"/>
        <v>124895244211</v>
      </c>
      <c r="M60" s="45">
        <v>12472078</v>
      </c>
      <c r="N60" s="45">
        <v>10579978</v>
      </c>
      <c r="O60" s="44">
        <f t="shared" si="4"/>
        <v>1892100</v>
      </c>
      <c r="P60" s="45">
        <v>466371</v>
      </c>
      <c r="Q60" s="45">
        <v>1143322</v>
      </c>
      <c r="R60" s="44">
        <f t="shared" si="5"/>
        <v>-676951</v>
      </c>
    </row>
    <row r="61" spans="1:18" x14ac:dyDescent="0.5">
      <c r="A61" s="44" t="s">
        <v>376</v>
      </c>
      <c r="B61" s="44">
        <v>11621</v>
      </c>
      <c r="C61" s="44" t="s">
        <v>19</v>
      </c>
      <c r="D61" s="44" t="s">
        <v>664</v>
      </c>
      <c r="E61" s="45">
        <v>230390950017</v>
      </c>
      <c r="F61" s="45">
        <v>419980534587</v>
      </c>
      <c r="G61" s="45">
        <f t="shared" si="0"/>
        <v>650371484604</v>
      </c>
      <c r="H61" s="45">
        <f t="shared" si="1"/>
        <v>-189589584570</v>
      </c>
      <c r="I61" s="45">
        <v>37415896507</v>
      </c>
      <c r="J61" s="45">
        <v>21282443953</v>
      </c>
      <c r="K61" s="45">
        <f t="shared" si="2"/>
        <v>58698340460</v>
      </c>
      <c r="L61" s="45">
        <f t="shared" si="3"/>
        <v>16133452554</v>
      </c>
      <c r="M61" s="45">
        <v>551111</v>
      </c>
      <c r="N61" s="45">
        <v>1157139</v>
      </c>
      <c r="O61" s="44">
        <f t="shared" si="4"/>
        <v>-606028</v>
      </c>
      <c r="P61" s="45">
        <v>37</v>
      </c>
      <c r="Q61" s="45">
        <v>5620</v>
      </c>
      <c r="R61" s="44">
        <f t="shared" si="5"/>
        <v>-5583</v>
      </c>
    </row>
    <row r="62" spans="1:18" x14ac:dyDescent="0.5">
      <c r="A62" s="44" t="s">
        <v>386</v>
      </c>
      <c r="B62" s="44">
        <v>11661</v>
      </c>
      <c r="C62" s="44" t="s">
        <v>19</v>
      </c>
      <c r="D62" s="44" t="s">
        <v>674</v>
      </c>
      <c r="E62" s="45">
        <v>152881484262</v>
      </c>
      <c r="F62" s="45">
        <v>184924717692</v>
      </c>
      <c r="G62" s="45">
        <f t="shared" si="0"/>
        <v>337806201954</v>
      </c>
      <c r="H62" s="45">
        <f t="shared" si="1"/>
        <v>-32043233430</v>
      </c>
      <c r="I62" s="45">
        <v>4954851526</v>
      </c>
      <c r="J62" s="45">
        <v>10917103264</v>
      </c>
      <c r="K62" s="45">
        <f t="shared" si="2"/>
        <v>15871954790</v>
      </c>
      <c r="L62" s="45">
        <f t="shared" si="3"/>
        <v>-5962251738</v>
      </c>
      <c r="M62" s="45">
        <v>193118</v>
      </c>
      <c r="N62" s="45">
        <v>195183</v>
      </c>
      <c r="O62" s="44">
        <f t="shared" si="4"/>
        <v>-2065</v>
      </c>
      <c r="P62" s="45">
        <v>100944</v>
      </c>
      <c r="Q62" s="45">
        <v>26488</v>
      </c>
      <c r="R62" s="44">
        <f t="shared" si="5"/>
        <v>74456</v>
      </c>
    </row>
    <row r="63" spans="1:18" x14ac:dyDescent="0.5">
      <c r="A63" s="44" t="s">
        <v>394</v>
      </c>
      <c r="B63" s="44">
        <v>11665</v>
      </c>
      <c r="C63" s="44" t="s">
        <v>19</v>
      </c>
      <c r="D63" s="44" t="s">
        <v>648</v>
      </c>
      <c r="E63" s="45">
        <v>533457142813</v>
      </c>
      <c r="F63" s="45">
        <v>530989839845</v>
      </c>
      <c r="G63" s="45">
        <f t="shared" si="0"/>
        <v>1064446982658</v>
      </c>
      <c r="H63" s="45">
        <f t="shared" si="1"/>
        <v>2467302968</v>
      </c>
      <c r="I63" s="45">
        <v>20935330103</v>
      </c>
      <c r="J63" s="45">
        <v>78821379592</v>
      </c>
      <c r="K63" s="45">
        <f t="shared" si="2"/>
        <v>99756709695</v>
      </c>
      <c r="L63" s="45">
        <f t="shared" si="3"/>
        <v>-57886049489</v>
      </c>
      <c r="M63" s="45">
        <v>2683276</v>
      </c>
      <c r="N63" s="45">
        <v>3426126</v>
      </c>
      <c r="O63" s="44">
        <f t="shared" si="4"/>
        <v>-742850</v>
      </c>
      <c r="P63" s="45">
        <v>245472</v>
      </c>
      <c r="Q63" s="45">
        <v>543519</v>
      </c>
      <c r="R63" s="44">
        <f t="shared" si="5"/>
        <v>-298047</v>
      </c>
    </row>
    <row r="64" spans="1:18" x14ac:dyDescent="0.5">
      <c r="A64" s="44" t="s">
        <v>426</v>
      </c>
      <c r="B64" s="44">
        <v>11701</v>
      </c>
      <c r="C64" s="44" t="s">
        <v>19</v>
      </c>
      <c r="D64" s="44" t="s">
        <v>685</v>
      </c>
      <c r="E64" s="45">
        <v>305271102214</v>
      </c>
      <c r="F64" s="45">
        <v>266509984799</v>
      </c>
      <c r="G64" s="45">
        <f t="shared" si="0"/>
        <v>571781087013</v>
      </c>
      <c r="H64" s="45">
        <f t="shared" si="1"/>
        <v>38761117415</v>
      </c>
      <c r="I64" s="45">
        <v>16144732470</v>
      </c>
      <c r="J64" s="45">
        <v>122848809192</v>
      </c>
      <c r="K64" s="45">
        <f t="shared" si="2"/>
        <v>138993541662</v>
      </c>
      <c r="L64" s="45">
        <f t="shared" si="3"/>
        <v>-106704076722</v>
      </c>
      <c r="M64" s="45">
        <v>5984447</v>
      </c>
      <c r="N64" s="45">
        <v>2424095</v>
      </c>
      <c r="O64" s="44">
        <f t="shared" si="4"/>
        <v>3560352</v>
      </c>
      <c r="P64" s="45">
        <v>3087317</v>
      </c>
      <c r="Q64" s="45">
        <v>488075</v>
      </c>
      <c r="R64" s="44">
        <f t="shared" si="5"/>
        <v>2599242</v>
      </c>
    </row>
    <row r="65" spans="1:18" x14ac:dyDescent="0.5">
      <c r="A65" s="44" t="s">
        <v>432</v>
      </c>
      <c r="B65" s="44">
        <v>11738</v>
      </c>
      <c r="C65" s="44" t="s">
        <v>19</v>
      </c>
      <c r="D65" s="44" t="s">
        <v>680</v>
      </c>
      <c r="E65" s="45">
        <v>495856116799</v>
      </c>
      <c r="F65" s="45">
        <v>266290401832</v>
      </c>
      <c r="G65" s="45">
        <f t="shared" si="0"/>
        <v>762146518631</v>
      </c>
      <c r="H65" s="45">
        <f t="shared" si="1"/>
        <v>229565714967</v>
      </c>
      <c r="I65" s="45">
        <v>0</v>
      </c>
      <c r="J65" s="45">
        <v>314000000</v>
      </c>
      <c r="K65" s="45">
        <f t="shared" si="2"/>
        <v>314000000</v>
      </c>
      <c r="L65" s="45">
        <f t="shared" si="3"/>
        <v>-314000000</v>
      </c>
      <c r="M65" s="45">
        <v>10592278</v>
      </c>
      <c r="N65" s="45">
        <v>7319569</v>
      </c>
      <c r="O65" s="44">
        <f t="shared" si="4"/>
        <v>3272709</v>
      </c>
      <c r="P65" s="45">
        <v>1993295</v>
      </c>
      <c r="Q65" s="45">
        <v>723072</v>
      </c>
      <c r="R65" s="44">
        <f t="shared" si="5"/>
        <v>1270223</v>
      </c>
    </row>
    <row r="66" spans="1:18" x14ac:dyDescent="0.5">
      <c r="A66" s="44" t="s">
        <v>435</v>
      </c>
      <c r="B66" s="44">
        <v>11741</v>
      </c>
      <c r="C66" s="44" t="s">
        <v>19</v>
      </c>
      <c r="D66" s="44" t="s">
        <v>686</v>
      </c>
      <c r="E66" s="45">
        <v>562233924549</v>
      </c>
      <c r="F66" s="45">
        <v>607801131264</v>
      </c>
      <c r="G66" s="45">
        <f t="shared" si="0"/>
        <v>1170035055813</v>
      </c>
      <c r="H66" s="45">
        <f t="shared" si="1"/>
        <v>-45567206715</v>
      </c>
      <c r="I66" s="45">
        <v>0</v>
      </c>
      <c r="J66" s="45">
        <v>0</v>
      </c>
      <c r="K66" s="45">
        <f t="shared" si="2"/>
        <v>0</v>
      </c>
      <c r="L66" s="45">
        <f t="shared" si="3"/>
        <v>0</v>
      </c>
      <c r="M66" s="45">
        <v>2461199</v>
      </c>
      <c r="N66" s="45">
        <v>2930313</v>
      </c>
      <c r="O66" s="44">
        <f t="shared" si="4"/>
        <v>-469114</v>
      </c>
      <c r="P66" s="45">
        <v>98143</v>
      </c>
      <c r="Q66" s="45">
        <v>86009</v>
      </c>
      <c r="R66" s="44">
        <f t="shared" si="5"/>
        <v>12134</v>
      </c>
    </row>
    <row r="67" spans="1:18" x14ac:dyDescent="0.5">
      <c r="A67" s="44" t="s">
        <v>498</v>
      </c>
      <c r="B67" s="44">
        <v>11756</v>
      </c>
      <c r="C67" s="44" t="s">
        <v>19</v>
      </c>
      <c r="D67" s="44" t="s">
        <v>691</v>
      </c>
      <c r="E67" s="45">
        <v>173424805501</v>
      </c>
      <c r="F67" s="45">
        <v>91096697301</v>
      </c>
      <c r="G67" s="45">
        <f t="shared" si="0"/>
        <v>264521502802</v>
      </c>
      <c r="H67" s="45">
        <f t="shared" si="1"/>
        <v>82328108200</v>
      </c>
      <c r="I67" s="45">
        <v>3737567100</v>
      </c>
      <c r="J67" s="45">
        <v>902494590</v>
      </c>
      <c r="K67" s="45">
        <f t="shared" si="2"/>
        <v>4640061690</v>
      </c>
      <c r="L67" s="45">
        <f t="shared" si="3"/>
        <v>2835072510</v>
      </c>
      <c r="M67" s="45">
        <v>2205949</v>
      </c>
      <c r="N67" s="45">
        <v>658810</v>
      </c>
      <c r="O67" s="44">
        <f t="shared" si="4"/>
        <v>1547139</v>
      </c>
      <c r="P67" s="45">
        <v>126246</v>
      </c>
      <c r="Q67" s="45">
        <v>201181</v>
      </c>
      <c r="R67" s="44">
        <f t="shared" si="5"/>
        <v>-74935</v>
      </c>
    </row>
    <row r="68" spans="1:18" x14ac:dyDescent="0.5">
      <c r="A68" s="44" t="s">
        <v>555</v>
      </c>
      <c r="B68" s="44">
        <v>11793</v>
      </c>
      <c r="C68" s="44" t="s">
        <v>19</v>
      </c>
      <c r="D68" s="44" t="s">
        <v>614</v>
      </c>
      <c r="E68" s="45">
        <v>1045851896790</v>
      </c>
      <c r="F68" s="45">
        <v>45706719050</v>
      </c>
      <c r="G68" s="45">
        <f t="shared" ref="G68:G131" si="6">F68+E68</f>
        <v>1091558615840</v>
      </c>
      <c r="H68" s="45">
        <f t="shared" ref="H68:H131" si="7">E68-F68</f>
        <v>1000145177740</v>
      </c>
      <c r="I68" s="45">
        <v>256042149639</v>
      </c>
      <c r="J68" s="45">
        <v>1512803570</v>
      </c>
      <c r="K68" s="45">
        <f t="shared" ref="K68:K131" si="8">J68+I68</f>
        <v>257554953209</v>
      </c>
      <c r="L68" s="45">
        <f t="shared" ref="L68:L131" si="9">I68-J68</f>
        <v>254529346069</v>
      </c>
      <c r="M68" s="45">
        <v>5619712</v>
      </c>
      <c r="N68" s="45">
        <v>584396</v>
      </c>
      <c r="O68" s="44">
        <f t="shared" ref="O68:O131" si="10">M68-N68</f>
        <v>5035316</v>
      </c>
      <c r="P68" s="45">
        <v>1572873</v>
      </c>
      <c r="Q68" s="45">
        <v>201050</v>
      </c>
      <c r="R68" s="44">
        <f t="shared" ref="R68:R131" si="11">P68-Q68</f>
        <v>1371823</v>
      </c>
    </row>
    <row r="69" spans="1:18" x14ac:dyDescent="0.5">
      <c r="A69" s="44" t="s">
        <v>556</v>
      </c>
      <c r="B69" s="44">
        <v>11918</v>
      </c>
      <c r="C69" s="44" t="s">
        <v>19</v>
      </c>
      <c r="D69" s="44" t="s">
        <v>638</v>
      </c>
      <c r="E69" s="45">
        <v>166285095538</v>
      </c>
      <c r="F69" s="45">
        <v>81406321586</v>
      </c>
      <c r="G69" s="45">
        <f t="shared" si="6"/>
        <v>247691417124</v>
      </c>
      <c r="H69" s="45">
        <f t="shared" si="7"/>
        <v>84878773952</v>
      </c>
      <c r="I69" s="45">
        <v>1698058230</v>
      </c>
      <c r="J69" s="45">
        <v>5762139162</v>
      </c>
      <c r="K69" s="45">
        <f t="shared" si="8"/>
        <v>7460197392</v>
      </c>
      <c r="L69" s="45">
        <f t="shared" si="9"/>
        <v>-4064080932</v>
      </c>
      <c r="M69" s="45">
        <v>1201529</v>
      </c>
      <c r="N69" s="45">
        <v>482998</v>
      </c>
      <c r="O69" s="44">
        <f t="shared" si="10"/>
        <v>718531</v>
      </c>
      <c r="P69" s="45">
        <v>53369</v>
      </c>
      <c r="Q69" s="45">
        <v>65670</v>
      </c>
      <c r="R69" s="44">
        <f t="shared" si="11"/>
        <v>-12301</v>
      </c>
    </row>
    <row r="70" spans="1:18" x14ac:dyDescent="0.5">
      <c r="A70" s="44" t="s">
        <v>570</v>
      </c>
      <c r="B70" s="44">
        <v>11917</v>
      </c>
      <c r="C70" s="44" t="s">
        <v>19</v>
      </c>
      <c r="D70" s="44" t="s">
        <v>667</v>
      </c>
      <c r="E70" s="45">
        <v>0</v>
      </c>
      <c r="F70" s="45">
        <v>0</v>
      </c>
      <c r="G70" s="45">
        <f t="shared" si="6"/>
        <v>0</v>
      </c>
      <c r="H70" s="45">
        <f t="shared" si="7"/>
        <v>0</v>
      </c>
      <c r="I70" s="45">
        <v>0</v>
      </c>
      <c r="J70" s="45">
        <v>0</v>
      </c>
      <c r="K70" s="45">
        <f t="shared" si="8"/>
        <v>0</v>
      </c>
      <c r="L70" s="45">
        <f t="shared" si="9"/>
        <v>0</v>
      </c>
      <c r="M70" s="45">
        <v>695836</v>
      </c>
      <c r="N70" s="45">
        <v>206698</v>
      </c>
      <c r="O70" s="44">
        <f t="shared" si="10"/>
        <v>489138</v>
      </c>
      <c r="P70" s="45">
        <v>61098</v>
      </c>
      <c r="Q70" s="45">
        <v>29687</v>
      </c>
      <c r="R70" s="44">
        <f t="shared" si="11"/>
        <v>31411</v>
      </c>
    </row>
    <row r="71" spans="1:18" x14ac:dyDescent="0.5">
      <c r="A71" s="44" t="s">
        <v>586</v>
      </c>
      <c r="B71" s="44">
        <v>11926</v>
      </c>
      <c r="C71" s="44" t="s">
        <v>19</v>
      </c>
      <c r="D71" s="44" t="s">
        <v>646</v>
      </c>
      <c r="E71" s="45">
        <v>12239563871</v>
      </c>
      <c r="F71" s="45">
        <v>1238102510</v>
      </c>
      <c r="G71" s="45">
        <f t="shared" si="6"/>
        <v>13477666381</v>
      </c>
      <c r="H71" s="45">
        <f t="shared" si="7"/>
        <v>11001461361</v>
      </c>
      <c r="I71" s="45">
        <v>0</v>
      </c>
      <c r="J71" s="45">
        <v>400000</v>
      </c>
      <c r="K71" s="45">
        <f t="shared" si="8"/>
        <v>400000</v>
      </c>
      <c r="L71" s="45">
        <f t="shared" si="9"/>
        <v>-400000</v>
      </c>
      <c r="M71" s="45">
        <v>161145</v>
      </c>
      <c r="N71" s="45">
        <v>47612</v>
      </c>
      <c r="O71" s="44">
        <f t="shared" si="10"/>
        <v>113533</v>
      </c>
      <c r="P71" s="45">
        <v>8484</v>
      </c>
      <c r="Q71" s="45">
        <v>4731</v>
      </c>
      <c r="R71" s="44">
        <f t="shared" si="11"/>
        <v>3753</v>
      </c>
    </row>
    <row r="72" spans="1:18" x14ac:dyDescent="0.5">
      <c r="A72" s="44" t="s">
        <v>719</v>
      </c>
      <c r="B72" s="44">
        <v>11983</v>
      </c>
      <c r="C72" s="44" t="s">
        <v>19</v>
      </c>
      <c r="D72" s="44" t="s">
        <v>678</v>
      </c>
      <c r="E72" s="45">
        <v>1792500000</v>
      </c>
      <c r="F72" s="45">
        <v>0</v>
      </c>
      <c r="G72" s="45">
        <f t="shared" si="6"/>
        <v>1792500000</v>
      </c>
      <c r="H72" s="45">
        <f t="shared" si="7"/>
        <v>1792500000</v>
      </c>
      <c r="I72" s="45">
        <v>1792500000</v>
      </c>
      <c r="J72" s="45">
        <v>0</v>
      </c>
      <c r="K72" s="45">
        <f t="shared" si="8"/>
        <v>1792500000</v>
      </c>
      <c r="L72" s="45">
        <f t="shared" si="9"/>
        <v>1792500000</v>
      </c>
      <c r="M72" s="45">
        <v>372707</v>
      </c>
      <c r="N72" s="45">
        <v>5</v>
      </c>
      <c r="O72" s="44">
        <f t="shared" si="10"/>
        <v>372702</v>
      </c>
      <c r="P72" s="45">
        <v>0</v>
      </c>
      <c r="Q72" s="45">
        <v>5</v>
      </c>
      <c r="R72" s="44">
        <f t="shared" si="11"/>
        <v>-5</v>
      </c>
    </row>
    <row r="73" spans="1:18" x14ac:dyDescent="0.5">
      <c r="A73" s="44" t="s">
        <v>752</v>
      </c>
      <c r="B73" s="44">
        <v>11997</v>
      </c>
      <c r="C73" s="44" t="s">
        <v>19</v>
      </c>
      <c r="D73" s="44" t="s">
        <v>692</v>
      </c>
      <c r="E73" s="45">
        <v>0</v>
      </c>
      <c r="F73" s="45">
        <v>0</v>
      </c>
      <c r="G73" s="45">
        <f t="shared" si="6"/>
        <v>0</v>
      </c>
      <c r="H73" s="45">
        <f t="shared" si="7"/>
        <v>0</v>
      </c>
      <c r="I73" s="45">
        <v>0</v>
      </c>
      <c r="J73" s="45">
        <v>0</v>
      </c>
      <c r="K73" s="45">
        <f t="shared" si="8"/>
        <v>0</v>
      </c>
      <c r="L73" s="45">
        <f t="shared" si="9"/>
        <v>0</v>
      </c>
      <c r="M73" s="45">
        <v>0</v>
      </c>
      <c r="N73" s="45">
        <v>0</v>
      </c>
      <c r="O73" s="44">
        <f t="shared" si="10"/>
        <v>0</v>
      </c>
      <c r="P73" s="45">
        <v>0</v>
      </c>
      <c r="Q73" s="45">
        <v>0</v>
      </c>
      <c r="R73" s="44">
        <f t="shared" si="11"/>
        <v>0</v>
      </c>
    </row>
    <row r="74" spans="1:18" x14ac:dyDescent="0.5">
      <c r="A74" s="44" t="s">
        <v>255</v>
      </c>
      <c r="B74" s="44">
        <v>11323</v>
      </c>
      <c r="C74" s="44" t="s">
        <v>19</v>
      </c>
      <c r="D74" s="44" t="s">
        <v>634</v>
      </c>
      <c r="E74" s="45">
        <v>672885552481</v>
      </c>
      <c r="F74" s="45">
        <v>494769149099</v>
      </c>
      <c r="G74" s="45">
        <f t="shared" si="6"/>
        <v>1167654701580</v>
      </c>
      <c r="H74" s="45">
        <f t="shared" si="7"/>
        <v>178116403382</v>
      </c>
      <c r="I74" s="45">
        <v>0</v>
      </c>
      <c r="J74" s="45">
        <v>4465731450</v>
      </c>
      <c r="K74" s="45">
        <f t="shared" si="8"/>
        <v>4465731450</v>
      </c>
      <c r="L74" s="45">
        <f t="shared" si="9"/>
        <v>-4465731450</v>
      </c>
      <c r="M74" s="45">
        <v>747401</v>
      </c>
      <c r="N74" s="45">
        <v>422591</v>
      </c>
      <c r="O74" s="44">
        <f t="shared" si="10"/>
        <v>324810</v>
      </c>
      <c r="P74" s="45">
        <v>270881</v>
      </c>
      <c r="Q74" s="45">
        <v>109183</v>
      </c>
      <c r="R74" s="44">
        <f t="shared" si="11"/>
        <v>161698</v>
      </c>
    </row>
    <row r="75" spans="1:18" x14ac:dyDescent="0.5">
      <c r="A75" s="44" t="s">
        <v>259</v>
      </c>
      <c r="B75" s="44">
        <v>11340</v>
      </c>
      <c r="C75" s="44" t="s">
        <v>19</v>
      </c>
      <c r="D75" s="44" t="s">
        <v>658</v>
      </c>
      <c r="E75" s="45">
        <v>383453924360</v>
      </c>
      <c r="F75" s="45">
        <v>543821223673</v>
      </c>
      <c r="G75" s="45">
        <f t="shared" si="6"/>
        <v>927275148033</v>
      </c>
      <c r="H75" s="45">
        <f t="shared" si="7"/>
        <v>-160367299313</v>
      </c>
      <c r="I75" s="45">
        <v>96747961786</v>
      </c>
      <c r="J75" s="45">
        <v>2440300779</v>
      </c>
      <c r="K75" s="45">
        <f t="shared" si="8"/>
        <v>99188262565</v>
      </c>
      <c r="L75" s="45">
        <f t="shared" si="9"/>
        <v>94307661007</v>
      </c>
      <c r="M75" s="45">
        <v>761025</v>
      </c>
      <c r="N75" s="45">
        <v>911025</v>
      </c>
      <c r="O75" s="44">
        <f t="shared" si="10"/>
        <v>-150000</v>
      </c>
      <c r="P75" s="45">
        <v>0</v>
      </c>
      <c r="Q75" s="45">
        <v>0</v>
      </c>
      <c r="R75" s="44">
        <f t="shared" si="11"/>
        <v>0</v>
      </c>
    </row>
    <row r="76" spans="1:18" x14ac:dyDescent="0.5">
      <c r="A76" s="44" t="s">
        <v>267</v>
      </c>
      <c r="B76" s="44">
        <v>11367</v>
      </c>
      <c r="C76" s="44" t="s">
        <v>19</v>
      </c>
      <c r="D76" s="44" t="s">
        <v>632</v>
      </c>
      <c r="E76" s="45">
        <v>41446752646</v>
      </c>
      <c r="F76" s="45">
        <v>122392056800</v>
      </c>
      <c r="G76" s="45">
        <f t="shared" si="6"/>
        <v>163838809446</v>
      </c>
      <c r="H76" s="45">
        <f t="shared" si="7"/>
        <v>-80945304154</v>
      </c>
      <c r="I76" s="45">
        <v>0</v>
      </c>
      <c r="J76" s="45">
        <v>0</v>
      </c>
      <c r="K76" s="45">
        <f t="shared" si="8"/>
        <v>0</v>
      </c>
      <c r="L76" s="45">
        <f t="shared" si="9"/>
        <v>0</v>
      </c>
      <c r="M76" s="45">
        <v>1140581</v>
      </c>
      <c r="N76" s="45">
        <v>169033</v>
      </c>
      <c r="O76" s="44">
        <f t="shared" si="10"/>
        <v>971548</v>
      </c>
      <c r="P76" s="45">
        <v>0</v>
      </c>
      <c r="Q76" s="45">
        <v>0</v>
      </c>
      <c r="R76" s="44">
        <f t="shared" si="11"/>
        <v>0</v>
      </c>
    </row>
    <row r="77" spans="1:18" x14ac:dyDescent="0.5">
      <c r="A77" s="44" t="s">
        <v>295</v>
      </c>
      <c r="B77" s="44">
        <v>11409</v>
      </c>
      <c r="C77" s="44" t="s">
        <v>19</v>
      </c>
      <c r="D77" s="44" t="s">
        <v>639</v>
      </c>
      <c r="E77" s="45">
        <v>1793860301450</v>
      </c>
      <c r="F77" s="45">
        <v>1766981592430</v>
      </c>
      <c r="G77" s="45">
        <f t="shared" si="6"/>
        <v>3560841893880</v>
      </c>
      <c r="H77" s="45">
        <f t="shared" si="7"/>
        <v>26878709020</v>
      </c>
      <c r="I77" s="45">
        <v>71435429133</v>
      </c>
      <c r="J77" s="45">
        <v>57517780372</v>
      </c>
      <c r="K77" s="45">
        <f t="shared" si="8"/>
        <v>128953209505</v>
      </c>
      <c r="L77" s="45">
        <f t="shared" si="9"/>
        <v>13917648761</v>
      </c>
      <c r="M77" s="45">
        <v>9279710</v>
      </c>
      <c r="N77" s="45">
        <v>7296474</v>
      </c>
      <c r="O77" s="44">
        <f t="shared" si="10"/>
        <v>1983236</v>
      </c>
      <c r="P77" s="45">
        <v>20166</v>
      </c>
      <c r="Q77" s="45">
        <v>4038</v>
      </c>
      <c r="R77" s="44">
        <f t="shared" si="11"/>
        <v>16128</v>
      </c>
    </row>
    <row r="78" spans="1:18" x14ac:dyDescent="0.5">
      <c r="A78" s="44" t="s">
        <v>311</v>
      </c>
      <c r="B78" s="44">
        <v>11416</v>
      </c>
      <c r="C78" s="44" t="s">
        <v>19</v>
      </c>
      <c r="D78" s="44" t="s">
        <v>631</v>
      </c>
      <c r="E78" s="45">
        <v>2825842016045</v>
      </c>
      <c r="F78" s="45">
        <v>866620747757</v>
      </c>
      <c r="G78" s="45">
        <f t="shared" si="6"/>
        <v>3692462763802</v>
      </c>
      <c r="H78" s="45">
        <f t="shared" si="7"/>
        <v>1959221268288</v>
      </c>
      <c r="I78" s="45">
        <v>188189964550</v>
      </c>
      <c r="J78" s="45">
        <v>0</v>
      </c>
      <c r="K78" s="45">
        <f t="shared" si="8"/>
        <v>188189964550</v>
      </c>
      <c r="L78" s="45">
        <f t="shared" si="9"/>
        <v>188189964550</v>
      </c>
      <c r="M78" s="45">
        <v>42116853</v>
      </c>
      <c r="N78" s="45">
        <v>20547220</v>
      </c>
      <c r="O78" s="44">
        <f t="shared" si="10"/>
        <v>21569633</v>
      </c>
      <c r="P78" s="45">
        <v>4738867</v>
      </c>
      <c r="Q78" s="45">
        <v>7560538</v>
      </c>
      <c r="R78" s="44">
        <f t="shared" si="11"/>
        <v>-2821671</v>
      </c>
    </row>
    <row r="79" spans="1:18" x14ac:dyDescent="0.5">
      <c r="A79" s="44" t="s">
        <v>327</v>
      </c>
      <c r="B79" s="44">
        <v>11459</v>
      </c>
      <c r="C79" s="44" t="s">
        <v>19</v>
      </c>
      <c r="D79" s="44" t="s">
        <v>667</v>
      </c>
      <c r="E79" s="45">
        <v>5555455267200</v>
      </c>
      <c r="F79" s="45">
        <v>2523245010738</v>
      </c>
      <c r="G79" s="45">
        <f t="shared" si="6"/>
        <v>8078700277938</v>
      </c>
      <c r="H79" s="45">
        <f t="shared" si="7"/>
        <v>3032210256462</v>
      </c>
      <c r="I79" s="45">
        <v>58318074410</v>
      </c>
      <c r="J79" s="45">
        <v>74824218430</v>
      </c>
      <c r="K79" s="45">
        <f t="shared" si="8"/>
        <v>133142292840</v>
      </c>
      <c r="L79" s="45">
        <f t="shared" si="9"/>
        <v>-16506144020</v>
      </c>
      <c r="M79" s="45">
        <v>57399575</v>
      </c>
      <c r="N79" s="45">
        <v>57958631</v>
      </c>
      <c r="O79" s="44">
        <f t="shared" si="10"/>
        <v>-559056</v>
      </c>
      <c r="P79" s="45">
        <v>6253808</v>
      </c>
      <c r="Q79" s="45">
        <v>2226071</v>
      </c>
      <c r="R79" s="44">
        <f t="shared" si="11"/>
        <v>4027737</v>
      </c>
    </row>
    <row r="80" spans="1:18" x14ac:dyDescent="0.5">
      <c r="A80" s="44" t="s">
        <v>329</v>
      </c>
      <c r="B80" s="44">
        <v>11460</v>
      </c>
      <c r="C80" s="44" t="s">
        <v>19</v>
      </c>
      <c r="D80" s="44" t="s">
        <v>624</v>
      </c>
      <c r="E80" s="45">
        <v>5882887107363</v>
      </c>
      <c r="F80" s="45">
        <v>2418494627346</v>
      </c>
      <c r="G80" s="45">
        <f t="shared" si="6"/>
        <v>8301381734709</v>
      </c>
      <c r="H80" s="45">
        <f t="shared" si="7"/>
        <v>3464392480017</v>
      </c>
      <c r="I80" s="45">
        <v>374719947309</v>
      </c>
      <c r="J80" s="45">
        <v>38450475387</v>
      </c>
      <c r="K80" s="45">
        <f t="shared" si="8"/>
        <v>413170422696</v>
      </c>
      <c r="L80" s="45">
        <f t="shared" si="9"/>
        <v>336269471922</v>
      </c>
      <c r="M80" s="45">
        <v>42765434</v>
      </c>
      <c r="N80" s="45">
        <v>52554552</v>
      </c>
      <c r="O80" s="44">
        <f t="shared" si="10"/>
        <v>-9789118</v>
      </c>
      <c r="P80" s="45">
        <v>4104180</v>
      </c>
      <c r="Q80" s="45">
        <v>3019505</v>
      </c>
      <c r="R80" s="44">
        <f t="shared" si="11"/>
        <v>1084675</v>
      </c>
    </row>
    <row r="81" spans="1:18" x14ac:dyDescent="0.5">
      <c r="A81" s="44" t="s">
        <v>339</v>
      </c>
      <c r="B81" s="44">
        <v>11499</v>
      </c>
      <c r="C81" s="44" t="s">
        <v>19</v>
      </c>
      <c r="D81" s="44" t="s">
        <v>624</v>
      </c>
      <c r="E81" s="45">
        <v>640480323414</v>
      </c>
      <c r="F81" s="45">
        <v>16641600621</v>
      </c>
      <c r="G81" s="45">
        <f t="shared" si="6"/>
        <v>657121924035</v>
      </c>
      <c r="H81" s="45">
        <f t="shared" si="7"/>
        <v>623838722793</v>
      </c>
      <c r="I81" s="45">
        <v>42132989492</v>
      </c>
      <c r="J81" s="45">
        <v>46631381541</v>
      </c>
      <c r="K81" s="45">
        <f t="shared" si="8"/>
        <v>88764371033</v>
      </c>
      <c r="L81" s="45">
        <f t="shared" si="9"/>
        <v>-4498392049</v>
      </c>
      <c r="M81" s="45">
        <v>4665042</v>
      </c>
      <c r="N81" s="45">
        <v>5304525</v>
      </c>
      <c r="O81" s="44">
        <f t="shared" si="10"/>
        <v>-639483</v>
      </c>
      <c r="P81" s="45">
        <v>0</v>
      </c>
      <c r="Q81" s="45">
        <v>0</v>
      </c>
      <c r="R81" s="44">
        <f t="shared" si="11"/>
        <v>0</v>
      </c>
    </row>
    <row r="82" spans="1:18" x14ac:dyDescent="0.5">
      <c r="A82" s="44" t="s">
        <v>347</v>
      </c>
      <c r="B82" s="44">
        <v>11513</v>
      </c>
      <c r="C82" s="44" t="s">
        <v>19</v>
      </c>
      <c r="D82" s="44" t="s">
        <v>640</v>
      </c>
      <c r="E82" s="45">
        <v>5589256147536</v>
      </c>
      <c r="F82" s="45">
        <v>3116739557583</v>
      </c>
      <c r="G82" s="45">
        <f t="shared" si="6"/>
        <v>8705995705119</v>
      </c>
      <c r="H82" s="45">
        <f t="shared" si="7"/>
        <v>2472516589953</v>
      </c>
      <c r="I82" s="45">
        <v>430837129292</v>
      </c>
      <c r="J82" s="45">
        <v>102907731865</v>
      </c>
      <c r="K82" s="45">
        <f t="shared" si="8"/>
        <v>533744861157</v>
      </c>
      <c r="L82" s="45">
        <f t="shared" si="9"/>
        <v>327929397427</v>
      </c>
      <c r="M82" s="45">
        <v>179100673</v>
      </c>
      <c r="N82" s="45">
        <v>142312852</v>
      </c>
      <c r="O82" s="44">
        <f t="shared" si="10"/>
        <v>36787821</v>
      </c>
      <c r="P82" s="45">
        <v>11292970</v>
      </c>
      <c r="Q82" s="45">
        <v>10154875</v>
      </c>
      <c r="R82" s="44">
        <f t="shared" si="11"/>
        <v>1138095</v>
      </c>
    </row>
    <row r="83" spans="1:18" x14ac:dyDescent="0.5">
      <c r="A83" s="44" t="s">
        <v>354</v>
      </c>
      <c r="B83" s="44">
        <v>11518</v>
      </c>
      <c r="C83" s="44" t="s">
        <v>19</v>
      </c>
      <c r="D83" s="44" t="s">
        <v>627</v>
      </c>
      <c r="E83" s="45">
        <v>1047534211002</v>
      </c>
      <c r="F83" s="45">
        <v>950709072182</v>
      </c>
      <c r="G83" s="45">
        <f t="shared" si="6"/>
        <v>1998243283184</v>
      </c>
      <c r="H83" s="45">
        <f t="shared" si="7"/>
        <v>96825138820</v>
      </c>
      <c r="I83" s="45">
        <v>105440320876</v>
      </c>
      <c r="J83" s="45">
        <v>5050000000</v>
      </c>
      <c r="K83" s="45">
        <f t="shared" si="8"/>
        <v>110490320876</v>
      </c>
      <c r="L83" s="45">
        <f t="shared" si="9"/>
        <v>100390320876</v>
      </c>
      <c r="M83" s="45">
        <v>9644574</v>
      </c>
      <c r="N83" s="45">
        <v>386547</v>
      </c>
      <c r="O83" s="44">
        <f t="shared" si="10"/>
        <v>9258027</v>
      </c>
      <c r="P83" s="45">
        <v>0</v>
      </c>
      <c r="Q83" s="45">
        <v>0</v>
      </c>
      <c r="R83" s="44">
        <f t="shared" si="11"/>
        <v>0</v>
      </c>
    </row>
    <row r="84" spans="1:18" x14ac:dyDescent="0.5">
      <c r="A84" s="44" t="s">
        <v>364</v>
      </c>
      <c r="B84" s="44">
        <v>11569</v>
      </c>
      <c r="C84" s="44" t="s">
        <v>19</v>
      </c>
      <c r="D84" s="44" t="s">
        <v>670</v>
      </c>
      <c r="E84" s="45">
        <v>2443909968810</v>
      </c>
      <c r="F84" s="45">
        <v>2328869177806</v>
      </c>
      <c r="G84" s="45">
        <f t="shared" si="6"/>
        <v>4772779146616</v>
      </c>
      <c r="H84" s="45">
        <f t="shared" si="7"/>
        <v>115040791004</v>
      </c>
      <c r="I84" s="45">
        <v>124793625</v>
      </c>
      <c r="J84" s="45">
        <v>38751654857</v>
      </c>
      <c r="K84" s="45">
        <f t="shared" si="8"/>
        <v>38876448482</v>
      </c>
      <c r="L84" s="45">
        <f t="shared" si="9"/>
        <v>-38626861232</v>
      </c>
      <c r="M84" s="45">
        <v>4614417</v>
      </c>
      <c r="N84" s="45">
        <v>6297462</v>
      </c>
      <c r="O84" s="44">
        <f t="shared" si="10"/>
        <v>-1683045</v>
      </c>
      <c r="P84" s="45">
        <v>216802</v>
      </c>
      <c r="Q84" s="45">
        <v>33339</v>
      </c>
      <c r="R84" s="44">
        <f t="shared" si="11"/>
        <v>183463</v>
      </c>
    </row>
    <row r="85" spans="1:18" x14ac:dyDescent="0.5">
      <c r="A85" s="44" t="s">
        <v>368</v>
      </c>
      <c r="B85" s="44">
        <v>11588</v>
      </c>
      <c r="C85" s="44" t="s">
        <v>19</v>
      </c>
      <c r="D85" s="44" t="s">
        <v>622</v>
      </c>
      <c r="E85" s="45">
        <v>3020774791358</v>
      </c>
      <c r="F85" s="45">
        <v>1399239921195</v>
      </c>
      <c r="G85" s="45">
        <f t="shared" si="6"/>
        <v>4420014712553</v>
      </c>
      <c r="H85" s="45">
        <f t="shared" si="7"/>
        <v>1621534870163</v>
      </c>
      <c r="I85" s="45">
        <v>138602178889</v>
      </c>
      <c r="J85" s="45">
        <v>37910000</v>
      </c>
      <c r="K85" s="45">
        <f t="shared" si="8"/>
        <v>138640088889</v>
      </c>
      <c r="L85" s="45">
        <f t="shared" si="9"/>
        <v>138564268889</v>
      </c>
      <c r="M85" s="45">
        <v>44957288</v>
      </c>
      <c r="N85" s="45">
        <v>29562895</v>
      </c>
      <c r="O85" s="44">
        <f t="shared" si="10"/>
        <v>15394393</v>
      </c>
      <c r="P85" s="45">
        <v>9062555</v>
      </c>
      <c r="Q85" s="45">
        <v>480481</v>
      </c>
      <c r="R85" s="44">
        <f t="shared" si="11"/>
        <v>8582074</v>
      </c>
    </row>
    <row r="86" spans="1:18" x14ac:dyDescent="0.5">
      <c r="A86" s="44" t="s">
        <v>378</v>
      </c>
      <c r="B86" s="44">
        <v>11626</v>
      </c>
      <c r="C86" s="44" t="s">
        <v>19</v>
      </c>
      <c r="D86" s="44" t="s">
        <v>638</v>
      </c>
      <c r="E86" s="45">
        <v>2622138684899</v>
      </c>
      <c r="F86" s="45">
        <v>1749457227885</v>
      </c>
      <c r="G86" s="45">
        <f t="shared" si="6"/>
        <v>4371595912784</v>
      </c>
      <c r="H86" s="45">
        <f t="shared" si="7"/>
        <v>872681457014</v>
      </c>
      <c r="I86" s="45">
        <v>333115500611</v>
      </c>
      <c r="J86" s="45">
        <v>530188549361</v>
      </c>
      <c r="K86" s="45">
        <f t="shared" si="8"/>
        <v>863304049972</v>
      </c>
      <c r="L86" s="45">
        <f t="shared" si="9"/>
        <v>-197073048750</v>
      </c>
      <c r="M86" s="45">
        <v>5861087</v>
      </c>
      <c r="N86" s="45">
        <v>999737</v>
      </c>
      <c r="O86" s="44">
        <f t="shared" si="10"/>
        <v>4861350</v>
      </c>
      <c r="P86" s="45">
        <v>0</v>
      </c>
      <c r="Q86" s="45">
        <v>0</v>
      </c>
      <c r="R86" s="44">
        <f t="shared" si="11"/>
        <v>0</v>
      </c>
    </row>
    <row r="87" spans="1:18" x14ac:dyDescent="0.5">
      <c r="A87" s="44" t="s">
        <v>390</v>
      </c>
      <c r="B87" s="44">
        <v>11660</v>
      </c>
      <c r="C87" s="44" t="s">
        <v>19</v>
      </c>
      <c r="D87" s="44" t="s">
        <v>637</v>
      </c>
      <c r="E87" s="45">
        <v>391781762875</v>
      </c>
      <c r="F87" s="45">
        <v>292142530976</v>
      </c>
      <c r="G87" s="45">
        <f t="shared" si="6"/>
        <v>683924293851</v>
      </c>
      <c r="H87" s="45">
        <f t="shared" si="7"/>
        <v>99639231899</v>
      </c>
      <c r="I87" s="45">
        <v>0</v>
      </c>
      <c r="J87" s="45">
        <v>0</v>
      </c>
      <c r="K87" s="45">
        <f t="shared" si="8"/>
        <v>0</v>
      </c>
      <c r="L87" s="45">
        <f t="shared" si="9"/>
        <v>0</v>
      </c>
      <c r="M87" s="45">
        <v>1633900</v>
      </c>
      <c r="N87" s="45">
        <v>133198</v>
      </c>
      <c r="O87" s="44">
        <f t="shared" si="10"/>
        <v>1500702</v>
      </c>
      <c r="P87" s="45">
        <v>568664</v>
      </c>
      <c r="Q87" s="45">
        <v>0</v>
      </c>
      <c r="R87" s="44">
        <f t="shared" si="11"/>
        <v>568664</v>
      </c>
    </row>
    <row r="88" spans="1:18" x14ac:dyDescent="0.5">
      <c r="A88" s="44" t="s">
        <v>734</v>
      </c>
      <c r="B88" s="44">
        <v>11673</v>
      </c>
      <c r="C88" s="44" t="s">
        <v>19</v>
      </c>
      <c r="D88" s="44" t="s">
        <v>678</v>
      </c>
      <c r="E88" s="45">
        <v>458151529572</v>
      </c>
      <c r="F88" s="45">
        <v>247800547835</v>
      </c>
      <c r="G88" s="45">
        <f t="shared" si="6"/>
        <v>705952077407</v>
      </c>
      <c r="H88" s="45">
        <f t="shared" si="7"/>
        <v>210350981737</v>
      </c>
      <c r="I88" s="45">
        <v>33324069896</v>
      </c>
      <c r="J88" s="45">
        <v>5871244650</v>
      </c>
      <c r="K88" s="45">
        <f t="shared" si="8"/>
        <v>39195314546</v>
      </c>
      <c r="L88" s="45">
        <f t="shared" si="9"/>
        <v>27452825246</v>
      </c>
      <c r="M88" s="45">
        <v>2821763</v>
      </c>
      <c r="N88" s="45">
        <v>1911937</v>
      </c>
      <c r="O88" s="44">
        <f t="shared" si="10"/>
        <v>909826</v>
      </c>
      <c r="P88" s="45">
        <v>0</v>
      </c>
      <c r="Q88" s="45">
        <v>120114</v>
      </c>
      <c r="R88" s="44">
        <f t="shared" si="11"/>
        <v>-120114</v>
      </c>
    </row>
    <row r="89" spans="1:18" x14ac:dyDescent="0.5">
      <c r="A89" s="44" t="s">
        <v>405</v>
      </c>
      <c r="B89" s="44">
        <v>11692</v>
      </c>
      <c r="C89" s="44" t="s">
        <v>19</v>
      </c>
      <c r="D89" s="44" t="s">
        <v>673</v>
      </c>
      <c r="E89" s="45">
        <v>5651740809311</v>
      </c>
      <c r="F89" s="45">
        <v>1423621719182</v>
      </c>
      <c r="G89" s="45">
        <f t="shared" si="6"/>
        <v>7075362528493</v>
      </c>
      <c r="H89" s="45">
        <f t="shared" si="7"/>
        <v>4228119090129</v>
      </c>
      <c r="I89" s="45">
        <v>737502491296</v>
      </c>
      <c r="J89" s="45">
        <v>115994333212</v>
      </c>
      <c r="K89" s="45">
        <f t="shared" si="8"/>
        <v>853496824508</v>
      </c>
      <c r="L89" s="45">
        <f t="shared" si="9"/>
        <v>621508158084</v>
      </c>
      <c r="M89" s="45">
        <v>91029297</v>
      </c>
      <c r="N89" s="45">
        <v>49974308</v>
      </c>
      <c r="O89" s="44">
        <f t="shared" si="10"/>
        <v>41054989</v>
      </c>
      <c r="P89" s="45">
        <v>12802199</v>
      </c>
      <c r="Q89" s="45">
        <v>6782478</v>
      </c>
      <c r="R89" s="44">
        <f t="shared" si="11"/>
        <v>6019721</v>
      </c>
    </row>
    <row r="90" spans="1:18" x14ac:dyDescent="0.5">
      <c r="A90" s="44" t="s">
        <v>407</v>
      </c>
      <c r="B90" s="44">
        <v>11698</v>
      </c>
      <c r="C90" s="44" t="s">
        <v>19</v>
      </c>
      <c r="D90" s="44" t="s">
        <v>610</v>
      </c>
      <c r="E90" s="45">
        <v>2014440149566</v>
      </c>
      <c r="F90" s="45">
        <v>4569824403885</v>
      </c>
      <c r="G90" s="45">
        <f t="shared" si="6"/>
        <v>6584264553451</v>
      </c>
      <c r="H90" s="45">
        <f t="shared" si="7"/>
        <v>-2555384254319</v>
      </c>
      <c r="I90" s="45">
        <v>221022308436</v>
      </c>
      <c r="J90" s="45">
        <v>116935487710</v>
      </c>
      <c r="K90" s="45">
        <f t="shared" si="8"/>
        <v>337957796146</v>
      </c>
      <c r="L90" s="45">
        <f t="shared" si="9"/>
        <v>104086820726</v>
      </c>
      <c r="M90" s="45">
        <v>12411339</v>
      </c>
      <c r="N90" s="45">
        <v>23902605</v>
      </c>
      <c r="O90" s="44">
        <f t="shared" si="10"/>
        <v>-11491266</v>
      </c>
      <c r="P90" s="45">
        <v>1029103</v>
      </c>
      <c r="Q90" s="45">
        <v>1205893</v>
      </c>
      <c r="R90" s="44">
        <f t="shared" si="11"/>
        <v>-176790</v>
      </c>
    </row>
    <row r="91" spans="1:18" x14ac:dyDescent="0.5">
      <c r="A91" s="44" t="s">
        <v>424</v>
      </c>
      <c r="B91" s="44">
        <v>11725</v>
      </c>
      <c r="C91" s="44" t="s">
        <v>19</v>
      </c>
      <c r="D91" s="44" t="s">
        <v>684</v>
      </c>
      <c r="E91" s="45">
        <v>278438729497</v>
      </c>
      <c r="F91" s="45">
        <v>354103062763</v>
      </c>
      <c r="G91" s="45">
        <f t="shared" si="6"/>
        <v>632541792260</v>
      </c>
      <c r="H91" s="45">
        <f t="shared" si="7"/>
        <v>-75664333266</v>
      </c>
      <c r="I91" s="45">
        <v>1004640000</v>
      </c>
      <c r="J91" s="45">
        <v>23227144200</v>
      </c>
      <c r="K91" s="45">
        <f t="shared" si="8"/>
        <v>24231784200</v>
      </c>
      <c r="L91" s="45">
        <f t="shared" si="9"/>
        <v>-22222504200</v>
      </c>
      <c r="M91" s="45">
        <v>1720361</v>
      </c>
      <c r="N91" s="45">
        <v>2021470</v>
      </c>
      <c r="O91" s="44">
        <f t="shared" si="10"/>
        <v>-301109</v>
      </c>
      <c r="P91" s="45">
        <v>0</v>
      </c>
      <c r="Q91" s="45">
        <v>16903</v>
      </c>
      <c r="R91" s="44">
        <f t="shared" si="11"/>
        <v>-16903</v>
      </c>
    </row>
    <row r="92" spans="1:18" x14ac:dyDescent="0.5">
      <c r="A92" s="44" t="s">
        <v>434</v>
      </c>
      <c r="B92" s="44">
        <v>11722</v>
      </c>
      <c r="C92" s="44" t="s">
        <v>19</v>
      </c>
      <c r="D92" s="44" t="s">
        <v>683</v>
      </c>
      <c r="E92" s="45">
        <v>5298923920022</v>
      </c>
      <c r="F92" s="45">
        <v>3801798274987</v>
      </c>
      <c r="G92" s="45">
        <f t="shared" si="6"/>
        <v>9100722195009</v>
      </c>
      <c r="H92" s="45">
        <f t="shared" si="7"/>
        <v>1497125645035</v>
      </c>
      <c r="I92" s="45">
        <v>261119718375</v>
      </c>
      <c r="J92" s="45">
        <v>79697834917</v>
      </c>
      <c r="K92" s="45">
        <f t="shared" si="8"/>
        <v>340817553292</v>
      </c>
      <c r="L92" s="45">
        <f t="shared" si="9"/>
        <v>181421883458</v>
      </c>
      <c r="M92" s="45">
        <v>12056664</v>
      </c>
      <c r="N92" s="45">
        <v>2183552</v>
      </c>
      <c r="O92" s="44">
        <f t="shared" si="10"/>
        <v>9873112</v>
      </c>
      <c r="P92" s="45">
        <v>1062487</v>
      </c>
      <c r="Q92" s="45">
        <v>0</v>
      </c>
      <c r="R92" s="44">
        <f t="shared" si="11"/>
        <v>1062487</v>
      </c>
    </row>
    <row r="93" spans="1:18" x14ac:dyDescent="0.5">
      <c r="A93" s="44" t="s">
        <v>449</v>
      </c>
      <c r="B93" s="44">
        <v>11753</v>
      </c>
      <c r="C93" s="44" t="s">
        <v>19</v>
      </c>
      <c r="D93" s="44" t="s">
        <v>618</v>
      </c>
      <c r="E93" s="45">
        <v>387762863654</v>
      </c>
      <c r="F93" s="45">
        <v>355776016822</v>
      </c>
      <c r="G93" s="45">
        <f t="shared" si="6"/>
        <v>743538880476</v>
      </c>
      <c r="H93" s="45">
        <f t="shared" si="7"/>
        <v>31986846832</v>
      </c>
      <c r="I93" s="45">
        <v>50200000</v>
      </c>
      <c r="J93" s="45">
        <v>6224005530</v>
      </c>
      <c r="K93" s="45">
        <f t="shared" si="8"/>
        <v>6274205530</v>
      </c>
      <c r="L93" s="45">
        <f t="shared" si="9"/>
        <v>-6173805530</v>
      </c>
      <c r="M93" s="45">
        <v>3916982</v>
      </c>
      <c r="N93" s="45">
        <v>2979816</v>
      </c>
      <c r="O93" s="44">
        <f t="shared" si="10"/>
        <v>937166</v>
      </c>
      <c r="P93" s="45">
        <v>556225</v>
      </c>
      <c r="Q93" s="45">
        <v>705302</v>
      </c>
      <c r="R93" s="44">
        <f t="shared" si="11"/>
        <v>-149077</v>
      </c>
    </row>
    <row r="94" spans="1:18" x14ac:dyDescent="0.5">
      <c r="A94" s="44" t="s">
        <v>457</v>
      </c>
      <c r="B94" s="44">
        <v>11776</v>
      </c>
      <c r="C94" s="44" t="s">
        <v>19</v>
      </c>
      <c r="D94" s="44" t="s">
        <v>689</v>
      </c>
      <c r="E94" s="45">
        <v>6769330259191</v>
      </c>
      <c r="F94" s="45">
        <v>2069379004765</v>
      </c>
      <c r="G94" s="45">
        <f t="shared" si="6"/>
        <v>8838709263956</v>
      </c>
      <c r="H94" s="45">
        <f t="shared" si="7"/>
        <v>4699951254426</v>
      </c>
      <c r="I94" s="45">
        <v>625000000000</v>
      </c>
      <c r="J94" s="45">
        <v>593093256362</v>
      </c>
      <c r="K94" s="45">
        <f t="shared" si="8"/>
        <v>1218093256362</v>
      </c>
      <c r="L94" s="45">
        <f t="shared" si="9"/>
        <v>31906743638</v>
      </c>
      <c r="M94" s="45">
        <v>48817455</v>
      </c>
      <c r="N94" s="45">
        <v>32996844</v>
      </c>
      <c r="O94" s="44">
        <f t="shared" si="10"/>
        <v>15820611</v>
      </c>
      <c r="P94" s="45">
        <v>6208292</v>
      </c>
      <c r="Q94" s="45">
        <v>2803313</v>
      </c>
      <c r="R94" s="44">
        <f t="shared" si="11"/>
        <v>3404979</v>
      </c>
    </row>
    <row r="95" spans="1:18" x14ac:dyDescent="0.5">
      <c r="A95" s="44" t="s">
        <v>469</v>
      </c>
      <c r="B95" s="44">
        <v>11820</v>
      </c>
      <c r="C95" s="44" t="s">
        <v>19</v>
      </c>
      <c r="D95" s="44" t="s">
        <v>692</v>
      </c>
      <c r="E95" s="45">
        <v>10824685339204</v>
      </c>
      <c r="F95" s="45">
        <v>3484907204335</v>
      </c>
      <c r="G95" s="45">
        <f t="shared" si="6"/>
        <v>14309592543539</v>
      </c>
      <c r="H95" s="45">
        <f t="shared" si="7"/>
        <v>7339778134869</v>
      </c>
      <c r="I95" s="45">
        <v>181360845661</v>
      </c>
      <c r="J95" s="45">
        <v>782757648251</v>
      </c>
      <c r="K95" s="45">
        <f t="shared" si="8"/>
        <v>964118493912</v>
      </c>
      <c r="L95" s="45">
        <f t="shared" si="9"/>
        <v>-601396802590</v>
      </c>
      <c r="M95" s="45">
        <v>113437593</v>
      </c>
      <c r="N95" s="45">
        <v>41832895</v>
      </c>
      <c r="O95" s="44">
        <f t="shared" si="10"/>
        <v>71604698</v>
      </c>
      <c r="P95" s="45">
        <v>22863831</v>
      </c>
      <c r="Q95" s="45">
        <v>7636530</v>
      </c>
      <c r="R95" s="44">
        <f t="shared" si="11"/>
        <v>15227301</v>
      </c>
    </row>
    <row r="96" spans="1:18" x14ac:dyDescent="0.5">
      <c r="A96" s="44" t="s">
        <v>492</v>
      </c>
      <c r="B96" s="44">
        <v>11841</v>
      </c>
      <c r="C96" s="44" t="s">
        <v>19</v>
      </c>
      <c r="D96" s="44" t="s">
        <v>630</v>
      </c>
      <c r="E96" s="45">
        <v>536100064432</v>
      </c>
      <c r="F96" s="45">
        <v>389952495229</v>
      </c>
      <c r="G96" s="45">
        <f t="shared" si="6"/>
        <v>926052559661</v>
      </c>
      <c r="H96" s="45">
        <f t="shared" si="7"/>
        <v>146147569203</v>
      </c>
      <c r="I96" s="45">
        <v>6592224410</v>
      </c>
      <c r="J96" s="45">
        <v>7930511498</v>
      </c>
      <c r="K96" s="45">
        <f t="shared" si="8"/>
        <v>14522735908</v>
      </c>
      <c r="L96" s="45">
        <f t="shared" si="9"/>
        <v>-1338287088</v>
      </c>
      <c r="M96" s="45">
        <v>582824</v>
      </c>
      <c r="N96" s="45">
        <v>319404</v>
      </c>
      <c r="O96" s="44">
        <f t="shared" si="10"/>
        <v>263420</v>
      </c>
      <c r="P96" s="45">
        <v>0</v>
      </c>
      <c r="Q96" s="45">
        <v>0</v>
      </c>
      <c r="R96" s="44">
        <f t="shared" si="11"/>
        <v>0</v>
      </c>
    </row>
    <row r="97" spans="1:18" x14ac:dyDescent="0.5">
      <c r="A97" s="44" t="s">
        <v>735</v>
      </c>
      <c r="B97" s="44">
        <v>11859</v>
      </c>
      <c r="C97" s="44" t="s">
        <v>19</v>
      </c>
      <c r="D97" s="44" t="s">
        <v>696</v>
      </c>
      <c r="E97" s="45">
        <v>347569048962</v>
      </c>
      <c r="F97" s="45">
        <v>960933700</v>
      </c>
      <c r="G97" s="45">
        <f t="shared" si="6"/>
        <v>348529982662</v>
      </c>
      <c r="H97" s="45">
        <f t="shared" si="7"/>
        <v>346608115262</v>
      </c>
      <c r="I97" s="45">
        <v>61540919446</v>
      </c>
      <c r="J97" s="45">
        <v>0</v>
      </c>
      <c r="K97" s="45">
        <f t="shared" si="8"/>
        <v>61540919446</v>
      </c>
      <c r="L97" s="45">
        <f t="shared" si="9"/>
        <v>61540919446</v>
      </c>
      <c r="M97" s="45">
        <v>2049778</v>
      </c>
      <c r="N97" s="45">
        <v>21322</v>
      </c>
      <c r="O97" s="44">
        <f t="shared" si="10"/>
        <v>2028456</v>
      </c>
      <c r="P97" s="45">
        <v>12054</v>
      </c>
      <c r="Q97" s="45">
        <v>0</v>
      </c>
      <c r="R97" s="44">
        <f t="shared" si="11"/>
        <v>12054</v>
      </c>
    </row>
    <row r="98" spans="1:18" x14ac:dyDescent="0.5">
      <c r="A98" s="44" t="s">
        <v>496</v>
      </c>
      <c r="B98" s="44">
        <v>11874</v>
      </c>
      <c r="C98" s="44" t="s">
        <v>19</v>
      </c>
      <c r="D98" s="44" t="s">
        <v>697</v>
      </c>
      <c r="E98" s="45">
        <v>1155719019660</v>
      </c>
      <c r="F98" s="45">
        <v>233276725424</v>
      </c>
      <c r="G98" s="45">
        <f t="shared" si="6"/>
        <v>1388995745084</v>
      </c>
      <c r="H98" s="45">
        <f t="shared" si="7"/>
        <v>922442294236</v>
      </c>
      <c r="I98" s="45">
        <v>18573139160</v>
      </c>
      <c r="J98" s="45">
        <v>93282232270</v>
      </c>
      <c r="K98" s="45">
        <f t="shared" si="8"/>
        <v>111855371430</v>
      </c>
      <c r="L98" s="45">
        <f t="shared" si="9"/>
        <v>-74709093110</v>
      </c>
      <c r="M98" s="45">
        <v>34666086</v>
      </c>
      <c r="N98" s="45">
        <v>12478565</v>
      </c>
      <c r="O98" s="44">
        <f t="shared" si="10"/>
        <v>22187521</v>
      </c>
      <c r="P98" s="45">
        <v>9053917</v>
      </c>
      <c r="Q98" s="45">
        <v>2916344</v>
      </c>
      <c r="R98" s="44">
        <f t="shared" si="11"/>
        <v>6137573</v>
      </c>
    </row>
    <row r="99" spans="1:18" x14ac:dyDescent="0.5">
      <c r="A99" s="44" t="s">
        <v>562</v>
      </c>
      <c r="B99" s="44">
        <v>11916</v>
      </c>
      <c r="C99" s="44" t="s">
        <v>19</v>
      </c>
      <c r="D99" s="44" t="s">
        <v>704</v>
      </c>
      <c r="E99" s="45">
        <v>318954013110</v>
      </c>
      <c r="F99" s="45">
        <v>166048336800</v>
      </c>
      <c r="G99" s="45">
        <f t="shared" si="6"/>
        <v>485002349910</v>
      </c>
      <c r="H99" s="45">
        <f t="shared" si="7"/>
        <v>152905676310</v>
      </c>
      <c r="I99" s="45">
        <v>4030109140</v>
      </c>
      <c r="J99" s="45">
        <v>0</v>
      </c>
      <c r="K99" s="45">
        <f t="shared" si="8"/>
        <v>4030109140</v>
      </c>
      <c r="L99" s="45">
        <f t="shared" si="9"/>
        <v>4030109140</v>
      </c>
      <c r="M99" s="45">
        <v>1053350</v>
      </c>
      <c r="N99" s="45">
        <v>131077</v>
      </c>
      <c r="O99" s="44">
        <f t="shared" si="10"/>
        <v>922273</v>
      </c>
      <c r="P99" s="45">
        <v>0</v>
      </c>
      <c r="Q99" s="45">
        <v>0</v>
      </c>
      <c r="R99" s="44">
        <f t="shared" si="11"/>
        <v>0</v>
      </c>
    </row>
    <row r="100" spans="1:18" x14ac:dyDescent="0.5">
      <c r="A100" s="44" t="s">
        <v>568</v>
      </c>
      <c r="B100" s="44">
        <v>11920</v>
      </c>
      <c r="C100" s="44" t="s">
        <v>19</v>
      </c>
      <c r="D100" s="44" t="s">
        <v>694</v>
      </c>
      <c r="E100" s="45">
        <v>519857126100</v>
      </c>
      <c r="F100" s="45">
        <v>97378281869</v>
      </c>
      <c r="G100" s="45">
        <f t="shared" si="6"/>
        <v>617235407969</v>
      </c>
      <c r="H100" s="45">
        <f t="shared" si="7"/>
        <v>422478844231</v>
      </c>
      <c r="I100" s="45">
        <v>0</v>
      </c>
      <c r="J100" s="45">
        <v>0</v>
      </c>
      <c r="K100" s="45">
        <f t="shared" si="8"/>
        <v>0</v>
      </c>
      <c r="L100" s="45">
        <f t="shared" si="9"/>
        <v>0</v>
      </c>
      <c r="M100" s="45">
        <v>12510110</v>
      </c>
      <c r="N100" s="45">
        <v>4215542</v>
      </c>
      <c r="O100" s="44">
        <f t="shared" si="10"/>
        <v>8294568</v>
      </c>
      <c r="P100" s="45">
        <v>365432</v>
      </c>
      <c r="Q100" s="45">
        <v>769202</v>
      </c>
      <c r="R100" s="44">
        <f t="shared" si="11"/>
        <v>-403770</v>
      </c>
    </row>
    <row r="101" spans="1:18" x14ac:dyDescent="0.5">
      <c r="A101" s="44" t="s">
        <v>589</v>
      </c>
      <c r="B101" s="44">
        <v>11955</v>
      </c>
      <c r="C101" s="44" t="s">
        <v>19</v>
      </c>
      <c r="D101" s="44" t="s">
        <v>635</v>
      </c>
      <c r="E101" s="45">
        <v>34297754380</v>
      </c>
      <c r="F101" s="45">
        <v>0</v>
      </c>
      <c r="G101" s="45">
        <f t="shared" si="6"/>
        <v>34297754380</v>
      </c>
      <c r="H101" s="45">
        <f t="shared" si="7"/>
        <v>34297754380</v>
      </c>
      <c r="I101" s="45">
        <v>0</v>
      </c>
      <c r="J101" s="45">
        <v>0</v>
      </c>
      <c r="K101" s="45">
        <f t="shared" si="8"/>
        <v>0</v>
      </c>
      <c r="L101" s="45">
        <f t="shared" si="9"/>
        <v>0</v>
      </c>
      <c r="M101" s="45">
        <v>2411725</v>
      </c>
      <c r="N101" s="45">
        <v>718445</v>
      </c>
      <c r="O101" s="44">
        <f t="shared" si="10"/>
        <v>1693280</v>
      </c>
      <c r="P101" s="45">
        <v>381590</v>
      </c>
      <c r="Q101" s="45">
        <v>83649</v>
      </c>
      <c r="R101" s="44">
        <f t="shared" si="11"/>
        <v>297941</v>
      </c>
    </row>
    <row r="102" spans="1:18" x14ac:dyDescent="0.5">
      <c r="A102" s="44" t="s">
        <v>593</v>
      </c>
      <c r="B102" s="44">
        <v>11667</v>
      </c>
      <c r="C102" s="44" t="s">
        <v>19</v>
      </c>
      <c r="D102" s="44" t="s">
        <v>621</v>
      </c>
      <c r="E102" s="45">
        <v>0</v>
      </c>
      <c r="F102" s="45">
        <v>0</v>
      </c>
      <c r="G102" s="45">
        <f t="shared" si="6"/>
        <v>0</v>
      </c>
      <c r="H102" s="45">
        <f t="shared" si="7"/>
        <v>0</v>
      </c>
      <c r="I102" s="45">
        <v>0</v>
      </c>
      <c r="J102" s="45">
        <v>0</v>
      </c>
      <c r="K102" s="45">
        <f t="shared" si="8"/>
        <v>0</v>
      </c>
      <c r="L102" s="45">
        <f t="shared" si="9"/>
        <v>0</v>
      </c>
      <c r="M102" s="45">
        <v>1860933</v>
      </c>
      <c r="N102" s="45">
        <v>0</v>
      </c>
      <c r="O102" s="44">
        <f t="shared" si="10"/>
        <v>1860933</v>
      </c>
      <c r="P102" s="45">
        <v>655607</v>
      </c>
      <c r="Q102" s="45">
        <v>0</v>
      </c>
      <c r="R102" s="44">
        <f t="shared" si="11"/>
        <v>655607</v>
      </c>
    </row>
    <row r="103" spans="1:18" x14ac:dyDescent="0.5">
      <c r="A103" s="44" t="s">
        <v>741</v>
      </c>
      <c r="B103" s="44">
        <v>11989</v>
      </c>
      <c r="C103" s="44" t="s">
        <v>19</v>
      </c>
      <c r="D103" s="44" t="s">
        <v>742</v>
      </c>
      <c r="E103" s="45">
        <v>0</v>
      </c>
      <c r="F103" s="45">
        <v>0</v>
      </c>
      <c r="G103" s="45">
        <f t="shared" si="6"/>
        <v>0</v>
      </c>
      <c r="H103" s="45">
        <f t="shared" si="7"/>
        <v>0</v>
      </c>
      <c r="I103" s="45">
        <v>0</v>
      </c>
      <c r="J103" s="45">
        <v>0</v>
      </c>
      <c r="K103" s="45">
        <f t="shared" si="8"/>
        <v>0</v>
      </c>
      <c r="L103" s="45">
        <f t="shared" si="9"/>
        <v>0</v>
      </c>
      <c r="M103" s="45">
        <v>10093000</v>
      </c>
      <c r="N103" s="45">
        <v>0</v>
      </c>
      <c r="O103" s="44">
        <f t="shared" si="10"/>
        <v>10093000</v>
      </c>
      <c r="P103" s="45">
        <v>10093000</v>
      </c>
      <c r="Q103" s="45">
        <v>0</v>
      </c>
      <c r="R103" s="44">
        <f t="shared" si="11"/>
        <v>10093000</v>
      </c>
    </row>
    <row r="104" spans="1:18" x14ac:dyDescent="0.5">
      <c r="A104" s="44" t="s">
        <v>750</v>
      </c>
      <c r="B104" s="44">
        <v>11990</v>
      </c>
      <c r="C104" s="44" t="s">
        <v>751</v>
      </c>
      <c r="D104" s="44" t="s">
        <v>742</v>
      </c>
      <c r="E104" s="45">
        <v>0</v>
      </c>
      <c r="F104" s="45">
        <v>0</v>
      </c>
      <c r="G104" s="45">
        <f t="shared" si="6"/>
        <v>0</v>
      </c>
      <c r="H104" s="45">
        <f t="shared" si="7"/>
        <v>0</v>
      </c>
      <c r="I104" s="45">
        <v>0</v>
      </c>
      <c r="J104" s="45">
        <v>0</v>
      </c>
      <c r="K104" s="45">
        <f t="shared" si="8"/>
        <v>0</v>
      </c>
      <c r="L104" s="45">
        <f t="shared" si="9"/>
        <v>0</v>
      </c>
      <c r="M104" s="45">
        <v>0</v>
      </c>
      <c r="N104" s="45">
        <v>0</v>
      </c>
      <c r="O104" s="44">
        <f t="shared" si="10"/>
        <v>0</v>
      </c>
      <c r="P104" s="45">
        <v>0</v>
      </c>
      <c r="Q104" s="45">
        <v>0</v>
      </c>
      <c r="R104" s="44">
        <f t="shared" si="11"/>
        <v>0</v>
      </c>
    </row>
    <row r="105" spans="1:18" x14ac:dyDescent="0.5">
      <c r="A105" s="44" t="s">
        <v>597</v>
      </c>
      <c r="B105" s="44">
        <v>11969</v>
      </c>
      <c r="C105" s="44" t="s">
        <v>599</v>
      </c>
      <c r="D105" s="44" t="s">
        <v>640</v>
      </c>
      <c r="E105" s="45">
        <v>0</v>
      </c>
      <c r="F105" s="45">
        <v>0</v>
      </c>
      <c r="G105" s="45">
        <f t="shared" si="6"/>
        <v>0</v>
      </c>
      <c r="H105" s="45">
        <f t="shared" si="7"/>
        <v>0</v>
      </c>
      <c r="I105" s="45">
        <v>0</v>
      </c>
      <c r="J105" s="45">
        <v>0</v>
      </c>
      <c r="K105" s="45">
        <f t="shared" si="8"/>
        <v>0</v>
      </c>
      <c r="L105" s="45">
        <f t="shared" si="9"/>
        <v>0</v>
      </c>
      <c r="M105" s="45">
        <v>700126</v>
      </c>
      <c r="N105" s="45">
        <v>2738</v>
      </c>
      <c r="O105" s="44">
        <f t="shared" si="10"/>
        <v>697388</v>
      </c>
      <c r="P105" s="45">
        <v>2568</v>
      </c>
      <c r="Q105" s="45">
        <v>2518</v>
      </c>
      <c r="R105" s="44">
        <f t="shared" si="11"/>
        <v>50</v>
      </c>
    </row>
    <row r="106" spans="1:18" x14ac:dyDescent="0.5">
      <c r="A106" s="44" t="s">
        <v>600</v>
      </c>
      <c r="B106" s="44">
        <v>11959</v>
      </c>
      <c r="C106" s="44" t="s">
        <v>599</v>
      </c>
      <c r="D106" s="44" t="s">
        <v>694</v>
      </c>
      <c r="E106" s="45">
        <v>0</v>
      </c>
      <c r="F106" s="45">
        <v>0</v>
      </c>
      <c r="G106" s="45">
        <f t="shared" si="6"/>
        <v>0</v>
      </c>
      <c r="H106" s="45">
        <f t="shared" si="7"/>
        <v>0</v>
      </c>
      <c r="I106" s="45">
        <v>0</v>
      </c>
      <c r="J106" s="45">
        <v>0</v>
      </c>
      <c r="K106" s="45">
        <f t="shared" si="8"/>
        <v>0</v>
      </c>
      <c r="L106" s="45">
        <f t="shared" si="9"/>
        <v>0</v>
      </c>
      <c r="M106" s="45">
        <v>1028823</v>
      </c>
      <c r="N106" s="45">
        <v>330695</v>
      </c>
      <c r="O106" s="44">
        <f t="shared" si="10"/>
        <v>698128</v>
      </c>
      <c r="P106" s="45">
        <v>8423</v>
      </c>
      <c r="Q106" s="45">
        <v>274699</v>
      </c>
      <c r="R106" s="44">
        <f t="shared" si="11"/>
        <v>-266276</v>
      </c>
    </row>
    <row r="107" spans="1:18" x14ac:dyDescent="0.5">
      <c r="A107" s="44" t="s">
        <v>111</v>
      </c>
      <c r="B107" s="44">
        <v>10920</v>
      </c>
      <c r="C107" s="44" t="s">
        <v>243</v>
      </c>
      <c r="D107" s="44" t="s">
        <v>613</v>
      </c>
      <c r="E107" s="45">
        <v>225952000</v>
      </c>
      <c r="F107" s="45">
        <v>95047141910</v>
      </c>
      <c r="G107" s="45">
        <f t="shared" si="6"/>
        <v>95273093910</v>
      </c>
      <c r="H107" s="45">
        <f t="shared" si="7"/>
        <v>-94821189910</v>
      </c>
      <c r="I107" s="45">
        <v>0</v>
      </c>
      <c r="J107" s="45">
        <v>214067000</v>
      </c>
      <c r="K107" s="45">
        <f t="shared" si="8"/>
        <v>214067000</v>
      </c>
      <c r="L107" s="45">
        <f t="shared" si="9"/>
        <v>-214067000</v>
      </c>
      <c r="M107" s="45">
        <v>6147667</v>
      </c>
      <c r="N107" s="45">
        <v>808753</v>
      </c>
      <c r="O107" s="44">
        <f t="shared" si="10"/>
        <v>5338914</v>
      </c>
      <c r="P107" s="45">
        <v>34139</v>
      </c>
      <c r="Q107" s="45">
        <v>0</v>
      </c>
      <c r="R107" s="44">
        <f t="shared" si="11"/>
        <v>34139</v>
      </c>
    </row>
    <row r="108" spans="1:18" x14ac:dyDescent="0.5">
      <c r="A108" s="44" t="s">
        <v>241</v>
      </c>
      <c r="B108" s="44">
        <v>11315</v>
      </c>
      <c r="C108" s="44" t="s">
        <v>243</v>
      </c>
      <c r="D108" s="44" t="s">
        <v>641</v>
      </c>
      <c r="E108" s="45">
        <v>10605044251483</v>
      </c>
      <c r="F108" s="45">
        <v>881810117301</v>
      </c>
      <c r="G108" s="45">
        <f t="shared" si="6"/>
        <v>11486854368784</v>
      </c>
      <c r="H108" s="45">
        <f t="shared" si="7"/>
        <v>9723234134182</v>
      </c>
      <c r="I108" s="45">
        <v>16129398554</v>
      </c>
      <c r="J108" s="45">
        <v>40966051000</v>
      </c>
      <c r="K108" s="45">
        <f t="shared" si="8"/>
        <v>57095449554</v>
      </c>
      <c r="L108" s="45">
        <f t="shared" si="9"/>
        <v>-24836652446</v>
      </c>
      <c r="M108" s="45">
        <v>61928267</v>
      </c>
      <c r="N108" s="45">
        <v>25051264</v>
      </c>
      <c r="O108" s="44">
        <f t="shared" si="10"/>
        <v>36877003</v>
      </c>
      <c r="P108" s="45">
        <v>6951394</v>
      </c>
      <c r="Q108" s="45">
        <v>1472640</v>
      </c>
      <c r="R108" s="44">
        <f t="shared" si="11"/>
        <v>5478754</v>
      </c>
    </row>
    <row r="109" spans="1:18" x14ac:dyDescent="0.5">
      <c r="A109" s="44" t="s">
        <v>337</v>
      </c>
      <c r="B109" s="44">
        <v>11500</v>
      </c>
      <c r="C109" s="44" t="s">
        <v>243</v>
      </c>
      <c r="D109" s="44" t="s">
        <v>611</v>
      </c>
      <c r="E109" s="45">
        <v>2408295277872</v>
      </c>
      <c r="F109" s="45">
        <v>746792524310</v>
      </c>
      <c r="G109" s="45">
        <f t="shared" si="6"/>
        <v>3155087802182</v>
      </c>
      <c r="H109" s="45">
        <f t="shared" si="7"/>
        <v>1661502753562</v>
      </c>
      <c r="I109" s="45">
        <v>0</v>
      </c>
      <c r="J109" s="45">
        <v>49803239740</v>
      </c>
      <c r="K109" s="45">
        <f t="shared" si="8"/>
        <v>49803239740</v>
      </c>
      <c r="L109" s="45">
        <f t="shared" si="9"/>
        <v>-49803239740</v>
      </c>
      <c r="M109" s="45">
        <v>57540275</v>
      </c>
      <c r="N109" s="45">
        <v>0</v>
      </c>
      <c r="O109" s="44">
        <f t="shared" si="10"/>
        <v>57540275</v>
      </c>
      <c r="P109" s="45">
        <v>13812845</v>
      </c>
      <c r="Q109" s="45">
        <v>0</v>
      </c>
      <c r="R109" s="44">
        <f t="shared" si="11"/>
        <v>13812845</v>
      </c>
    </row>
    <row r="110" spans="1:18" x14ac:dyDescent="0.5">
      <c r="A110" s="44" t="s">
        <v>488</v>
      </c>
      <c r="B110" s="44">
        <v>11838</v>
      </c>
      <c r="C110" s="44" t="s">
        <v>243</v>
      </c>
      <c r="D110" s="44" t="s">
        <v>626</v>
      </c>
      <c r="E110" s="45">
        <v>426548562769</v>
      </c>
      <c r="F110" s="45">
        <v>69488642019</v>
      </c>
      <c r="G110" s="45">
        <f t="shared" si="6"/>
        <v>496037204788</v>
      </c>
      <c r="H110" s="45">
        <f t="shared" si="7"/>
        <v>357059920750</v>
      </c>
      <c r="I110" s="45">
        <v>0</v>
      </c>
      <c r="J110" s="45">
        <v>9000000000</v>
      </c>
      <c r="K110" s="45">
        <f t="shared" si="8"/>
        <v>9000000000</v>
      </c>
      <c r="L110" s="45">
        <f t="shared" si="9"/>
        <v>-9000000000</v>
      </c>
      <c r="M110" s="45">
        <v>8342341</v>
      </c>
      <c r="N110" s="45">
        <v>2926043</v>
      </c>
      <c r="O110" s="44">
        <f t="shared" si="10"/>
        <v>5416298</v>
      </c>
      <c r="P110" s="45">
        <v>1398241</v>
      </c>
      <c r="Q110" s="45">
        <v>635146</v>
      </c>
      <c r="R110" s="44">
        <f t="shared" si="11"/>
        <v>763095</v>
      </c>
    </row>
    <row r="111" spans="1:18" x14ac:dyDescent="0.5">
      <c r="A111" s="44" t="s">
        <v>490</v>
      </c>
      <c r="B111" s="44">
        <v>11767</v>
      </c>
      <c r="C111" s="44" t="s">
        <v>243</v>
      </c>
      <c r="D111" s="44" t="s">
        <v>610</v>
      </c>
      <c r="E111" s="45">
        <v>32229072682</v>
      </c>
      <c r="F111" s="45">
        <v>45862671841</v>
      </c>
      <c r="G111" s="45">
        <f t="shared" si="6"/>
        <v>78091744523</v>
      </c>
      <c r="H111" s="45">
        <f t="shared" si="7"/>
        <v>-13633599159</v>
      </c>
      <c r="I111" s="45">
        <v>0</v>
      </c>
      <c r="J111" s="45">
        <v>0</v>
      </c>
      <c r="K111" s="45">
        <f t="shared" si="8"/>
        <v>0</v>
      </c>
      <c r="L111" s="45">
        <f t="shared" si="9"/>
        <v>0</v>
      </c>
      <c r="M111" s="45">
        <v>38731427</v>
      </c>
      <c r="N111" s="45">
        <v>1253659</v>
      </c>
      <c r="O111" s="44">
        <f t="shared" si="10"/>
        <v>37477768</v>
      </c>
      <c r="P111" s="45">
        <v>8330425</v>
      </c>
      <c r="Q111" s="45">
        <v>630725</v>
      </c>
      <c r="R111" s="44">
        <f t="shared" si="11"/>
        <v>7699700</v>
      </c>
    </row>
    <row r="112" spans="1:18" x14ac:dyDescent="0.5">
      <c r="A112" s="44" t="s">
        <v>505</v>
      </c>
      <c r="B112" s="44">
        <v>11883</v>
      </c>
      <c r="C112" s="44" t="s">
        <v>243</v>
      </c>
      <c r="D112" s="44" t="s">
        <v>640</v>
      </c>
      <c r="E112" s="45">
        <v>144250469704</v>
      </c>
      <c r="F112" s="45">
        <v>3600339050</v>
      </c>
      <c r="G112" s="45">
        <f t="shared" si="6"/>
        <v>147850808754</v>
      </c>
      <c r="H112" s="45">
        <f t="shared" si="7"/>
        <v>140650130654</v>
      </c>
      <c r="I112" s="45">
        <v>0</v>
      </c>
      <c r="J112" s="45">
        <v>0</v>
      </c>
      <c r="K112" s="45">
        <f t="shared" si="8"/>
        <v>0</v>
      </c>
      <c r="L112" s="45">
        <f t="shared" si="9"/>
        <v>0</v>
      </c>
      <c r="M112" s="45">
        <v>81823656</v>
      </c>
      <c r="N112" s="45">
        <v>26224756</v>
      </c>
      <c r="O112" s="44">
        <f t="shared" si="10"/>
        <v>55598900</v>
      </c>
      <c r="P112" s="45">
        <v>18719273</v>
      </c>
      <c r="Q112" s="45">
        <v>7728073</v>
      </c>
      <c r="R112" s="44">
        <f t="shared" si="11"/>
        <v>10991200</v>
      </c>
    </row>
    <row r="113" spans="1:18" x14ac:dyDescent="0.5">
      <c r="A113" s="44" t="s">
        <v>711</v>
      </c>
      <c r="B113" s="44">
        <v>11976</v>
      </c>
      <c r="C113" s="44" t="s">
        <v>243</v>
      </c>
      <c r="D113" s="44" t="s">
        <v>639</v>
      </c>
      <c r="E113" s="45">
        <v>0</v>
      </c>
      <c r="F113" s="45">
        <v>0</v>
      </c>
      <c r="G113" s="45">
        <f t="shared" si="6"/>
        <v>0</v>
      </c>
      <c r="H113" s="45">
        <f t="shared" si="7"/>
        <v>0</v>
      </c>
      <c r="I113" s="45">
        <v>0</v>
      </c>
      <c r="J113" s="45">
        <v>0</v>
      </c>
      <c r="K113" s="45">
        <f t="shared" si="8"/>
        <v>0</v>
      </c>
      <c r="L113" s="45">
        <f t="shared" si="9"/>
        <v>0</v>
      </c>
      <c r="M113" s="45">
        <v>4225608</v>
      </c>
      <c r="N113" s="45">
        <v>1470394</v>
      </c>
      <c r="O113" s="44">
        <f t="shared" si="10"/>
        <v>2755214</v>
      </c>
      <c r="P113" s="45">
        <v>1573438</v>
      </c>
      <c r="Q113" s="45">
        <v>1340267</v>
      </c>
      <c r="R113" s="44">
        <f t="shared" si="11"/>
        <v>233171</v>
      </c>
    </row>
    <row r="114" spans="1:18" x14ac:dyDescent="0.5">
      <c r="A114" s="44" t="s">
        <v>740</v>
      </c>
      <c r="B114" s="44">
        <v>11993</v>
      </c>
      <c r="C114" s="44" t="s">
        <v>243</v>
      </c>
      <c r="D114" s="44" t="s">
        <v>609</v>
      </c>
      <c r="E114" s="45">
        <v>0</v>
      </c>
      <c r="F114" s="45">
        <v>0</v>
      </c>
      <c r="G114" s="45">
        <f t="shared" si="6"/>
        <v>0</v>
      </c>
      <c r="H114" s="45">
        <f t="shared" si="7"/>
        <v>0</v>
      </c>
      <c r="I114" s="45">
        <v>0</v>
      </c>
      <c r="J114" s="45">
        <v>0</v>
      </c>
      <c r="K114" s="45">
        <f t="shared" si="8"/>
        <v>0</v>
      </c>
      <c r="L114" s="45">
        <f t="shared" si="9"/>
        <v>0</v>
      </c>
      <c r="M114" s="45">
        <v>0</v>
      </c>
      <c r="N114" s="45">
        <v>0</v>
      </c>
      <c r="O114" s="44">
        <f t="shared" si="10"/>
        <v>0</v>
      </c>
      <c r="P114" s="45">
        <v>0</v>
      </c>
      <c r="Q114" s="45">
        <v>0</v>
      </c>
      <c r="R114" s="44">
        <f t="shared" si="11"/>
        <v>0</v>
      </c>
    </row>
    <row r="115" spans="1:18" x14ac:dyDescent="0.5">
      <c r="A115" s="44" t="s">
        <v>20</v>
      </c>
      <c r="B115" s="44">
        <v>10589</v>
      </c>
      <c r="C115" s="44" t="s">
        <v>22</v>
      </c>
      <c r="D115" s="44" t="s">
        <v>606</v>
      </c>
      <c r="E115" s="45">
        <v>2614868609133</v>
      </c>
      <c r="F115" s="45">
        <v>3066894678470</v>
      </c>
      <c r="G115" s="45">
        <f t="shared" si="6"/>
        <v>5681763287603</v>
      </c>
      <c r="H115" s="45">
        <f t="shared" si="7"/>
        <v>-452026069337</v>
      </c>
      <c r="I115" s="45">
        <v>252784503968</v>
      </c>
      <c r="J115" s="45">
        <v>321821062222</v>
      </c>
      <c r="K115" s="45">
        <f t="shared" si="8"/>
        <v>574605566190</v>
      </c>
      <c r="L115" s="45">
        <f t="shared" si="9"/>
        <v>-69036558254</v>
      </c>
      <c r="M115" s="45">
        <v>160283</v>
      </c>
      <c r="N115" s="45">
        <v>444192</v>
      </c>
      <c r="O115" s="44">
        <f t="shared" si="10"/>
        <v>-283909</v>
      </c>
      <c r="P115" s="45">
        <v>184</v>
      </c>
      <c r="Q115" s="45">
        <v>15983</v>
      </c>
      <c r="R115" s="44">
        <f t="shared" si="11"/>
        <v>-15799</v>
      </c>
    </row>
    <row r="116" spans="1:18" x14ac:dyDescent="0.5">
      <c r="A116" s="44" t="s">
        <v>23</v>
      </c>
      <c r="B116" s="44">
        <v>10591</v>
      </c>
      <c r="C116" s="44" t="s">
        <v>22</v>
      </c>
      <c r="D116" s="44" t="s">
        <v>607</v>
      </c>
      <c r="E116" s="45">
        <v>2441772906500</v>
      </c>
      <c r="F116" s="45">
        <v>2946556411232</v>
      </c>
      <c r="G116" s="45">
        <f t="shared" si="6"/>
        <v>5388329317732</v>
      </c>
      <c r="H116" s="45">
        <f t="shared" si="7"/>
        <v>-504783504732</v>
      </c>
      <c r="I116" s="45">
        <v>133828028623</v>
      </c>
      <c r="J116" s="45">
        <v>150819963237</v>
      </c>
      <c r="K116" s="45">
        <f t="shared" si="8"/>
        <v>284647991860</v>
      </c>
      <c r="L116" s="45">
        <f t="shared" si="9"/>
        <v>-16991934614</v>
      </c>
      <c r="M116" s="45">
        <v>210025</v>
      </c>
      <c r="N116" s="45">
        <v>604476</v>
      </c>
      <c r="O116" s="44">
        <f t="shared" si="10"/>
        <v>-394451</v>
      </c>
      <c r="P116" s="45">
        <v>8917</v>
      </c>
      <c r="Q116" s="45">
        <v>5622</v>
      </c>
      <c r="R116" s="44">
        <f t="shared" si="11"/>
        <v>3295</v>
      </c>
    </row>
    <row r="117" spans="1:18" x14ac:dyDescent="0.5">
      <c r="A117" s="44" t="s">
        <v>24</v>
      </c>
      <c r="B117" s="44">
        <v>10596</v>
      </c>
      <c r="C117" s="44" t="s">
        <v>22</v>
      </c>
      <c r="D117" s="44" t="s">
        <v>608</v>
      </c>
      <c r="E117" s="45">
        <v>2064060375417</v>
      </c>
      <c r="F117" s="45">
        <v>2295142864637</v>
      </c>
      <c r="G117" s="45">
        <f t="shared" si="6"/>
        <v>4359203240054</v>
      </c>
      <c r="H117" s="45">
        <f t="shared" si="7"/>
        <v>-231082489220</v>
      </c>
      <c r="I117" s="45">
        <v>22243451233</v>
      </c>
      <c r="J117" s="45">
        <v>129745546731</v>
      </c>
      <c r="K117" s="45">
        <f t="shared" si="8"/>
        <v>151988997964</v>
      </c>
      <c r="L117" s="45">
        <f t="shared" si="9"/>
        <v>-107502095498</v>
      </c>
      <c r="M117" s="45">
        <v>382379</v>
      </c>
      <c r="N117" s="45">
        <v>808851</v>
      </c>
      <c r="O117" s="44">
        <f t="shared" si="10"/>
        <v>-426472</v>
      </c>
      <c r="P117" s="45">
        <v>11645</v>
      </c>
      <c r="Q117" s="45">
        <v>46168</v>
      </c>
      <c r="R117" s="44">
        <f t="shared" si="11"/>
        <v>-34523</v>
      </c>
    </row>
    <row r="118" spans="1:18" x14ac:dyDescent="0.5">
      <c r="A118" s="44" t="s">
        <v>26</v>
      </c>
      <c r="B118" s="44">
        <v>10600</v>
      </c>
      <c r="C118" s="44" t="s">
        <v>22</v>
      </c>
      <c r="D118" s="44" t="s">
        <v>609</v>
      </c>
      <c r="E118" s="45">
        <v>10666475264508</v>
      </c>
      <c r="F118" s="45">
        <v>2107703355603</v>
      </c>
      <c r="G118" s="45">
        <f t="shared" si="6"/>
        <v>12774178620111</v>
      </c>
      <c r="H118" s="45">
        <f t="shared" si="7"/>
        <v>8558771908905</v>
      </c>
      <c r="I118" s="45">
        <v>733972152000</v>
      </c>
      <c r="J118" s="45">
        <v>230887742566</v>
      </c>
      <c r="K118" s="45">
        <f t="shared" si="8"/>
        <v>964859894566</v>
      </c>
      <c r="L118" s="45">
        <f t="shared" si="9"/>
        <v>503084409434</v>
      </c>
      <c r="M118" s="45">
        <v>19832642</v>
      </c>
      <c r="N118" s="45">
        <v>13042866</v>
      </c>
      <c r="O118" s="44">
        <f t="shared" si="10"/>
        <v>6789776</v>
      </c>
      <c r="P118" s="45">
        <v>3034756</v>
      </c>
      <c r="Q118" s="45">
        <v>2564006</v>
      </c>
      <c r="R118" s="44">
        <f t="shared" si="11"/>
        <v>470750</v>
      </c>
    </row>
    <row r="119" spans="1:18" x14ac:dyDescent="0.5">
      <c r="A119" s="44" t="s">
        <v>28</v>
      </c>
      <c r="B119" s="44">
        <v>10616</v>
      </c>
      <c r="C119" s="44" t="s">
        <v>22</v>
      </c>
      <c r="D119" s="44" t="s">
        <v>610</v>
      </c>
      <c r="E119" s="45">
        <v>2195519454375</v>
      </c>
      <c r="F119" s="45">
        <v>5289672237059</v>
      </c>
      <c r="G119" s="45">
        <f t="shared" si="6"/>
        <v>7485191691434</v>
      </c>
      <c r="H119" s="45">
        <f t="shared" si="7"/>
        <v>-3094152782684</v>
      </c>
      <c r="I119" s="45">
        <v>90335771328</v>
      </c>
      <c r="J119" s="45">
        <v>453229449095</v>
      </c>
      <c r="K119" s="45">
        <f t="shared" si="8"/>
        <v>543565220423</v>
      </c>
      <c r="L119" s="45">
        <f t="shared" si="9"/>
        <v>-362893677767</v>
      </c>
      <c r="M119" s="45">
        <v>1191201</v>
      </c>
      <c r="N119" s="45">
        <v>4420641</v>
      </c>
      <c r="O119" s="44">
        <f t="shared" si="10"/>
        <v>-3229440</v>
      </c>
      <c r="P119" s="45">
        <v>20719</v>
      </c>
      <c r="Q119" s="45">
        <v>220170</v>
      </c>
      <c r="R119" s="44">
        <f t="shared" si="11"/>
        <v>-199451</v>
      </c>
    </row>
    <row r="120" spans="1:18" x14ac:dyDescent="0.5">
      <c r="A120" s="44" t="s">
        <v>33</v>
      </c>
      <c r="B120" s="44">
        <v>10630</v>
      </c>
      <c r="C120" s="44" t="s">
        <v>22</v>
      </c>
      <c r="D120" s="44" t="s">
        <v>612</v>
      </c>
      <c r="E120" s="45">
        <v>248835423520</v>
      </c>
      <c r="F120" s="45">
        <v>218310844870</v>
      </c>
      <c r="G120" s="45">
        <f t="shared" si="6"/>
        <v>467146268390</v>
      </c>
      <c r="H120" s="45">
        <f t="shared" si="7"/>
        <v>30524578650</v>
      </c>
      <c r="I120" s="45">
        <v>73190393693</v>
      </c>
      <c r="J120" s="45">
        <v>26822676067</v>
      </c>
      <c r="K120" s="45">
        <f t="shared" si="8"/>
        <v>100013069760</v>
      </c>
      <c r="L120" s="45">
        <f t="shared" si="9"/>
        <v>46367717626</v>
      </c>
      <c r="M120" s="45">
        <v>9448</v>
      </c>
      <c r="N120" s="45">
        <v>75974</v>
      </c>
      <c r="O120" s="44">
        <f t="shared" si="10"/>
        <v>-66526</v>
      </c>
      <c r="P120" s="45">
        <v>20</v>
      </c>
      <c r="Q120" s="45">
        <v>41</v>
      </c>
      <c r="R120" s="44">
        <f t="shared" si="11"/>
        <v>-21</v>
      </c>
    </row>
    <row r="121" spans="1:18" x14ac:dyDescent="0.5">
      <c r="A121" s="44" t="s">
        <v>37</v>
      </c>
      <c r="B121" s="44">
        <v>10706</v>
      </c>
      <c r="C121" s="44" t="s">
        <v>22</v>
      </c>
      <c r="D121" s="44" t="s">
        <v>614</v>
      </c>
      <c r="E121" s="45">
        <v>8436924327105</v>
      </c>
      <c r="F121" s="45">
        <v>11437084429244</v>
      </c>
      <c r="G121" s="45">
        <f t="shared" si="6"/>
        <v>19874008756349</v>
      </c>
      <c r="H121" s="45">
        <f t="shared" si="7"/>
        <v>-3000160102139</v>
      </c>
      <c r="I121" s="45">
        <v>544590314869</v>
      </c>
      <c r="J121" s="45">
        <v>783741837485</v>
      </c>
      <c r="K121" s="45">
        <f t="shared" si="8"/>
        <v>1328332152354</v>
      </c>
      <c r="L121" s="45">
        <f t="shared" si="9"/>
        <v>-239151522616</v>
      </c>
      <c r="M121" s="45">
        <v>1401013</v>
      </c>
      <c r="N121" s="45">
        <v>6609020</v>
      </c>
      <c r="O121" s="44">
        <f t="shared" si="10"/>
        <v>-5208007</v>
      </c>
      <c r="P121" s="45">
        <v>61772</v>
      </c>
      <c r="Q121" s="45">
        <v>235024</v>
      </c>
      <c r="R121" s="44">
        <f t="shared" si="11"/>
        <v>-173252</v>
      </c>
    </row>
    <row r="122" spans="1:18" x14ac:dyDescent="0.5">
      <c r="A122" s="44" t="s">
        <v>41</v>
      </c>
      <c r="B122" s="44">
        <v>10719</v>
      </c>
      <c r="C122" s="44" t="s">
        <v>22</v>
      </c>
      <c r="D122" s="44" t="s">
        <v>616</v>
      </c>
      <c r="E122" s="45">
        <v>276968140814</v>
      </c>
      <c r="F122" s="45">
        <v>963516938180</v>
      </c>
      <c r="G122" s="45">
        <f t="shared" si="6"/>
        <v>1240485078994</v>
      </c>
      <c r="H122" s="45">
        <f t="shared" si="7"/>
        <v>-686548797366</v>
      </c>
      <c r="I122" s="45">
        <v>191301270824</v>
      </c>
      <c r="J122" s="45">
        <v>204593434913</v>
      </c>
      <c r="K122" s="45">
        <f t="shared" si="8"/>
        <v>395894705737</v>
      </c>
      <c r="L122" s="45">
        <f t="shared" si="9"/>
        <v>-13292164089</v>
      </c>
      <c r="M122" s="45">
        <v>120060</v>
      </c>
      <c r="N122" s="45">
        <v>880312</v>
      </c>
      <c r="O122" s="44">
        <f t="shared" si="10"/>
        <v>-760252</v>
      </c>
      <c r="P122" s="45">
        <v>116749</v>
      </c>
      <c r="Q122" s="45">
        <v>39096</v>
      </c>
      <c r="R122" s="44">
        <f t="shared" si="11"/>
        <v>77653</v>
      </c>
    </row>
    <row r="123" spans="1:18" x14ac:dyDescent="0.5">
      <c r="A123" s="44" t="s">
        <v>43</v>
      </c>
      <c r="B123" s="44">
        <v>10743</v>
      </c>
      <c r="C123" s="44" t="s">
        <v>22</v>
      </c>
      <c r="D123" s="44" t="s">
        <v>617</v>
      </c>
      <c r="E123" s="45">
        <v>7310501503338</v>
      </c>
      <c r="F123" s="45">
        <v>9917608100744</v>
      </c>
      <c r="G123" s="45">
        <f t="shared" si="6"/>
        <v>17228109604082</v>
      </c>
      <c r="H123" s="45">
        <f t="shared" si="7"/>
        <v>-2607106597406</v>
      </c>
      <c r="I123" s="45">
        <v>746194813859</v>
      </c>
      <c r="J123" s="45">
        <v>1147528370873</v>
      </c>
      <c r="K123" s="45">
        <f t="shared" si="8"/>
        <v>1893723184732</v>
      </c>
      <c r="L123" s="45">
        <f t="shared" si="9"/>
        <v>-401333557014</v>
      </c>
      <c r="M123" s="45">
        <v>693654</v>
      </c>
      <c r="N123" s="45">
        <v>3074285</v>
      </c>
      <c r="O123" s="44">
        <f t="shared" si="10"/>
        <v>-2380631</v>
      </c>
      <c r="P123" s="45">
        <v>13614</v>
      </c>
      <c r="Q123" s="45">
        <v>158308</v>
      </c>
      <c r="R123" s="44">
        <f t="shared" si="11"/>
        <v>-144694</v>
      </c>
    </row>
    <row r="124" spans="1:18" x14ac:dyDescent="0.5">
      <c r="A124" s="44" t="s">
        <v>49</v>
      </c>
      <c r="B124" s="44">
        <v>10753</v>
      </c>
      <c r="C124" s="44" t="s">
        <v>22</v>
      </c>
      <c r="D124" s="44" t="s">
        <v>618</v>
      </c>
      <c r="E124" s="45">
        <v>712521444809</v>
      </c>
      <c r="F124" s="45">
        <v>791044920176</v>
      </c>
      <c r="G124" s="45">
        <f t="shared" si="6"/>
        <v>1503566364985</v>
      </c>
      <c r="H124" s="45">
        <f t="shared" si="7"/>
        <v>-78523475367</v>
      </c>
      <c r="I124" s="45">
        <v>75219001226</v>
      </c>
      <c r="J124" s="45">
        <v>79970479232</v>
      </c>
      <c r="K124" s="45">
        <f t="shared" si="8"/>
        <v>155189480458</v>
      </c>
      <c r="L124" s="45">
        <f t="shared" si="9"/>
        <v>-4751478006</v>
      </c>
      <c r="M124" s="45">
        <v>34480</v>
      </c>
      <c r="N124" s="45">
        <v>121511</v>
      </c>
      <c r="O124" s="44">
        <f t="shared" si="10"/>
        <v>-87031</v>
      </c>
      <c r="P124" s="45">
        <v>799</v>
      </c>
      <c r="Q124" s="45">
        <v>6733</v>
      </c>
      <c r="R124" s="44">
        <f t="shared" si="11"/>
        <v>-5934</v>
      </c>
    </row>
    <row r="125" spans="1:18" x14ac:dyDescent="0.5">
      <c r="A125" s="44" t="s">
        <v>51</v>
      </c>
      <c r="B125" s="44">
        <v>10782</v>
      </c>
      <c r="C125" s="44" t="s">
        <v>22</v>
      </c>
      <c r="D125" s="44" t="s">
        <v>619</v>
      </c>
      <c r="E125" s="45">
        <v>555851141235</v>
      </c>
      <c r="F125" s="45">
        <v>895890159313</v>
      </c>
      <c r="G125" s="45">
        <f t="shared" si="6"/>
        <v>1451741300548</v>
      </c>
      <c r="H125" s="45">
        <f t="shared" si="7"/>
        <v>-340039018078</v>
      </c>
      <c r="I125" s="45">
        <v>52925903205</v>
      </c>
      <c r="J125" s="45">
        <v>86707727380</v>
      </c>
      <c r="K125" s="45">
        <f t="shared" si="8"/>
        <v>139633630585</v>
      </c>
      <c r="L125" s="45">
        <f t="shared" si="9"/>
        <v>-33781824175</v>
      </c>
      <c r="M125" s="45">
        <v>29915</v>
      </c>
      <c r="N125" s="45">
        <v>427829</v>
      </c>
      <c r="O125" s="44">
        <f t="shared" si="10"/>
        <v>-397914</v>
      </c>
      <c r="P125" s="45">
        <v>0</v>
      </c>
      <c r="Q125" s="45">
        <v>18307</v>
      </c>
      <c r="R125" s="44">
        <f t="shared" si="11"/>
        <v>-18307</v>
      </c>
    </row>
    <row r="126" spans="1:18" x14ac:dyDescent="0.5">
      <c r="A126" s="44" t="s">
        <v>54</v>
      </c>
      <c r="B126" s="44">
        <v>10764</v>
      </c>
      <c r="C126" s="44" t="s">
        <v>22</v>
      </c>
      <c r="D126" s="44" t="s">
        <v>622</v>
      </c>
      <c r="E126" s="45">
        <v>1633162774076</v>
      </c>
      <c r="F126" s="45">
        <v>1411930147034</v>
      </c>
      <c r="G126" s="45">
        <f t="shared" si="6"/>
        <v>3045092921110</v>
      </c>
      <c r="H126" s="45">
        <f t="shared" si="7"/>
        <v>221232627042</v>
      </c>
      <c r="I126" s="45">
        <v>69418467075</v>
      </c>
      <c r="J126" s="45">
        <v>22309052312</v>
      </c>
      <c r="K126" s="45">
        <f t="shared" si="8"/>
        <v>91727519387</v>
      </c>
      <c r="L126" s="45">
        <f t="shared" si="9"/>
        <v>47109414763</v>
      </c>
      <c r="M126" s="45">
        <v>104135</v>
      </c>
      <c r="N126" s="45">
        <v>10715</v>
      </c>
      <c r="O126" s="44">
        <f t="shared" si="10"/>
        <v>93420</v>
      </c>
      <c r="P126" s="45">
        <v>17</v>
      </c>
      <c r="Q126" s="45">
        <v>540</v>
      </c>
      <c r="R126" s="44">
        <f t="shared" si="11"/>
        <v>-523</v>
      </c>
    </row>
    <row r="127" spans="1:18" x14ac:dyDescent="0.5">
      <c r="A127" s="44" t="s">
        <v>57</v>
      </c>
      <c r="B127" s="44">
        <v>10771</v>
      </c>
      <c r="C127" s="44" t="s">
        <v>22</v>
      </c>
      <c r="D127" s="44" t="s">
        <v>613</v>
      </c>
      <c r="E127" s="45">
        <v>145672409244</v>
      </c>
      <c r="F127" s="45">
        <v>322955780768</v>
      </c>
      <c r="G127" s="45">
        <f t="shared" si="6"/>
        <v>468628190012</v>
      </c>
      <c r="H127" s="45">
        <f t="shared" si="7"/>
        <v>-177283371524</v>
      </c>
      <c r="I127" s="45">
        <v>11251925164</v>
      </c>
      <c r="J127" s="45">
        <v>53837696593</v>
      </c>
      <c r="K127" s="45">
        <f t="shared" si="8"/>
        <v>65089621757</v>
      </c>
      <c r="L127" s="45">
        <f t="shared" si="9"/>
        <v>-42585771429</v>
      </c>
      <c r="M127" s="45">
        <v>62331</v>
      </c>
      <c r="N127" s="45">
        <v>316299</v>
      </c>
      <c r="O127" s="44">
        <f t="shared" si="10"/>
        <v>-253968</v>
      </c>
      <c r="P127" s="45">
        <v>6</v>
      </c>
      <c r="Q127" s="45">
        <v>294</v>
      </c>
      <c r="R127" s="44">
        <f t="shared" si="11"/>
        <v>-288</v>
      </c>
    </row>
    <row r="128" spans="1:18" x14ac:dyDescent="0.5">
      <c r="A128" s="44" t="s">
        <v>60</v>
      </c>
      <c r="B128" s="44">
        <v>10763</v>
      </c>
      <c r="C128" s="44" t="s">
        <v>22</v>
      </c>
      <c r="D128" s="44" t="s">
        <v>623</v>
      </c>
      <c r="E128" s="45">
        <v>374483765462</v>
      </c>
      <c r="F128" s="45">
        <v>391857866339</v>
      </c>
      <c r="G128" s="45">
        <f t="shared" si="6"/>
        <v>766341631801</v>
      </c>
      <c r="H128" s="45">
        <f t="shared" si="7"/>
        <v>-17374100877</v>
      </c>
      <c r="I128" s="45">
        <v>6309495211</v>
      </c>
      <c r="J128" s="45">
        <v>5406370286</v>
      </c>
      <c r="K128" s="45">
        <f t="shared" si="8"/>
        <v>11715865497</v>
      </c>
      <c r="L128" s="45">
        <f t="shared" si="9"/>
        <v>903124925</v>
      </c>
      <c r="M128" s="45">
        <v>131</v>
      </c>
      <c r="N128" s="45">
        <v>12904</v>
      </c>
      <c r="O128" s="44">
        <f t="shared" si="10"/>
        <v>-12773</v>
      </c>
      <c r="P128" s="45">
        <v>0</v>
      </c>
      <c r="Q128" s="45">
        <v>0</v>
      </c>
      <c r="R128" s="44">
        <f t="shared" si="11"/>
        <v>0</v>
      </c>
    </row>
    <row r="129" spans="1:18" x14ac:dyDescent="0.5">
      <c r="A129" s="44" t="s">
        <v>64</v>
      </c>
      <c r="B129" s="44">
        <v>10781</v>
      </c>
      <c r="C129" s="44" t="s">
        <v>22</v>
      </c>
      <c r="D129" s="44" t="s">
        <v>625</v>
      </c>
      <c r="E129" s="45">
        <v>1859906623536</v>
      </c>
      <c r="F129" s="45">
        <v>3004580342607</v>
      </c>
      <c r="G129" s="45">
        <f t="shared" si="6"/>
        <v>4864486966143</v>
      </c>
      <c r="H129" s="45">
        <f t="shared" si="7"/>
        <v>-1144673719071</v>
      </c>
      <c r="I129" s="45">
        <v>99781720077</v>
      </c>
      <c r="J129" s="45">
        <v>347946106040</v>
      </c>
      <c r="K129" s="45">
        <f t="shared" si="8"/>
        <v>447727826117</v>
      </c>
      <c r="L129" s="45">
        <f t="shared" si="9"/>
        <v>-248164385963</v>
      </c>
      <c r="M129" s="45">
        <v>233451</v>
      </c>
      <c r="N129" s="45">
        <v>1749174</v>
      </c>
      <c r="O129" s="44">
        <f t="shared" si="10"/>
        <v>-1515723</v>
      </c>
      <c r="P129" s="45">
        <v>7277</v>
      </c>
      <c r="Q129" s="45">
        <v>94720</v>
      </c>
      <c r="R129" s="44">
        <f t="shared" si="11"/>
        <v>-87443</v>
      </c>
    </row>
    <row r="130" spans="1:18" x14ac:dyDescent="0.5">
      <c r="A130" s="44" t="s">
        <v>68</v>
      </c>
      <c r="B130" s="44">
        <v>10789</v>
      </c>
      <c r="C130" s="44" t="s">
        <v>22</v>
      </c>
      <c r="D130" s="44" t="s">
        <v>627</v>
      </c>
      <c r="E130" s="45">
        <v>2524534289911</v>
      </c>
      <c r="F130" s="45">
        <v>2361081031695</v>
      </c>
      <c r="G130" s="45">
        <f t="shared" si="6"/>
        <v>4885615321606</v>
      </c>
      <c r="H130" s="45">
        <f t="shared" si="7"/>
        <v>163453258216</v>
      </c>
      <c r="I130" s="45">
        <v>402235632224</v>
      </c>
      <c r="J130" s="45">
        <v>283609809301</v>
      </c>
      <c r="K130" s="45">
        <f t="shared" si="8"/>
        <v>685845441525</v>
      </c>
      <c r="L130" s="45">
        <f t="shared" si="9"/>
        <v>118625822923</v>
      </c>
      <c r="M130" s="45">
        <v>1062148</v>
      </c>
      <c r="N130" s="45">
        <v>763941</v>
      </c>
      <c r="O130" s="44">
        <f t="shared" si="10"/>
        <v>298207</v>
      </c>
      <c r="P130" s="45">
        <v>109478</v>
      </c>
      <c r="Q130" s="45">
        <v>66269</v>
      </c>
      <c r="R130" s="44">
        <f t="shared" si="11"/>
        <v>43209</v>
      </c>
    </row>
    <row r="131" spans="1:18" x14ac:dyDescent="0.5">
      <c r="A131" s="44" t="s">
        <v>70</v>
      </c>
      <c r="B131" s="44">
        <v>10787</v>
      </c>
      <c r="C131" s="44" t="s">
        <v>22</v>
      </c>
      <c r="D131" s="44" t="s">
        <v>628</v>
      </c>
      <c r="E131" s="45">
        <v>1591638929971</v>
      </c>
      <c r="F131" s="45">
        <v>6176640267549</v>
      </c>
      <c r="G131" s="45">
        <f t="shared" si="6"/>
        <v>7768279197520</v>
      </c>
      <c r="H131" s="45">
        <f t="shared" si="7"/>
        <v>-4585001337578</v>
      </c>
      <c r="I131" s="45">
        <v>145005609048</v>
      </c>
      <c r="J131" s="45">
        <v>180831763099</v>
      </c>
      <c r="K131" s="45">
        <f t="shared" si="8"/>
        <v>325837372147</v>
      </c>
      <c r="L131" s="45">
        <f t="shared" si="9"/>
        <v>-35826154051</v>
      </c>
      <c r="M131" s="45">
        <v>442038</v>
      </c>
      <c r="N131" s="45">
        <v>5582717</v>
      </c>
      <c r="O131" s="44">
        <f t="shared" si="10"/>
        <v>-5140679</v>
      </c>
      <c r="P131" s="45">
        <v>3325</v>
      </c>
      <c r="Q131" s="45">
        <v>102632</v>
      </c>
      <c r="R131" s="44">
        <f t="shared" si="11"/>
        <v>-99307</v>
      </c>
    </row>
    <row r="132" spans="1:18" x14ac:dyDescent="0.5">
      <c r="A132" s="44" t="s">
        <v>72</v>
      </c>
      <c r="B132" s="44">
        <v>10801</v>
      </c>
      <c r="C132" s="44" t="s">
        <v>22</v>
      </c>
      <c r="D132" s="44" t="s">
        <v>629</v>
      </c>
      <c r="E132" s="45">
        <v>223589965893</v>
      </c>
      <c r="F132" s="45">
        <v>324901050138</v>
      </c>
      <c r="G132" s="45">
        <f t="shared" ref="G132:G195" si="12">F132+E132</f>
        <v>548491016031</v>
      </c>
      <c r="H132" s="45">
        <f t="shared" ref="H132:H195" si="13">E132-F132</f>
        <v>-101311084245</v>
      </c>
      <c r="I132" s="45">
        <v>63226896044</v>
      </c>
      <c r="J132" s="45">
        <v>65334882436</v>
      </c>
      <c r="K132" s="45">
        <f t="shared" ref="K132:K195" si="14">J132+I132</f>
        <v>128561778480</v>
      </c>
      <c r="L132" s="45">
        <f t="shared" ref="L132:L195" si="15">I132-J132</f>
        <v>-2107986392</v>
      </c>
      <c r="M132" s="45">
        <v>337316</v>
      </c>
      <c r="N132" s="45">
        <v>400073</v>
      </c>
      <c r="O132" s="44">
        <f t="shared" ref="O132:O195" si="16">M132-N132</f>
        <v>-62757</v>
      </c>
      <c r="P132" s="45">
        <v>10301</v>
      </c>
      <c r="Q132" s="45">
        <v>5345</v>
      </c>
      <c r="R132" s="44">
        <f t="shared" ref="R132:R195" si="17">P132-Q132</f>
        <v>4956</v>
      </c>
    </row>
    <row r="133" spans="1:18" x14ac:dyDescent="0.5">
      <c r="A133" s="44" t="s">
        <v>74</v>
      </c>
      <c r="B133" s="44">
        <v>10825</v>
      </c>
      <c r="C133" s="44" t="s">
        <v>22</v>
      </c>
      <c r="D133" s="44" t="s">
        <v>630</v>
      </c>
      <c r="E133" s="45">
        <v>806190399663</v>
      </c>
      <c r="F133" s="45">
        <v>758536028932</v>
      </c>
      <c r="G133" s="45">
        <f t="shared" si="12"/>
        <v>1564726428595</v>
      </c>
      <c r="H133" s="45">
        <f t="shared" si="13"/>
        <v>47654370731</v>
      </c>
      <c r="I133" s="45">
        <v>30787917897</v>
      </c>
      <c r="J133" s="45">
        <v>56066247355</v>
      </c>
      <c r="K133" s="45">
        <f t="shared" si="14"/>
        <v>86854165252</v>
      </c>
      <c r="L133" s="45">
        <f t="shared" si="15"/>
        <v>-25278329458</v>
      </c>
      <c r="M133" s="45">
        <v>159867</v>
      </c>
      <c r="N133" s="45">
        <v>106673</v>
      </c>
      <c r="O133" s="44">
        <f t="shared" si="16"/>
        <v>53194</v>
      </c>
      <c r="P133" s="45">
        <v>14871</v>
      </c>
      <c r="Q133" s="45">
        <v>1116</v>
      </c>
      <c r="R133" s="44">
        <f t="shared" si="17"/>
        <v>13755</v>
      </c>
    </row>
    <row r="134" spans="1:18" x14ac:dyDescent="0.5">
      <c r="A134" s="44" t="s">
        <v>76</v>
      </c>
      <c r="B134" s="44">
        <v>10830</v>
      </c>
      <c r="C134" s="44" t="s">
        <v>22</v>
      </c>
      <c r="D134" s="44" t="s">
        <v>607</v>
      </c>
      <c r="E134" s="45">
        <v>2082928913836</v>
      </c>
      <c r="F134" s="45">
        <v>2770750898615</v>
      </c>
      <c r="G134" s="45">
        <f t="shared" si="12"/>
        <v>4853679812451</v>
      </c>
      <c r="H134" s="45">
        <f t="shared" si="13"/>
        <v>-687821984779</v>
      </c>
      <c r="I134" s="45">
        <v>88838061765</v>
      </c>
      <c r="J134" s="45">
        <v>181955020642</v>
      </c>
      <c r="K134" s="45">
        <f t="shared" si="14"/>
        <v>270793082407</v>
      </c>
      <c r="L134" s="45">
        <f t="shared" si="15"/>
        <v>-93116958877</v>
      </c>
      <c r="M134" s="45">
        <v>1569724</v>
      </c>
      <c r="N134" s="45">
        <v>2158615</v>
      </c>
      <c r="O134" s="44">
        <f t="shared" si="16"/>
        <v>-588891</v>
      </c>
      <c r="P134" s="45">
        <v>1396538</v>
      </c>
      <c r="Q134" s="45">
        <v>1388154</v>
      </c>
      <c r="R134" s="44">
        <f t="shared" si="17"/>
        <v>8384</v>
      </c>
    </row>
    <row r="135" spans="1:18" x14ac:dyDescent="0.5">
      <c r="A135" s="44" t="s">
        <v>78</v>
      </c>
      <c r="B135" s="44">
        <v>10835</v>
      </c>
      <c r="C135" s="44" t="s">
        <v>22</v>
      </c>
      <c r="D135" s="44" t="s">
        <v>605</v>
      </c>
      <c r="E135" s="45">
        <v>1287556027762</v>
      </c>
      <c r="F135" s="45">
        <v>2485031153792</v>
      </c>
      <c r="G135" s="45">
        <f t="shared" si="12"/>
        <v>3772587181554</v>
      </c>
      <c r="H135" s="45">
        <f t="shared" si="13"/>
        <v>-1197475126030</v>
      </c>
      <c r="I135" s="45">
        <v>119189332321</v>
      </c>
      <c r="J135" s="45">
        <v>12875306837</v>
      </c>
      <c r="K135" s="45">
        <f t="shared" si="14"/>
        <v>132064639158</v>
      </c>
      <c r="L135" s="45">
        <f t="shared" si="15"/>
        <v>106314025484</v>
      </c>
      <c r="M135" s="45">
        <v>1328926</v>
      </c>
      <c r="N135" s="45">
        <v>2617103</v>
      </c>
      <c r="O135" s="44">
        <f t="shared" si="16"/>
        <v>-1288177</v>
      </c>
      <c r="P135" s="45">
        <v>80069</v>
      </c>
      <c r="Q135" s="45">
        <v>8750</v>
      </c>
      <c r="R135" s="44">
        <f t="shared" si="17"/>
        <v>71319</v>
      </c>
    </row>
    <row r="136" spans="1:18" x14ac:dyDescent="0.5">
      <c r="A136" s="44" t="s">
        <v>84</v>
      </c>
      <c r="B136" s="44">
        <v>10843</v>
      </c>
      <c r="C136" s="44" t="s">
        <v>22</v>
      </c>
      <c r="D136" s="44" t="s">
        <v>84</v>
      </c>
      <c r="E136" s="45">
        <v>2731352727949</v>
      </c>
      <c r="F136" s="45">
        <v>2778685409912</v>
      </c>
      <c r="G136" s="45">
        <f t="shared" si="12"/>
        <v>5510038137861</v>
      </c>
      <c r="H136" s="45">
        <f t="shared" si="13"/>
        <v>-47332681963</v>
      </c>
      <c r="I136" s="45">
        <v>183644058268</v>
      </c>
      <c r="J136" s="45">
        <v>203188109675</v>
      </c>
      <c r="K136" s="45">
        <f t="shared" si="14"/>
        <v>386832167943</v>
      </c>
      <c r="L136" s="45">
        <f t="shared" si="15"/>
        <v>-19544051407</v>
      </c>
      <c r="M136" s="45">
        <v>815184</v>
      </c>
      <c r="N136" s="45">
        <v>733751</v>
      </c>
      <c r="O136" s="44">
        <f t="shared" si="16"/>
        <v>81433</v>
      </c>
      <c r="P136" s="45">
        <v>4527</v>
      </c>
      <c r="Q136" s="45">
        <v>8488</v>
      </c>
      <c r="R136" s="44">
        <f t="shared" si="17"/>
        <v>-3961</v>
      </c>
    </row>
    <row r="137" spans="1:18" x14ac:dyDescent="0.5">
      <c r="A137" s="44" t="s">
        <v>86</v>
      </c>
      <c r="B137" s="44">
        <v>10851</v>
      </c>
      <c r="C137" s="44" t="s">
        <v>22</v>
      </c>
      <c r="D137" s="44" t="s">
        <v>609</v>
      </c>
      <c r="E137" s="45">
        <v>4550608332163</v>
      </c>
      <c r="F137" s="45">
        <v>5008681130737</v>
      </c>
      <c r="G137" s="45">
        <f t="shared" si="12"/>
        <v>9559289462900</v>
      </c>
      <c r="H137" s="45">
        <f t="shared" si="13"/>
        <v>-458072798574</v>
      </c>
      <c r="I137" s="45">
        <v>1117105534408</v>
      </c>
      <c r="J137" s="45">
        <v>1104578763222</v>
      </c>
      <c r="K137" s="45">
        <f t="shared" si="14"/>
        <v>2221684297630</v>
      </c>
      <c r="L137" s="45">
        <f t="shared" si="15"/>
        <v>12526771186</v>
      </c>
      <c r="M137" s="45">
        <v>6530384</v>
      </c>
      <c r="N137" s="45">
        <v>10570282</v>
      </c>
      <c r="O137" s="44">
        <f t="shared" si="16"/>
        <v>-4039898</v>
      </c>
      <c r="P137" s="45">
        <v>98017</v>
      </c>
      <c r="Q137" s="45">
        <v>342049</v>
      </c>
      <c r="R137" s="44">
        <f t="shared" si="17"/>
        <v>-244032</v>
      </c>
    </row>
    <row r="138" spans="1:18" x14ac:dyDescent="0.5">
      <c r="A138" s="44" t="s">
        <v>726</v>
      </c>
      <c r="B138" s="44">
        <v>10855</v>
      </c>
      <c r="C138" s="44" t="s">
        <v>22</v>
      </c>
      <c r="D138" s="44" t="s">
        <v>631</v>
      </c>
      <c r="E138" s="45">
        <v>1546646531143</v>
      </c>
      <c r="F138" s="45">
        <v>2312764529974</v>
      </c>
      <c r="G138" s="45">
        <f t="shared" si="12"/>
        <v>3859411061117</v>
      </c>
      <c r="H138" s="45">
        <f t="shared" si="13"/>
        <v>-766117998831</v>
      </c>
      <c r="I138" s="45">
        <v>19697078228</v>
      </c>
      <c r="J138" s="45">
        <v>183496406827</v>
      </c>
      <c r="K138" s="45">
        <f t="shared" si="14"/>
        <v>203193485055</v>
      </c>
      <c r="L138" s="45">
        <f t="shared" si="15"/>
        <v>-163799328599</v>
      </c>
      <c r="M138" s="45">
        <v>304603</v>
      </c>
      <c r="N138" s="45">
        <v>1720842</v>
      </c>
      <c r="O138" s="44">
        <f t="shared" si="16"/>
        <v>-1416239</v>
      </c>
      <c r="P138" s="45">
        <v>6726</v>
      </c>
      <c r="Q138" s="45">
        <v>65780</v>
      </c>
      <c r="R138" s="44">
        <f t="shared" si="17"/>
        <v>-59054</v>
      </c>
    </row>
    <row r="139" spans="1:18" x14ac:dyDescent="0.5">
      <c r="A139" s="44" t="s">
        <v>89</v>
      </c>
      <c r="B139" s="44">
        <v>10864</v>
      </c>
      <c r="C139" s="44" t="s">
        <v>22</v>
      </c>
      <c r="D139" s="44" t="s">
        <v>632</v>
      </c>
      <c r="E139" s="45">
        <v>27368016386</v>
      </c>
      <c r="F139" s="45">
        <v>403394692967</v>
      </c>
      <c r="G139" s="45">
        <f t="shared" si="12"/>
        <v>430762709353</v>
      </c>
      <c r="H139" s="45">
        <f t="shared" si="13"/>
        <v>-376026676581</v>
      </c>
      <c r="I139" s="45">
        <v>17203477788</v>
      </c>
      <c r="J139" s="45">
        <v>28530381335</v>
      </c>
      <c r="K139" s="45">
        <f t="shared" si="14"/>
        <v>45733859123</v>
      </c>
      <c r="L139" s="45">
        <f t="shared" si="15"/>
        <v>-11326903547</v>
      </c>
      <c r="M139" s="45">
        <v>5299</v>
      </c>
      <c r="N139" s="45">
        <v>265937</v>
      </c>
      <c r="O139" s="44">
        <f t="shared" si="16"/>
        <v>-260638</v>
      </c>
      <c r="P139" s="45">
        <v>4202</v>
      </c>
      <c r="Q139" s="45">
        <v>13262</v>
      </c>
      <c r="R139" s="44">
        <f t="shared" si="17"/>
        <v>-9060</v>
      </c>
    </row>
    <row r="140" spans="1:18" x14ac:dyDescent="0.5">
      <c r="A140" s="44" t="s">
        <v>91</v>
      </c>
      <c r="B140" s="44">
        <v>10869</v>
      </c>
      <c r="C140" s="44" t="s">
        <v>22</v>
      </c>
      <c r="D140" s="44" t="s">
        <v>633</v>
      </c>
      <c r="E140" s="45">
        <v>376297589754</v>
      </c>
      <c r="F140" s="45">
        <v>566959134567</v>
      </c>
      <c r="G140" s="45">
        <f t="shared" si="12"/>
        <v>943256724321</v>
      </c>
      <c r="H140" s="45">
        <f t="shared" si="13"/>
        <v>-190661544813</v>
      </c>
      <c r="I140" s="45">
        <v>108671662885</v>
      </c>
      <c r="J140" s="45">
        <v>228119014058</v>
      </c>
      <c r="K140" s="45">
        <f t="shared" si="14"/>
        <v>336790676943</v>
      </c>
      <c r="L140" s="45">
        <f t="shared" si="15"/>
        <v>-119447351173</v>
      </c>
      <c r="M140" s="45">
        <v>22124</v>
      </c>
      <c r="N140" s="45">
        <v>193872</v>
      </c>
      <c r="O140" s="44">
        <f t="shared" si="16"/>
        <v>-171748</v>
      </c>
      <c r="P140" s="45">
        <v>0</v>
      </c>
      <c r="Q140" s="45">
        <v>10589</v>
      </c>
      <c r="R140" s="44">
        <f t="shared" si="17"/>
        <v>-10589</v>
      </c>
    </row>
    <row r="141" spans="1:18" x14ac:dyDescent="0.5">
      <c r="A141" s="44" t="s">
        <v>93</v>
      </c>
      <c r="B141" s="44">
        <v>10872</v>
      </c>
      <c r="C141" s="44" t="s">
        <v>22</v>
      </c>
      <c r="D141" s="44" t="s">
        <v>611</v>
      </c>
      <c r="E141" s="45">
        <v>1919540937526</v>
      </c>
      <c r="F141" s="45">
        <v>2401454621904</v>
      </c>
      <c r="G141" s="45">
        <f t="shared" si="12"/>
        <v>4320995559430</v>
      </c>
      <c r="H141" s="45">
        <f t="shared" si="13"/>
        <v>-481913684378</v>
      </c>
      <c r="I141" s="45">
        <v>143728089651</v>
      </c>
      <c r="J141" s="45">
        <v>191222712681</v>
      </c>
      <c r="K141" s="45">
        <f t="shared" si="14"/>
        <v>334950802332</v>
      </c>
      <c r="L141" s="45">
        <f t="shared" si="15"/>
        <v>-47494623030</v>
      </c>
      <c r="M141" s="45">
        <v>198119</v>
      </c>
      <c r="N141" s="45">
        <v>742251</v>
      </c>
      <c r="O141" s="44">
        <f t="shared" si="16"/>
        <v>-544132</v>
      </c>
      <c r="P141" s="45">
        <v>630</v>
      </c>
      <c r="Q141" s="45">
        <v>54281</v>
      </c>
      <c r="R141" s="44">
        <f t="shared" si="17"/>
        <v>-53651</v>
      </c>
    </row>
    <row r="142" spans="1:18" x14ac:dyDescent="0.5">
      <c r="A142" s="44" t="s">
        <v>103</v>
      </c>
      <c r="B142" s="44">
        <v>10896</v>
      </c>
      <c r="C142" s="44" t="s">
        <v>22</v>
      </c>
      <c r="D142" s="44" t="s">
        <v>637</v>
      </c>
      <c r="E142" s="45">
        <v>5108732509659</v>
      </c>
      <c r="F142" s="45">
        <v>5085547343256</v>
      </c>
      <c r="G142" s="45">
        <f t="shared" si="12"/>
        <v>10194279852915</v>
      </c>
      <c r="H142" s="45">
        <f t="shared" si="13"/>
        <v>23185166403</v>
      </c>
      <c r="I142" s="45">
        <v>342733336637</v>
      </c>
      <c r="J142" s="45">
        <v>274534887278</v>
      </c>
      <c r="K142" s="45">
        <f t="shared" si="14"/>
        <v>617268223915</v>
      </c>
      <c r="L142" s="45">
        <f t="shared" si="15"/>
        <v>68198449359</v>
      </c>
      <c r="M142" s="45">
        <v>1042551</v>
      </c>
      <c r="N142" s="45">
        <v>899228</v>
      </c>
      <c r="O142" s="44">
        <f t="shared" si="16"/>
        <v>143323</v>
      </c>
      <c r="P142" s="45">
        <v>42159</v>
      </c>
      <c r="Q142" s="45">
        <v>27248</v>
      </c>
      <c r="R142" s="44">
        <f t="shared" si="17"/>
        <v>14911</v>
      </c>
    </row>
    <row r="143" spans="1:18" x14ac:dyDescent="0.5">
      <c r="A143" s="44" t="s">
        <v>125</v>
      </c>
      <c r="B143" s="44">
        <v>11055</v>
      </c>
      <c r="C143" s="44" t="s">
        <v>22</v>
      </c>
      <c r="D143" s="44" t="s">
        <v>625</v>
      </c>
      <c r="E143" s="45">
        <v>1468676404060</v>
      </c>
      <c r="F143" s="45">
        <v>2108647799143</v>
      </c>
      <c r="G143" s="45">
        <f t="shared" si="12"/>
        <v>3577324203203</v>
      </c>
      <c r="H143" s="45">
        <f t="shared" si="13"/>
        <v>-639971395083</v>
      </c>
      <c r="I143" s="45">
        <v>25761022578</v>
      </c>
      <c r="J143" s="45">
        <v>183374025933</v>
      </c>
      <c r="K143" s="45">
        <f t="shared" si="14"/>
        <v>209135048511</v>
      </c>
      <c r="L143" s="45">
        <f t="shared" si="15"/>
        <v>-157613003355</v>
      </c>
      <c r="M143" s="45">
        <v>109366</v>
      </c>
      <c r="N143" s="45">
        <v>827703</v>
      </c>
      <c r="O143" s="44">
        <f t="shared" si="16"/>
        <v>-718337</v>
      </c>
      <c r="P143" s="45">
        <v>3634</v>
      </c>
      <c r="Q143" s="45">
        <v>40277</v>
      </c>
      <c r="R143" s="44">
        <f t="shared" si="17"/>
        <v>-36643</v>
      </c>
    </row>
    <row r="144" spans="1:18" x14ac:dyDescent="0.5">
      <c r="A144" s="44" t="s">
        <v>129</v>
      </c>
      <c r="B144" s="44">
        <v>11087</v>
      </c>
      <c r="C144" s="44" t="s">
        <v>22</v>
      </c>
      <c r="D144" s="44" t="s">
        <v>638</v>
      </c>
      <c r="E144" s="45">
        <v>570916705520</v>
      </c>
      <c r="F144" s="45">
        <v>770114431015</v>
      </c>
      <c r="G144" s="45">
        <f t="shared" si="12"/>
        <v>1341031136535</v>
      </c>
      <c r="H144" s="45">
        <f t="shared" si="13"/>
        <v>-199197725495</v>
      </c>
      <c r="I144" s="45">
        <v>30242959680</v>
      </c>
      <c r="J144" s="45">
        <v>131667358477</v>
      </c>
      <c r="K144" s="45">
        <f t="shared" si="14"/>
        <v>161910318157</v>
      </c>
      <c r="L144" s="45">
        <f t="shared" si="15"/>
        <v>-101424398797</v>
      </c>
      <c r="M144" s="45">
        <v>1103810</v>
      </c>
      <c r="N144" s="45">
        <v>1547959</v>
      </c>
      <c r="O144" s="44">
        <f t="shared" si="16"/>
        <v>-444149</v>
      </c>
      <c r="P144" s="45">
        <v>3909</v>
      </c>
      <c r="Q144" s="45">
        <v>74759</v>
      </c>
      <c r="R144" s="44">
        <f t="shared" si="17"/>
        <v>-70850</v>
      </c>
    </row>
    <row r="145" spans="1:18" x14ac:dyDescent="0.5">
      <c r="A145" s="44" t="s">
        <v>136</v>
      </c>
      <c r="B145" s="44">
        <v>11095</v>
      </c>
      <c r="C145" s="44" t="s">
        <v>22</v>
      </c>
      <c r="D145" s="44" t="s">
        <v>640</v>
      </c>
      <c r="E145" s="45">
        <v>2801838852876</v>
      </c>
      <c r="F145" s="45">
        <v>2764088518813</v>
      </c>
      <c r="G145" s="45">
        <f t="shared" si="12"/>
        <v>5565927371689</v>
      </c>
      <c r="H145" s="45">
        <f t="shared" si="13"/>
        <v>37750334063</v>
      </c>
      <c r="I145" s="45">
        <v>35532826233</v>
      </c>
      <c r="J145" s="45">
        <v>118651235718</v>
      </c>
      <c r="K145" s="45">
        <f t="shared" si="14"/>
        <v>154184061951</v>
      </c>
      <c r="L145" s="45">
        <f t="shared" si="15"/>
        <v>-83118409485</v>
      </c>
      <c r="M145" s="45">
        <v>1055968</v>
      </c>
      <c r="N145" s="45">
        <v>1355347</v>
      </c>
      <c r="O145" s="44">
        <f t="shared" si="16"/>
        <v>-299379</v>
      </c>
      <c r="P145" s="45">
        <v>21326</v>
      </c>
      <c r="Q145" s="45">
        <v>75271</v>
      </c>
      <c r="R145" s="44">
        <f t="shared" si="17"/>
        <v>-53945</v>
      </c>
    </row>
    <row r="146" spans="1:18" x14ac:dyDescent="0.5">
      <c r="A146" s="44" t="s">
        <v>140</v>
      </c>
      <c r="B146" s="44">
        <v>11099</v>
      </c>
      <c r="C146" s="44" t="s">
        <v>22</v>
      </c>
      <c r="D146" s="44" t="s">
        <v>632</v>
      </c>
      <c r="E146" s="45">
        <v>3969510186591</v>
      </c>
      <c r="F146" s="45">
        <v>7965768236570</v>
      </c>
      <c r="G146" s="45">
        <f t="shared" si="12"/>
        <v>11935278423161</v>
      </c>
      <c r="H146" s="45">
        <f t="shared" si="13"/>
        <v>-3996258049979</v>
      </c>
      <c r="I146" s="45">
        <v>183718203859</v>
      </c>
      <c r="J146" s="45">
        <v>536711085812</v>
      </c>
      <c r="K146" s="45">
        <f t="shared" si="14"/>
        <v>720429289671</v>
      </c>
      <c r="L146" s="45">
        <f t="shared" si="15"/>
        <v>-352992881953</v>
      </c>
      <c r="M146" s="45">
        <v>1696217</v>
      </c>
      <c r="N146" s="45">
        <v>5383728</v>
      </c>
      <c r="O146" s="44">
        <f t="shared" si="16"/>
        <v>-3687511</v>
      </c>
      <c r="P146" s="45">
        <v>25703</v>
      </c>
      <c r="Q146" s="45">
        <v>248662</v>
      </c>
      <c r="R146" s="44">
        <f t="shared" si="17"/>
        <v>-222959</v>
      </c>
    </row>
    <row r="147" spans="1:18" x14ac:dyDescent="0.5">
      <c r="A147" s="44" t="s">
        <v>144</v>
      </c>
      <c r="B147" s="44">
        <v>11132</v>
      </c>
      <c r="C147" s="44" t="s">
        <v>22</v>
      </c>
      <c r="D147" s="44" t="s">
        <v>609</v>
      </c>
      <c r="E147" s="45">
        <v>2952924956320</v>
      </c>
      <c r="F147" s="45">
        <v>4311745663588</v>
      </c>
      <c r="G147" s="45">
        <f t="shared" si="12"/>
        <v>7264670619908</v>
      </c>
      <c r="H147" s="45">
        <f t="shared" si="13"/>
        <v>-1358820707268</v>
      </c>
      <c r="I147" s="45">
        <v>546236484935</v>
      </c>
      <c r="J147" s="45">
        <v>853631529890</v>
      </c>
      <c r="K147" s="45">
        <f t="shared" si="14"/>
        <v>1399868014825</v>
      </c>
      <c r="L147" s="45">
        <f t="shared" si="15"/>
        <v>-307395044955</v>
      </c>
      <c r="M147" s="45">
        <v>3626006</v>
      </c>
      <c r="N147" s="45">
        <v>5283068</v>
      </c>
      <c r="O147" s="44">
        <f t="shared" si="16"/>
        <v>-1657062</v>
      </c>
      <c r="P147" s="45">
        <v>142627</v>
      </c>
      <c r="Q147" s="45">
        <v>306272</v>
      </c>
      <c r="R147" s="44">
        <f t="shared" si="17"/>
        <v>-163645</v>
      </c>
    </row>
    <row r="148" spans="1:18" x14ac:dyDescent="0.5">
      <c r="A148" s="44" t="s">
        <v>145</v>
      </c>
      <c r="B148" s="44">
        <v>11141</v>
      </c>
      <c r="C148" s="44" t="s">
        <v>22</v>
      </c>
      <c r="D148" s="44" t="s">
        <v>642</v>
      </c>
      <c r="E148" s="45">
        <v>531975652504</v>
      </c>
      <c r="F148" s="45">
        <v>573100525137</v>
      </c>
      <c r="G148" s="45">
        <f t="shared" si="12"/>
        <v>1105076177641</v>
      </c>
      <c r="H148" s="45">
        <f t="shared" si="13"/>
        <v>-41124872633</v>
      </c>
      <c r="I148" s="45">
        <v>16190247030</v>
      </c>
      <c r="J148" s="45">
        <v>23135032728</v>
      </c>
      <c r="K148" s="45">
        <f t="shared" si="14"/>
        <v>39325279758</v>
      </c>
      <c r="L148" s="45">
        <f t="shared" si="15"/>
        <v>-6944785698</v>
      </c>
      <c r="M148" s="45">
        <v>1993</v>
      </c>
      <c r="N148" s="45">
        <v>121828</v>
      </c>
      <c r="O148" s="44">
        <f t="shared" si="16"/>
        <v>-119835</v>
      </c>
      <c r="P148" s="45">
        <v>0</v>
      </c>
      <c r="Q148" s="45">
        <v>4943</v>
      </c>
      <c r="R148" s="44">
        <f t="shared" si="17"/>
        <v>-4943</v>
      </c>
    </row>
    <row r="149" spans="1:18" x14ac:dyDescent="0.5">
      <c r="A149" s="44" t="s">
        <v>153</v>
      </c>
      <c r="B149" s="44">
        <v>11149</v>
      </c>
      <c r="C149" s="44" t="s">
        <v>22</v>
      </c>
      <c r="D149" s="44" t="s">
        <v>639</v>
      </c>
      <c r="E149" s="45">
        <v>754014678084</v>
      </c>
      <c r="F149" s="45">
        <v>1445429872512</v>
      </c>
      <c r="G149" s="45">
        <f t="shared" si="12"/>
        <v>2199444550596</v>
      </c>
      <c r="H149" s="45">
        <f t="shared" si="13"/>
        <v>-691415194428</v>
      </c>
      <c r="I149" s="45">
        <v>20237420300</v>
      </c>
      <c r="J149" s="45">
        <v>156678929420</v>
      </c>
      <c r="K149" s="45">
        <f t="shared" si="14"/>
        <v>176916349720</v>
      </c>
      <c r="L149" s="45">
        <f t="shared" si="15"/>
        <v>-136441509120</v>
      </c>
      <c r="M149" s="45">
        <v>68001</v>
      </c>
      <c r="N149" s="45">
        <v>826168</v>
      </c>
      <c r="O149" s="44">
        <f t="shared" si="16"/>
        <v>-758167</v>
      </c>
      <c r="P149" s="45">
        <v>0</v>
      </c>
      <c r="Q149" s="45">
        <v>200279</v>
      </c>
      <c r="R149" s="44">
        <f t="shared" si="17"/>
        <v>-200279</v>
      </c>
    </row>
    <row r="150" spans="1:18" x14ac:dyDescent="0.5">
      <c r="A150" s="44" t="s">
        <v>159</v>
      </c>
      <c r="B150" s="44">
        <v>11173</v>
      </c>
      <c r="C150" s="44" t="s">
        <v>22</v>
      </c>
      <c r="D150" s="44" t="s">
        <v>624</v>
      </c>
      <c r="E150" s="45">
        <v>511340251380</v>
      </c>
      <c r="F150" s="45">
        <v>364485799728</v>
      </c>
      <c r="G150" s="45">
        <f t="shared" si="12"/>
        <v>875826051108</v>
      </c>
      <c r="H150" s="45">
        <f t="shared" si="13"/>
        <v>146854451652</v>
      </c>
      <c r="I150" s="45">
        <v>189883635720</v>
      </c>
      <c r="J150" s="45">
        <v>165858161080</v>
      </c>
      <c r="K150" s="45">
        <f t="shared" si="14"/>
        <v>355741796800</v>
      </c>
      <c r="L150" s="45">
        <f t="shared" si="15"/>
        <v>24025474640</v>
      </c>
      <c r="M150" s="45">
        <v>395135</v>
      </c>
      <c r="N150" s="45">
        <v>312774</v>
      </c>
      <c r="O150" s="44">
        <f t="shared" si="16"/>
        <v>82361</v>
      </c>
      <c r="P150" s="45">
        <v>0</v>
      </c>
      <c r="Q150" s="45">
        <v>0</v>
      </c>
      <c r="R150" s="44">
        <f t="shared" si="17"/>
        <v>0</v>
      </c>
    </row>
    <row r="151" spans="1:18" x14ac:dyDescent="0.5">
      <c r="A151" s="44" t="s">
        <v>167</v>
      </c>
      <c r="B151" s="44">
        <v>11182</v>
      </c>
      <c r="C151" s="44" t="s">
        <v>22</v>
      </c>
      <c r="D151" s="44" t="s">
        <v>608</v>
      </c>
      <c r="E151" s="45">
        <v>2508738177849</v>
      </c>
      <c r="F151" s="45">
        <v>3264020821677</v>
      </c>
      <c r="G151" s="45">
        <f t="shared" si="12"/>
        <v>5772758999526</v>
      </c>
      <c r="H151" s="45">
        <f t="shared" si="13"/>
        <v>-755282643828</v>
      </c>
      <c r="I151" s="45">
        <v>47384566619</v>
      </c>
      <c r="J151" s="45">
        <v>149426997084</v>
      </c>
      <c r="K151" s="45">
        <f t="shared" si="14"/>
        <v>196811563703</v>
      </c>
      <c r="L151" s="45">
        <f t="shared" si="15"/>
        <v>-102042430465</v>
      </c>
      <c r="M151" s="45">
        <v>524504</v>
      </c>
      <c r="N151" s="45">
        <v>1578858</v>
      </c>
      <c r="O151" s="44">
        <f t="shared" si="16"/>
        <v>-1054354</v>
      </c>
      <c r="P151" s="45">
        <v>6463</v>
      </c>
      <c r="Q151" s="45">
        <v>158829</v>
      </c>
      <c r="R151" s="44">
        <f t="shared" si="17"/>
        <v>-152366</v>
      </c>
    </row>
    <row r="152" spans="1:18" x14ac:dyDescent="0.5">
      <c r="A152" s="44" t="s">
        <v>170</v>
      </c>
      <c r="B152" s="44">
        <v>11186</v>
      </c>
      <c r="C152" s="44" t="s">
        <v>22</v>
      </c>
      <c r="D152" s="44" t="s">
        <v>645</v>
      </c>
      <c r="E152" s="45">
        <v>172274533348</v>
      </c>
      <c r="F152" s="45">
        <v>416241580874</v>
      </c>
      <c r="G152" s="45">
        <f t="shared" si="12"/>
        <v>588516114222</v>
      </c>
      <c r="H152" s="45">
        <f t="shared" si="13"/>
        <v>-243967047526</v>
      </c>
      <c r="I152" s="45">
        <v>41112251811</v>
      </c>
      <c r="J152" s="45">
        <v>222895336240</v>
      </c>
      <c r="K152" s="45">
        <f t="shared" si="14"/>
        <v>264007588051</v>
      </c>
      <c r="L152" s="45">
        <f t="shared" si="15"/>
        <v>-181783084429</v>
      </c>
      <c r="M152" s="45">
        <v>986</v>
      </c>
      <c r="N152" s="45">
        <v>217378</v>
      </c>
      <c r="O152" s="44">
        <f t="shared" si="16"/>
        <v>-216392</v>
      </c>
      <c r="P152" s="45">
        <v>0</v>
      </c>
      <c r="Q152" s="45">
        <v>165247</v>
      </c>
      <c r="R152" s="44">
        <f t="shared" si="17"/>
        <v>-165247</v>
      </c>
    </row>
    <row r="153" spans="1:18" x14ac:dyDescent="0.5">
      <c r="A153" s="44" t="s">
        <v>183</v>
      </c>
      <c r="B153" s="44">
        <v>11220</v>
      </c>
      <c r="C153" s="44" t="s">
        <v>22</v>
      </c>
      <c r="D153" s="44" t="s">
        <v>646</v>
      </c>
      <c r="E153" s="45">
        <v>492769202192</v>
      </c>
      <c r="F153" s="45">
        <v>662623807898</v>
      </c>
      <c r="G153" s="45">
        <f t="shared" si="12"/>
        <v>1155393010090</v>
      </c>
      <c r="H153" s="45">
        <f t="shared" si="13"/>
        <v>-169854605706</v>
      </c>
      <c r="I153" s="45">
        <v>24469791484</v>
      </c>
      <c r="J153" s="45">
        <v>51827588521</v>
      </c>
      <c r="K153" s="45">
        <f t="shared" si="14"/>
        <v>76297380005</v>
      </c>
      <c r="L153" s="45">
        <f t="shared" si="15"/>
        <v>-27357797037</v>
      </c>
      <c r="M153" s="45">
        <v>55047</v>
      </c>
      <c r="N153" s="45">
        <v>217635</v>
      </c>
      <c r="O153" s="44">
        <f t="shared" si="16"/>
        <v>-162588</v>
      </c>
      <c r="P153" s="45">
        <v>259</v>
      </c>
      <c r="Q153" s="45">
        <v>14572</v>
      </c>
      <c r="R153" s="44">
        <f t="shared" si="17"/>
        <v>-14313</v>
      </c>
    </row>
    <row r="154" spans="1:18" x14ac:dyDescent="0.5">
      <c r="A154" s="44" t="s">
        <v>188</v>
      </c>
      <c r="B154" s="44">
        <v>11235</v>
      </c>
      <c r="C154" s="44" t="s">
        <v>22</v>
      </c>
      <c r="D154" s="44" t="s">
        <v>611</v>
      </c>
      <c r="E154" s="45">
        <v>2593436605582</v>
      </c>
      <c r="F154" s="45">
        <v>3721627830838</v>
      </c>
      <c r="G154" s="45">
        <f t="shared" si="12"/>
        <v>6315064436420</v>
      </c>
      <c r="H154" s="45">
        <f t="shared" si="13"/>
        <v>-1128191225256</v>
      </c>
      <c r="I154" s="45">
        <v>159019898918</v>
      </c>
      <c r="J154" s="45">
        <v>177405009472</v>
      </c>
      <c r="K154" s="45">
        <f t="shared" si="14"/>
        <v>336424908390</v>
      </c>
      <c r="L154" s="45">
        <f t="shared" si="15"/>
        <v>-18385110554</v>
      </c>
      <c r="M154" s="45">
        <v>288262</v>
      </c>
      <c r="N154" s="45">
        <v>1026611</v>
      </c>
      <c r="O154" s="44">
        <f t="shared" si="16"/>
        <v>-738349</v>
      </c>
      <c r="P154" s="45">
        <v>13094</v>
      </c>
      <c r="Q154" s="45">
        <v>55861</v>
      </c>
      <c r="R154" s="44">
        <f t="shared" si="17"/>
        <v>-42767</v>
      </c>
    </row>
    <row r="155" spans="1:18" x14ac:dyDescent="0.5">
      <c r="A155" s="44" t="s">
        <v>190</v>
      </c>
      <c r="B155" s="44">
        <v>11234</v>
      </c>
      <c r="C155" s="44" t="s">
        <v>22</v>
      </c>
      <c r="D155" s="44" t="s">
        <v>645</v>
      </c>
      <c r="E155" s="45">
        <v>2226270644765</v>
      </c>
      <c r="F155" s="45">
        <v>2023591765206</v>
      </c>
      <c r="G155" s="45">
        <f t="shared" si="12"/>
        <v>4249862409971</v>
      </c>
      <c r="H155" s="45">
        <f t="shared" si="13"/>
        <v>202678879559</v>
      </c>
      <c r="I155" s="45">
        <v>377305693027</v>
      </c>
      <c r="J155" s="45">
        <v>30230435835</v>
      </c>
      <c r="K155" s="45">
        <f t="shared" si="14"/>
        <v>407536128862</v>
      </c>
      <c r="L155" s="45">
        <f t="shared" si="15"/>
        <v>347075257192</v>
      </c>
      <c r="M155" s="45">
        <v>1997121</v>
      </c>
      <c r="N155" s="45">
        <v>2872481</v>
      </c>
      <c r="O155" s="44">
        <f t="shared" si="16"/>
        <v>-875360</v>
      </c>
      <c r="P155" s="45">
        <v>4341</v>
      </c>
      <c r="Q155" s="45">
        <v>19644</v>
      </c>
      <c r="R155" s="44">
        <f t="shared" si="17"/>
        <v>-15303</v>
      </c>
    </row>
    <row r="156" spans="1:18" x14ac:dyDescent="0.5">
      <c r="A156" s="44" t="s">
        <v>192</v>
      </c>
      <c r="B156" s="44">
        <v>11223</v>
      </c>
      <c r="C156" s="44" t="s">
        <v>22</v>
      </c>
      <c r="D156" s="44" t="s">
        <v>626</v>
      </c>
      <c r="E156" s="45">
        <v>2386372004456</v>
      </c>
      <c r="F156" s="45">
        <v>3122922274316</v>
      </c>
      <c r="G156" s="45">
        <f t="shared" si="12"/>
        <v>5509294278772</v>
      </c>
      <c r="H156" s="45">
        <f t="shared" si="13"/>
        <v>-736550269860</v>
      </c>
      <c r="I156" s="45">
        <v>404458118533</v>
      </c>
      <c r="J156" s="45">
        <v>537555471633</v>
      </c>
      <c r="K156" s="45">
        <f t="shared" si="14"/>
        <v>942013590166</v>
      </c>
      <c r="L156" s="45">
        <f t="shared" si="15"/>
        <v>-133097353100</v>
      </c>
      <c r="M156" s="45">
        <v>767619</v>
      </c>
      <c r="N156" s="45">
        <v>2297781</v>
      </c>
      <c r="O156" s="44">
        <f t="shared" si="16"/>
        <v>-1530162</v>
      </c>
      <c r="P156" s="45">
        <v>17395</v>
      </c>
      <c r="Q156" s="45">
        <v>81794</v>
      </c>
      <c r="R156" s="44">
        <f t="shared" si="17"/>
        <v>-64399</v>
      </c>
    </row>
    <row r="157" spans="1:18" x14ac:dyDescent="0.5">
      <c r="A157" s="44" t="s">
        <v>199</v>
      </c>
      <c r="B157" s="44">
        <v>11268</v>
      </c>
      <c r="C157" s="44" t="s">
        <v>22</v>
      </c>
      <c r="D157" s="44" t="s">
        <v>648</v>
      </c>
      <c r="E157" s="45">
        <v>1792431294714</v>
      </c>
      <c r="F157" s="45">
        <v>2016603605579</v>
      </c>
      <c r="G157" s="45">
        <f t="shared" si="12"/>
        <v>3809034900293</v>
      </c>
      <c r="H157" s="45">
        <f t="shared" si="13"/>
        <v>-224172310865</v>
      </c>
      <c r="I157" s="45">
        <v>233437133586</v>
      </c>
      <c r="J157" s="45">
        <v>297356589067</v>
      </c>
      <c r="K157" s="45">
        <f t="shared" si="14"/>
        <v>530793722653</v>
      </c>
      <c r="L157" s="45">
        <f t="shared" si="15"/>
        <v>-63919455481</v>
      </c>
      <c r="M157" s="45">
        <v>87582</v>
      </c>
      <c r="N157" s="45">
        <v>289157</v>
      </c>
      <c r="O157" s="44">
        <f t="shared" si="16"/>
        <v>-201575</v>
      </c>
      <c r="P157" s="45">
        <v>2312</v>
      </c>
      <c r="Q157" s="45">
        <v>3630</v>
      </c>
      <c r="R157" s="44">
        <f t="shared" si="17"/>
        <v>-1318</v>
      </c>
    </row>
    <row r="158" spans="1:18" x14ac:dyDescent="0.5">
      <c r="A158" s="44" t="s">
        <v>201</v>
      </c>
      <c r="B158" s="44">
        <v>11273</v>
      </c>
      <c r="C158" s="44" t="s">
        <v>22</v>
      </c>
      <c r="D158" s="44" t="s">
        <v>631</v>
      </c>
      <c r="E158" s="45">
        <v>916697006840</v>
      </c>
      <c r="F158" s="45">
        <v>2375180270632</v>
      </c>
      <c r="G158" s="45">
        <f t="shared" si="12"/>
        <v>3291877277472</v>
      </c>
      <c r="H158" s="45">
        <f t="shared" si="13"/>
        <v>-1458483263792</v>
      </c>
      <c r="I158" s="45">
        <v>193131751839</v>
      </c>
      <c r="J158" s="45">
        <v>300534570514</v>
      </c>
      <c r="K158" s="45">
        <f t="shared" si="14"/>
        <v>493666322353</v>
      </c>
      <c r="L158" s="45">
        <f t="shared" si="15"/>
        <v>-107402818675</v>
      </c>
      <c r="M158" s="45">
        <v>778933</v>
      </c>
      <c r="N158" s="45">
        <v>1810320</v>
      </c>
      <c r="O158" s="44">
        <f t="shared" si="16"/>
        <v>-1031387</v>
      </c>
      <c r="P158" s="45">
        <v>16631</v>
      </c>
      <c r="Q158" s="45">
        <v>122713</v>
      </c>
      <c r="R158" s="44">
        <f t="shared" si="17"/>
        <v>-106082</v>
      </c>
    </row>
    <row r="159" spans="1:18" x14ac:dyDescent="0.5">
      <c r="A159" s="44" t="s">
        <v>207</v>
      </c>
      <c r="B159" s="44">
        <v>11280</v>
      </c>
      <c r="C159" s="44" t="s">
        <v>22</v>
      </c>
      <c r="D159" s="44" t="s">
        <v>613</v>
      </c>
      <c r="E159" s="45">
        <v>98355612392</v>
      </c>
      <c r="F159" s="45">
        <v>412037915465</v>
      </c>
      <c r="G159" s="45">
        <f t="shared" si="12"/>
        <v>510393527857</v>
      </c>
      <c r="H159" s="45">
        <f t="shared" si="13"/>
        <v>-313682303073</v>
      </c>
      <c r="I159" s="45">
        <v>6152791191</v>
      </c>
      <c r="J159" s="45">
        <v>35072937046</v>
      </c>
      <c r="K159" s="45">
        <f t="shared" si="14"/>
        <v>41225728237</v>
      </c>
      <c r="L159" s="45">
        <f t="shared" si="15"/>
        <v>-28920145855</v>
      </c>
      <c r="M159" s="45">
        <v>116258</v>
      </c>
      <c r="N159" s="45">
        <v>566955</v>
      </c>
      <c r="O159" s="44">
        <f t="shared" si="16"/>
        <v>-450697</v>
      </c>
      <c r="P159" s="45">
        <v>4952</v>
      </c>
      <c r="Q159" s="45">
        <v>40028</v>
      </c>
      <c r="R159" s="44">
        <f t="shared" si="17"/>
        <v>-35076</v>
      </c>
    </row>
    <row r="160" spans="1:18" x14ac:dyDescent="0.5">
      <c r="A160" s="44" t="s">
        <v>217</v>
      </c>
      <c r="B160" s="44">
        <v>11285</v>
      </c>
      <c r="C160" s="44" t="s">
        <v>22</v>
      </c>
      <c r="D160" s="44" t="s">
        <v>641</v>
      </c>
      <c r="E160" s="45">
        <v>1988616109703</v>
      </c>
      <c r="F160" s="45">
        <v>3532420609072</v>
      </c>
      <c r="G160" s="45">
        <f t="shared" si="12"/>
        <v>5521036718775</v>
      </c>
      <c r="H160" s="45">
        <f t="shared" si="13"/>
        <v>-1543804499369</v>
      </c>
      <c r="I160" s="45">
        <v>470539564405</v>
      </c>
      <c r="J160" s="45">
        <v>323057419831</v>
      </c>
      <c r="K160" s="45">
        <f t="shared" si="14"/>
        <v>793596984236</v>
      </c>
      <c r="L160" s="45">
        <f t="shared" si="15"/>
        <v>147482144574</v>
      </c>
      <c r="M160" s="45">
        <v>4609836</v>
      </c>
      <c r="N160" s="45">
        <v>6604681</v>
      </c>
      <c r="O160" s="44">
        <f t="shared" si="16"/>
        <v>-1994845</v>
      </c>
      <c r="P160" s="45">
        <v>32553</v>
      </c>
      <c r="Q160" s="45">
        <v>222063</v>
      </c>
      <c r="R160" s="44">
        <f t="shared" si="17"/>
        <v>-189510</v>
      </c>
    </row>
    <row r="161" spans="1:18" x14ac:dyDescent="0.5">
      <c r="A161" s="44" t="s">
        <v>221</v>
      </c>
      <c r="B161" s="44">
        <v>11297</v>
      </c>
      <c r="C161" s="44" t="s">
        <v>22</v>
      </c>
      <c r="D161" s="44" t="s">
        <v>621</v>
      </c>
      <c r="E161" s="45">
        <v>2116083606310</v>
      </c>
      <c r="F161" s="45">
        <v>3223238917837</v>
      </c>
      <c r="G161" s="45">
        <f t="shared" si="12"/>
        <v>5339322524147</v>
      </c>
      <c r="H161" s="45">
        <f t="shared" si="13"/>
        <v>-1107155311527</v>
      </c>
      <c r="I161" s="45">
        <v>60399160964</v>
      </c>
      <c r="J161" s="45">
        <v>122257552909</v>
      </c>
      <c r="K161" s="45">
        <f t="shared" si="14"/>
        <v>182656713873</v>
      </c>
      <c r="L161" s="45">
        <f t="shared" si="15"/>
        <v>-61858391945</v>
      </c>
      <c r="M161" s="45">
        <v>1088400</v>
      </c>
      <c r="N161" s="45">
        <v>2681437</v>
      </c>
      <c r="O161" s="44">
        <f t="shared" si="16"/>
        <v>-1593037</v>
      </c>
      <c r="P161" s="45">
        <v>14762</v>
      </c>
      <c r="Q161" s="45">
        <v>59013</v>
      </c>
      <c r="R161" s="44">
        <f t="shared" si="17"/>
        <v>-44251</v>
      </c>
    </row>
    <row r="162" spans="1:18" x14ac:dyDescent="0.5">
      <c r="A162" s="44" t="s">
        <v>234</v>
      </c>
      <c r="B162" s="44">
        <v>11314</v>
      </c>
      <c r="C162" s="44" t="s">
        <v>22</v>
      </c>
      <c r="D162" s="44" t="s">
        <v>621</v>
      </c>
      <c r="E162" s="45">
        <v>249557229871</v>
      </c>
      <c r="F162" s="45">
        <v>253414932100</v>
      </c>
      <c r="G162" s="45">
        <f t="shared" si="12"/>
        <v>502972161971</v>
      </c>
      <c r="H162" s="45">
        <f t="shared" si="13"/>
        <v>-3857702229</v>
      </c>
      <c r="I162" s="45">
        <v>4770389460</v>
      </c>
      <c r="J162" s="45">
        <v>8719465564</v>
      </c>
      <c r="K162" s="45">
        <f t="shared" si="14"/>
        <v>13489855024</v>
      </c>
      <c r="L162" s="45">
        <f t="shared" si="15"/>
        <v>-3949076104</v>
      </c>
      <c r="M162" s="45">
        <v>1860</v>
      </c>
      <c r="N162" s="45">
        <v>0</v>
      </c>
      <c r="O162" s="44">
        <f t="shared" si="16"/>
        <v>1860</v>
      </c>
      <c r="P162" s="45">
        <v>0</v>
      </c>
      <c r="Q162" s="45">
        <v>0</v>
      </c>
      <c r="R162" s="44">
        <f t="shared" si="17"/>
        <v>0</v>
      </c>
    </row>
    <row r="163" spans="1:18" x14ac:dyDescent="0.5">
      <c r="A163" s="44" t="s">
        <v>238</v>
      </c>
      <c r="B163" s="44">
        <v>11309</v>
      </c>
      <c r="C163" s="44" t="s">
        <v>22</v>
      </c>
      <c r="D163" s="44" t="s">
        <v>611</v>
      </c>
      <c r="E163" s="45">
        <v>1506254218973</v>
      </c>
      <c r="F163" s="45">
        <v>2490018057571</v>
      </c>
      <c r="G163" s="45">
        <f t="shared" si="12"/>
        <v>3996272276544</v>
      </c>
      <c r="H163" s="45">
        <f t="shared" si="13"/>
        <v>-983763838598</v>
      </c>
      <c r="I163" s="45">
        <v>138464747753</v>
      </c>
      <c r="J163" s="45">
        <v>189981738175</v>
      </c>
      <c r="K163" s="45">
        <f t="shared" si="14"/>
        <v>328446485928</v>
      </c>
      <c r="L163" s="45">
        <f t="shared" si="15"/>
        <v>-51516990422</v>
      </c>
      <c r="M163" s="45">
        <v>835522</v>
      </c>
      <c r="N163" s="45">
        <v>1535643</v>
      </c>
      <c r="O163" s="44">
        <f t="shared" si="16"/>
        <v>-700121</v>
      </c>
      <c r="P163" s="45">
        <v>35875</v>
      </c>
      <c r="Q163" s="45">
        <v>36122</v>
      </c>
      <c r="R163" s="44">
        <f t="shared" si="17"/>
        <v>-247</v>
      </c>
    </row>
    <row r="164" spans="1:18" x14ac:dyDescent="0.5">
      <c r="A164" s="44" t="s">
        <v>248</v>
      </c>
      <c r="B164" s="44">
        <v>11334</v>
      </c>
      <c r="C164" s="44" t="s">
        <v>22</v>
      </c>
      <c r="D164" s="44" t="s">
        <v>655</v>
      </c>
      <c r="E164" s="45">
        <v>1168144198450</v>
      </c>
      <c r="F164" s="45">
        <v>1279456261639</v>
      </c>
      <c r="G164" s="45">
        <f t="shared" si="12"/>
        <v>2447600460089</v>
      </c>
      <c r="H164" s="45">
        <f t="shared" si="13"/>
        <v>-111312063189</v>
      </c>
      <c r="I164" s="45">
        <v>189853622162</v>
      </c>
      <c r="J164" s="45">
        <v>139233181779</v>
      </c>
      <c r="K164" s="45">
        <f t="shared" si="14"/>
        <v>329086803941</v>
      </c>
      <c r="L164" s="45">
        <f t="shared" si="15"/>
        <v>50620440383</v>
      </c>
      <c r="M164" s="45">
        <v>289418</v>
      </c>
      <c r="N164" s="45">
        <v>566866</v>
      </c>
      <c r="O164" s="44">
        <f t="shared" si="16"/>
        <v>-277448</v>
      </c>
      <c r="P164" s="45">
        <v>884</v>
      </c>
      <c r="Q164" s="45">
        <v>33844</v>
      </c>
      <c r="R164" s="44">
        <f t="shared" si="17"/>
        <v>-32960</v>
      </c>
    </row>
    <row r="165" spans="1:18" x14ac:dyDescent="0.5">
      <c r="A165" s="44" t="s">
        <v>273</v>
      </c>
      <c r="B165" s="44">
        <v>11384</v>
      </c>
      <c r="C165" s="44" t="s">
        <v>22</v>
      </c>
      <c r="D165" s="44" t="s">
        <v>661</v>
      </c>
      <c r="E165" s="45">
        <v>1174862688810</v>
      </c>
      <c r="F165" s="45">
        <v>1496009309660</v>
      </c>
      <c r="G165" s="45">
        <f t="shared" si="12"/>
        <v>2670871998470</v>
      </c>
      <c r="H165" s="45">
        <f t="shared" si="13"/>
        <v>-321146620850</v>
      </c>
      <c r="I165" s="45">
        <v>31476800967</v>
      </c>
      <c r="J165" s="45">
        <v>115360178064</v>
      </c>
      <c r="K165" s="45">
        <f t="shared" si="14"/>
        <v>146836979031</v>
      </c>
      <c r="L165" s="45">
        <f t="shared" si="15"/>
        <v>-83883377097</v>
      </c>
      <c r="M165" s="45">
        <v>115764</v>
      </c>
      <c r="N165" s="45">
        <v>314434</v>
      </c>
      <c r="O165" s="44">
        <f t="shared" si="16"/>
        <v>-198670</v>
      </c>
      <c r="P165" s="45">
        <v>1585</v>
      </c>
      <c r="Q165" s="45">
        <v>15647</v>
      </c>
      <c r="R165" s="44">
        <f t="shared" si="17"/>
        <v>-14062</v>
      </c>
    </row>
    <row r="166" spans="1:18" x14ac:dyDescent="0.5">
      <c r="A166" s="44" t="s">
        <v>321</v>
      </c>
      <c r="B166" s="44">
        <v>11463</v>
      </c>
      <c r="C166" s="44" t="s">
        <v>22</v>
      </c>
      <c r="D166" s="44" t="s">
        <v>664</v>
      </c>
      <c r="E166" s="45">
        <v>1053516372580</v>
      </c>
      <c r="F166" s="45">
        <v>604640104073</v>
      </c>
      <c r="G166" s="45">
        <f t="shared" si="12"/>
        <v>1658156476653</v>
      </c>
      <c r="H166" s="45">
        <f t="shared" si="13"/>
        <v>448876268507</v>
      </c>
      <c r="I166" s="45">
        <v>305089970808</v>
      </c>
      <c r="J166" s="45">
        <v>119843541967</v>
      </c>
      <c r="K166" s="45">
        <f t="shared" si="14"/>
        <v>424933512775</v>
      </c>
      <c r="L166" s="45">
        <f t="shared" si="15"/>
        <v>185246428841</v>
      </c>
      <c r="M166" s="45">
        <v>866678</v>
      </c>
      <c r="N166" s="45">
        <v>359138</v>
      </c>
      <c r="O166" s="44">
        <f t="shared" si="16"/>
        <v>507540</v>
      </c>
      <c r="P166" s="45">
        <v>242662</v>
      </c>
      <c r="Q166" s="45">
        <v>22895</v>
      </c>
      <c r="R166" s="44">
        <f t="shared" si="17"/>
        <v>219767</v>
      </c>
    </row>
    <row r="167" spans="1:18" x14ac:dyDescent="0.5">
      <c r="A167" s="44" t="s">
        <v>323</v>
      </c>
      <c r="B167" s="44">
        <v>11461</v>
      </c>
      <c r="C167" s="44" t="s">
        <v>22</v>
      </c>
      <c r="D167" s="44" t="s">
        <v>656</v>
      </c>
      <c r="E167" s="45">
        <v>1456035937932</v>
      </c>
      <c r="F167" s="45">
        <v>1586184217716</v>
      </c>
      <c r="G167" s="45">
        <f t="shared" si="12"/>
        <v>3042220155648</v>
      </c>
      <c r="H167" s="45">
        <f t="shared" si="13"/>
        <v>-130148279784</v>
      </c>
      <c r="I167" s="45">
        <v>254432966650</v>
      </c>
      <c r="J167" s="45">
        <v>119188334397</v>
      </c>
      <c r="K167" s="45">
        <f t="shared" si="14"/>
        <v>373621301047</v>
      </c>
      <c r="L167" s="45">
        <f t="shared" si="15"/>
        <v>135244632253</v>
      </c>
      <c r="M167" s="45">
        <v>242988</v>
      </c>
      <c r="N167" s="45">
        <v>634746</v>
      </c>
      <c r="O167" s="44">
        <f t="shared" si="16"/>
        <v>-391758</v>
      </c>
      <c r="P167" s="45">
        <v>29985</v>
      </c>
      <c r="Q167" s="45">
        <v>29059</v>
      </c>
      <c r="R167" s="44">
        <f t="shared" si="17"/>
        <v>926</v>
      </c>
    </row>
    <row r="168" spans="1:18" x14ac:dyDescent="0.5">
      <c r="A168" s="44" t="s">
        <v>331</v>
      </c>
      <c r="B168" s="44">
        <v>11454</v>
      </c>
      <c r="C168" s="44" t="s">
        <v>22</v>
      </c>
      <c r="D168" s="44" t="s">
        <v>667</v>
      </c>
      <c r="E168" s="45">
        <v>2399405810387</v>
      </c>
      <c r="F168" s="45">
        <v>2524049544601</v>
      </c>
      <c r="G168" s="45">
        <f t="shared" si="12"/>
        <v>4923455354988</v>
      </c>
      <c r="H168" s="45">
        <f t="shared" si="13"/>
        <v>-124643734214</v>
      </c>
      <c r="I168" s="45">
        <v>182108497571</v>
      </c>
      <c r="J168" s="45">
        <v>217547471407</v>
      </c>
      <c r="K168" s="45">
        <f t="shared" si="14"/>
        <v>399655968978</v>
      </c>
      <c r="L168" s="45">
        <f t="shared" si="15"/>
        <v>-35438973836</v>
      </c>
      <c r="M168" s="45">
        <v>901768</v>
      </c>
      <c r="N168" s="45">
        <v>1069421</v>
      </c>
      <c r="O168" s="44">
        <f t="shared" si="16"/>
        <v>-167653</v>
      </c>
      <c r="P168" s="45">
        <v>6283</v>
      </c>
      <c r="Q168" s="45">
        <v>97281</v>
      </c>
      <c r="R168" s="44">
        <f t="shared" si="17"/>
        <v>-90998</v>
      </c>
    </row>
    <row r="169" spans="1:18" x14ac:dyDescent="0.5">
      <c r="A169" s="44" t="s">
        <v>333</v>
      </c>
      <c r="B169" s="44">
        <v>11477</v>
      </c>
      <c r="C169" s="44" t="s">
        <v>22</v>
      </c>
      <c r="D169" s="44" t="s">
        <v>667</v>
      </c>
      <c r="E169" s="45">
        <v>2312200134289</v>
      </c>
      <c r="F169" s="45">
        <v>3516276729530</v>
      </c>
      <c r="G169" s="45">
        <f t="shared" si="12"/>
        <v>5828476863819</v>
      </c>
      <c r="H169" s="45">
        <f t="shared" si="13"/>
        <v>-1204076595241</v>
      </c>
      <c r="I169" s="45">
        <v>419607433605</v>
      </c>
      <c r="J169" s="45">
        <v>581154127981</v>
      </c>
      <c r="K169" s="45">
        <f t="shared" si="14"/>
        <v>1000761561586</v>
      </c>
      <c r="L169" s="45">
        <f t="shared" si="15"/>
        <v>-161546694376</v>
      </c>
      <c r="M169" s="45">
        <v>1574495</v>
      </c>
      <c r="N169" s="45">
        <v>3120951</v>
      </c>
      <c r="O169" s="44">
        <f t="shared" si="16"/>
        <v>-1546456</v>
      </c>
      <c r="P169" s="45">
        <v>59487</v>
      </c>
      <c r="Q169" s="45">
        <v>199236</v>
      </c>
      <c r="R169" s="44">
        <f t="shared" si="17"/>
        <v>-139749</v>
      </c>
    </row>
    <row r="170" spans="1:18" x14ac:dyDescent="0.5">
      <c r="A170" s="44" t="s">
        <v>411</v>
      </c>
      <c r="B170" s="44">
        <v>11706</v>
      </c>
      <c r="C170" s="44" t="s">
        <v>22</v>
      </c>
      <c r="D170" s="44" t="s">
        <v>680</v>
      </c>
      <c r="E170" s="45">
        <v>417810099617</v>
      </c>
      <c r="F170" s="45">
        <v>771474275038</v>
      </c>
      <c r="G170" s="45">
        <f t="shared" si="12"/>
        <v>1189284374655</v>
      </c>
      <c r="H170" s="45">
        <f t="shared" si="13"/>
        <v>-353664175421</v>
      </c>
      <c r="I170" s="45">
        <v>0</v>
      </c>
      <c r="J170" s="45">
        <v>14698215101</v>
      </c>
      <c r="K170" s="45">
        <f t="shared" si="14"/>
        <v>14698215101</v>
      </c>
      <c r="L170" s="45">
        <f t="shared" si="15"/>
        <v>-14698215101</v>
      </c>
      <c r="M170" s="45">
        <v>477555</v>
      </c>
      <c r="N170" s="45">
        <v>881308</v>
      </c>
      <c r="O170" s="44">
        <f t="shared" si="16"/>
        <v>-403753</v>
      </c>
      <c r="P170" s="45">
        <v>5</v>
      </c>
      <c r="Q170" s="45">
        <v>20993</v>
      </c>
      <c r="R170" s="44">
        <f t="shared" si="17"/>
        <v>-20988</v>
      </c>
    </row>
    <row r="171" spans="1:18" x14ac:dyDescent="0.5">
      <c r="A171" s="44" t="s">
        <v>493</v>
      </c>
      <c r="B171" s="44">
        <v>11853</v>
      </c>
      <c r="C171" s="44" t="s">
        <v>22</v>
      </c>
      <c r="D171" s="44" t="s">
        <v>610</v>
      </c>
      <c r="E171" s="45">
        <v>1412474643703</v>
      </c>
      <c r="F171" s="45">
        <v>712426777953</v>
      </c>
      <c r="G171" s="45">
        <f t="shared" si="12"/>
        <v>2124901421656</v>
      </c>
      <c r="H171" s="45">
        <f t="shared" si="13"/>
        <v>700047865750</v>
      </c>
      <c r="I171" s="45">
        <v>57967966150</v>
      </c>
      <c r="J171" s="45">
        <v>88031675850</v>
      </c>
      <c r="K171" s="45">
        <f t="shared" si="14"/>
        <v>145999642000</v>
      </c>
      <c r="L171" s="45">
        <f t="shared" si="15"/>
        <v>-30063709700</v>
      </c>
      <c r="M171" s="45">
        <v>1721389</v>
      </c>
      <c r="N171" s="45">
        <v>597167</v>
      </c>
      <c r="O171" s="44">
        <f t="shared" si="16"/>
        <v>1124222</v>
      </c>
      <c r="P171" s="45">
        <v>42849</v>
      </c>
      <c r="Q171" s="45">
        <v>31667</v>
      </c>
      <c r="R171" s="44">
        <f t="shared" si="17"/>
        <v>11182</v>
      </c>
    </row>
    <row r="172" spans="1:18" x14ac:dyDescent="0.5">
      <c r="A172" s="44" t="s">
        <v>744</v>
      </c>
      <c r="B172" s="44">
        <v>11968</v>
      </c>
      <c r="C172" s="44" t="s">
        <v>22</v>
      </c>
      <c r="D172" s="44" t="s">
        <v>745</v>
      </c>
      <c r="E172" s="45">
        <v>15554952454</v>
      </c>
      <c r="F172" s="45">
        <v>915000000</v>
      </c>
      <c r="G172" s="45">
        <f t="shared" si="12"/>
        <v>16469952454</v>
      </c>
      <c r="H172" s="45">
        <f t="shared" si="13"/>
        <v>14639952454</v>
      </c>
      <c r="I172" s="45">
        <v>15554952454</v>
      </c>
      <c r="J172" s="45">
        <v>915000000</v>
      </c>
      <c r="K172" s="45">
        <f t="shared" si="14"/>
        <v>16469952454</v>
      </c>
      <c r="L172" s="45">
        <f t="shared" si="15"/>
        <v>14639952454</v>
      </c>
      <c r="M172" s="45">
        <v>195925</v>
      </c>
      <c r="N172" s="45">
        <v>0</v>
      </c>
      <c r="O172" s="44">
        <f t="shared" si="16"/>
        <v>195925</v>
      </c>
      <c r="P172" s="45">
        <v>195925</v>
      </c>
      <c r="Q172" s="45">
        <v>0</v>
      </c>
      <c r="R172" s="44">
        <f t="shared" si="17"/>
        <v>195925</v>
      </c>
    </row>
    <row r="173" spans="1:18" x14ac:dyDescent="0.5">
      <c r="A173" s="44" t="s">
        <v>169</v>
      </c>
      <c r="B173" s="44">
        <v>11183</v>
      </c>
      <c r="C173" s="44" t="s">
        <v>22</v>
      </c>
      <c r="D173" s="44" t="s">
        <v>640</v>
      </c>
      <c r="E173" s="45">
        <v>2190952906500</v>
      </c>
      <c r="F173" s="45">
        <v>2284230734385</v>
      </c>
      <c r="G173" s="45">
        <f t="shared" si="12"/>
        <v>4475183640885</v>
      </c>
      <c r="H173" s="45">
        <f t="shared" si="13"/>
        <v>-93277827885</v>
      </c>
      <c r="I173" s="45">
        <v>252965929068</v>
      </c>
      <c r="J173" s="45">
        <v>289238440064</v>
      </c>
      <c r="K173" s="45">
        <f t="shared" si="14"/>
        <v>542204369132</v>
      </c>
      <c r="L173" s="45">
        <f t="shared" si="15"/>
        <v>-36272510996</v>
      </c>
      <c r="M173" s="45">
        <v>65494</v>
      </c>
      <c r="N173" s="45">
        <v>419572</v>
      </c>
      <c r="O173" s="44">
        <f t="shared" si="16"/>
        <v>-354078</v>
      </c>
      <c r="P173" s="45">
        <v>0</v>
      </c>
      <c r="Q173" s="45">
        <v>70665</v>
      </c>
      <c r="R173" s="44">
        <f t="shared" si="17"/>
        <v>-70665</v>
      </c>
    </row>
    <row r="174" spans="1:18" x14ac:dyDescent="0.5">
      <c r="A174" s="44" t="s">
        <v>174</v>
      </c>
      <c r="B174" s="44">
        <v>11197</v>
      </c>
      <c r="C174" s="44" t="s">
        <v>22</v>
      </c>
      <c r="D174" s="44" t="s">
        <v>642</v>
      </c>
      <c r="E174" s="45">
        <v>3528258898850</v>
      </c>
      <c r="F174" s="45">
        <v>3174934762598</v>
      </c>
      <c r="G174" s="45">
        <f t="shared" si="12"/>
        <v>6703193661448</v>
      </c>
      <c r="H174" s="45">
        <f t="shared" si="13"/>
        <v>353324136252</v>
      </c>
      <c r="I174" s="45">
        <v>106399971953</v>
      </c>
      <c r="J174" s="45">
        <v>154692010825</v>
      </c>
      <c r="K174" s="45">
        <f t="shared" si="14"/>
        <v>261091982778</v>
      </c>
      <c r="L174" s="45">
        <f t="shared" si="15"/>
        <v>-48292038872</v>
      </c>
      <c r="M174" s="45">
        <v>699720</v>
      </c>
      <c r="N174" s="45">
        <v>147440</v>
      </c>
      <c r="O174" s="44">
        <f t="shared" si="16"/>
        <v>552280</v>
      </c>
      <c r="P174" s="45">
        <v>0</v>
      </c>
      <c r="Q174" s="45">
        <v>0</v>
      </c>
      <c r="R174" s="44">
        <f t="shared" si="17"/>
        <v>0</v>
      </c>
    </row>
    <row r="175" spans="1:18" x14ac:dyDescent="0.5">
      <c r="A175" s="44" t="s">
        <v>176</v>
      </c>
      <c r="B175" s="44">
        <v>11195</v>
      </c>
      <c r="C175" s="44" t="s">
        <v>22</v>
      </c>
      <c r="D175" s="44" t="s">
        <v>638</v>
      </c>
      <c r="E175" s="45">
        <v>3421312462451</v>
      </c>
      <c r="F175" s="45">
        <v>3111414496157</v>
      </c>
      <c r="G175" s="45">
        <f t="shared" si="12"/>
        <v>6532726958608</v>
      </c>
      <c r="H175" s="45">
        <f t="shared" si="13"/>
        <v>309897966294</v>
      </c>
      <c r="I175" s="45">
        <v>348753675275</v>
      </c>
      <c r="J175" s="45">
        <v>259147022956</v>
      </c>
      <c r="K175" s="45">
        <f t="shared" si="14"/>
        <v>607900698231</v>
      </c>
      <c r="L175" s="45">
        <f t="shared" si="15"/>
        <v>89606652319</v>
      </c>
      <c r="M175" s="45">
        <v>0</v>
      </c>
      <c r="N175" s="45">
        <v>241834</v>
      </c>
      <c r="O175" s="44">
        <f t="shared" si="16"/>
        <v>-241834</v>
      </c>
      <c r="P175" s="45">
        <v>0</v>
      </c>
      <c r="Q175" s="45">
        <v>0</v>
      </c>
      <c r="R175" s="44">
        <f t="shared" si="17"/>
        <v>0</v>
      </c>
    </row>
    <row r="176" spans="1:18" x14ac:dyDescent="0.5">
      <c r="A176" s="44" t="s">
        <v>178</v>
      </c>
      <c r="B176" s="44">
        <v>11215</v>
      </c>
      <c r="C176" s="44" t="s">
        <v>22</v>
      </c>
      <c r="D176" s="44" t="s">
        <v>609</v>
      </c>
      <c r="E176" s="45">
        <v>5314634216707</v>
      </c>
      <c r="F176" s="45">
        <v>2565745795996</v>
      </c>
      <c r="G176" s="45">
        <f t="shared" si="12"/>
        <v>7880380012703</v>
      </c>
      <c r="H176" s="45">
        <f t="shared" si="13"/>
        <v>2748888420711</v>
      </c>
      <c r="I176" s="45">
        <v>355707175639</v>
      </c>
      <c r="J176" s="45">
        <v>368267378581</v>
      </c>
      <c r="K176" s="45">
        <f t="shared" si="14"/>
        <v>723974554220</v>
      </c>
      <c r="L176" s="45">
        <f t="shared" si="15"/>
        <v>-12560202942</v>
      </c>
      <c r="M176" s="45">
        <v>5590285</v>
      </c>
      <c r="N176" s="45">
        <v>2978136</v>
      </c>
      <c r="O176" s="44">
        <f t="shared" si="16"/>
        <v>2612149</v>
      </c>
      <c r="P176" s="45">
        <v>291502</v>
      </c>
      <c r="Q176" s="45">
        <v>161711</v>
      </c>
      <c r="R176" s="44">
        <f t="shared" si="17"/>
        <v>129791</v>
      </c>
    </row>
    <row r="177" spans="1:18" x14ac:dyDescent="0.5">
      <c r="A177" s="44" t="s">
        <v>203</v>
      </c>
      <c r="B177" s="44">
        <v>11260</v>
      </c>
      <c r="C177" s="44" t="s">
        <v>22</v>
      </c>
      <c r="D177" s="44" t="s">
        <v>629</v>
      </c>
      <c r="E177" s="45">
        <v>2044131011040</v>
      </c>
      <c r="F177" s="45">
        <v>2012840532616</v>
      </c>
      <c r="G177" s="45">
        <f t="shared" si="12"/>
        <v>4056971543656</v>
      </c>
      <c r="H177" s="45">
        <f t="shared" si="13"/>
        <v>31290478424</v>
      </c>
      <c r="I177" s="45">
        <v>20385355112</v>
      </c>
      <c r="J177" s="45">
        <v>16477401517</v>
      </c>
      <c r="K177" s="45">
        <f t="shared" si="14"/>
        <v>36862756629</v>
      </c>
      <c r="L177" s="45">
        <f t="shared" si="15"/>
        <v>3907953595</v>
      </c>
      <c r="M177" s="45">
        <v>78736</v>
      </c>
      <c r="N177" s="45">
        <v>0</v>
      </c>
      <c r="O177" s="44">
        <f t="shared" si="16"/>
        <v>78736</v>
      </c>
      <c r="P177" s="45">
        <v>0</v>
      </c>
      <c r="Q177" s="45">
        <v>0</v>
      </c>
      <c r="R177" s="44">
        <f t="shared" si="17"/>
        <v>0</v>
      </c>
    </row>
    <row r="178" spans="1:18" x14ac:dyDescent="0.5">
      <c r="A178" s="44" t="s">
        <v>230</v>
      </c>
      <c r="B178" s="44">
        <v>11308</v>
      </c>
      <c r="C178" s="44" t="s">
        <v>22</v>
      </c>
      <c r="D178" s="44" t="s">
        <v>627</v>
      </c>
      <c r="E178" s="45">
        <v>1609056161001</v>
      </c>
      <c r="F178" s="45">
        <v>1941656417575</v>
      </c>
      <c r="G178" s="45">
        <f t="shared" si="12"/>
        <v>3550712578576</v>
      </c>
      <c r="H178" s="45">
        <f t="shared" si="13"/>
        <v>-332600256574</v>
      </c>
      <c r="I178" s="45">
        <v>133318454827</v>
      </c>
      <c r="J178" s="45">
        <v>166766971201</v>
      </c>
      <c r="K178" s="45">
        <f t="shared" si="14"/>
        <v>300085426028</v>
      </c>
      <c r="L178" s="45">
        <f t="shared" si="15"/>
        <v>-33448516374</v>
      </c>
      <c r="M178" s="45">
        <v>0</v>
      </c>
      <c r="N178" s="45">
        <v>455027</v>
      </c>
      <c r="O178" s="44">
        <f t="shared" si="16"/>
        <v>-455027</v>
      </c>
      <c r="P178" s="45">
        <v>0</v>
      </c>
      <c r="Q178" s="45">
        <v>0</v>
      </c>
      <c r="R178" s="44">
        <f t="shared" si="17"/>
        <v>0</v>
      </c>
    </row>
    <row r="179" spans="1:18" x14ac:dyDescent="0.5">
      <c r="A179" s="44" t="s">
        <v>239</v>
      </c>
      <c r="B179" s="44">
        <v>11312</v>
      </c>
      <c r="C179" s="44" t="s">
        <v>22</v>
      </c>
      <c r="D179" s="44" t="s">
        <v>611</v>
      </c>
      <c r="E179" s="45">
        <v>3807188084102</v>
      </c>
      <c r="F179" s="45">
        <v>3094371556521</v>
      </c>
      <c r="G179" s="45">
        <f t="shared" si="12"/>
        <v>6901559640623</v>
      </c>
      <c r="H179" s="45">
        <f t="shared" si="13"/>
        <v>712816527581</v>
      </c>
      <c r="I179" s="45">
        <v>499056144386</v>
      </c>
      <c r="J179" s="45">
        <v>311823202017</v>
      </c>
      <c r="K179" s="45">
        <f t="shared" si="14"/>
        <v>810879346403</v>
      </c>
      <c r="L179" s="45">
        <f t="shared" si="15"/>
        <v>187232942369</v>
      </c>
      <c r="M179" s="45">
        <v>839152</v>
      </c>
      <c r="N179" s="45">
        <v>266285</v>
      </c>
      <c r="O179" s="44">
        <f t="shared" si="16"/>
        <v>572867</v>
      </c>
      <c r="P179" s="45">
        <v>0</v>
      </c>
      <c r="Q179" s="45">
        <v>0</v>
      </c>
      <c r="R179" s="44">
        <f t="shared" si="17"/>
        <v>0</v>
      </c>
    </row>
    <row r="180" spans="1:18" x14ac:dyDescent="0.5">
      <c r="A180" s="44" t="s">
        <v>266</v>
      </c>
      <c r="B180" s="44">
        <v>11327</v>
      </c>
      <c r="C180" s="44" t="s">
        <v>22</v>
      </c>
      <c r="D180" s="44" t="s">
        <v>641</v>
      </c>
      <c r="E180" s="45">
        <v>2548994829957</v>
      </c>
      <c r="F180" s="45">
        <v>858440970484</v>
      </c>
      <c r="G180" s="45">
        <f t="shared" si="12"/>
        <v>3407435800441</v>
      </c>
      <c r="H180" s="45">
        <f t="shared" si="13"/>
        <v>1690553859473</v>
      </c>
      <c r="I180" s="45">
        <v>327474686501</v>
      </c>
      <c r="J180" s="45">
        <v>103390888657</v>
      </c>
      <c r="K180" s="45">
        <f t="shared" si="14"/>
        <v>430865575158</v>
      </c>
      <c r="L180" s="45">
        <f t="shared" si="15"/>
        <v>224083797844</v>
      </c>
      <c r="M180" s="45">
        <v>1913500</v>
      </c>
      <c r="N180" s="45">
        <v>28341</v>
      </c>
      <c r="O180" s="44">
        <f t="shared" si="16"/>
        <v>1885159</v>
      </c>
      <c r="P180" s="45">
        <v>72962</v>
      </c>
      <c r="Q180" s="45">
        <v>0</v>
      </c>
      <c r="R180" s="44">
        <f t="shared" si="17"/>
        <v>72962</v>
      </c>
    </row>
    <row r="181" spans="1:18" x14ac:dyDescent="0.5">
      <c r="A181" s="44" t="s">
        <v>275</v>
      </c>
      <c r="B181" s="44">
        <v>11341</v>
      </c>
      <c r="C181" s="44" t="s">
        <v>22</v>
      </c>
      <c r="D181" s="44" t="s">
        <v>610</v>
      </c>
      <c r="E181" s="45">
        <v>4904078815736</v>
      </c>
      <c r="F181" s="45">
        <v>4525791621389</v>
      </c>
      <c r="G181" s="45">
        <f t="shared" si="12"/>
        <v>9429870437125</v>
      </c>
      <c r="H181" s="45">
        <f t="shared" si="13"/>
        <v>378287194347</v>
      </c>
      <c r="I181" s="45">
        <v>250122968038</v>
      </c>
      <c r="J181" s="45">
        <v>415512934432</v>
      </c>
      <c r="K181" s="45">
        <f t="shared" si="14"/>
        <v>665635902470</v>
      </c>
      <c r="L181" s="45">
        <f t="shared" si="15"/>
        <v>-165389966394</v>
      </c>
      <c r="M181" s="45">
        <v>2486687</v>
      </c>
      <c r="N181" s="45">
        <v>1769537</v>
      </c>
      <c r="O181" s="44">
        <f t="shared" si="16"/>
        <v>717150</v>
      </c>
      <c r="P181" s="45">
        <v>50638</v>
      </c>
      <c r="Q181" s="45">
        <v>0</v>
      </c>
      <c r="R181" s="44">
        <f t="shared" si="17"/>
        <v>50638</v>
      </c>
    </row>
    <row r="182" spans="1:18" x14ac:dyDescent="0.5">
      <c r="A182" s="44" t="s">
        <v>310</v>
      </c>
      <c r="B182" s="44">
        <v>11378</v>
      </c>
      <c r="C182" s="44" t="s">
        <v>22</v>
      </c>
      <c r="D182" s="44" t="s">
        <v>632</v>
      </c>
      <c r="E182" s="45">
        <v>1135917069466</v>
      </c>
      <c r="F182" s="45">
        <v>1884730436346</v>
      </c>
      <c r="G182" s="45">
        <f t="shared" si="12"/>
        <v>3020647505812</v>
      </c>
      <c r="H182" s="45">
        <f t="shared" si="13"/>
        <v>-748813366880</v>
      </c>
      <c r="I182" s="45">
        <v>95407806595</v>
      </c>
      <c r="J182" s="45">
        <v>272778357029</v>
      </c>
      <c r="K182" s="45">
        <f t="shared" si="14"/>
        <v>368186163624</v>
      </c>
      <c r="L182" s="45">
        <f t="shared" si="15"/>
        <v>-177370550434</v>
      </c>
      <c r="M182" s="45">
        <v>0</v>
      </c>
      <c r="N182" s="45">
        <v>219813</v>
      </c>
      <c r="O182" s="44">
        <f t="shared" si="16"/>
        <v>-219813</v>
      </c>
      <c r="P182" s="45">
        <v>0</v>
      </c>
      <c r="Q182" s="45">
        <v>99906</v>
      </c>
      <c r="R182" s="44">
        <f t="shared" si="17"/>
        <v>-99906</v>
      </c>
    </row>
    <row r="183" spans="1:18" x14ac:dyDescent="0.5">
      <c r="A183" s="44" t="s">
        <v>325</v>
      </c>
      <c r="B183" s="44">
        <v>11470</v>
      </c>
      <c r="C183" s="44" t="s">
        <v>22</v>
      </c>
      <c r="D183" s="44" t="s">
        <v>635</v>
      </c>
      <c r="E183" s="45">
        <v>716838996975</v>
      </c>
      <c r="F183" s="45">
        <v>342750914634</v>
      </c>
      <c r="G183" s="45">
        <f t="shared" si="12"/>
        <v>1059589911609</v>
      </c>
      <c r="H183" s="45">
        <f t="shared" si="13"/>
        <v>374088082341</v>
      </c>
      <c r="I183" s="45">
        <v>221025418449</v>
      </c>
      <c r="J183" s="45">
        <v>210286335013</v>
      </c>
      <c r="K183" s="45">
        <f t="shared" si="14"/>
        <v>431311753462</v>
      </c>
      <c r="L183" s="45">
        <f t="shared" si="15"/>
        <v>10739083436</v>
      </c>
      <c r="M183" s="45">
        <v>428613</v>
      </c>
      <c r="N183" s="45">
        <v>100234</v>
      </c>
      <c r="O183" s="44">
        <f t="shared" si="16"/>
        <v>328379</v>
      </c>
      <c r="P183" s="45">
        <v>0</v>
      </c>
      <c r="Q183" s="45">
        <v>23229</v>
      </c>
      <c r="R183" s="44">
        <f t="shared" si="17"/>
        <v>-23229</v>
      </c>
    </row>
    <row r="184" spans="1:18" x14ac:dyDescent="0.5">
      <c r="A184" s="44" t="s">
        <v>362</v>
      </c>
      <c r="B184" s="44">
        <v>11233</v>
      </c>
      <c r="C184" s="44" t="s">
        <v>22</v>
      </c>
      <c r="D184" s="44" t="s">
        <v>636</v>
      </c>
      <c r="E184" s="45">
        <v>1394946623407</v>
      </c>
      <c r="F184" s="45">
        <v>1188535656903</v>
      </c>
      <c r="G184" s="45">
        <f t="shared" si="12"/>
        <v>2583482280310</v>
      </c>
      <c r="H184" s="45">
        <f t="shared" si="13"/>
        <v>206410966504</v>
      </c>
      <c r="I184" s="45">
        <v>83893199660</v>
      </c>
      <c r="J184" s="45">
        <v>181616610700</v>
      </c>
      <c r="K184" s="45">
        <f t="shared" si="14"/>
        <v>265509810360</v>
      </c>
      <c r="L184" s="45">
        <f t="shared" si="15"/>
        <v>-97723411040</v>
      </c>
      <c r="M184" s="45">
        <v>0</v>
      </c>
      <c r="N184" s="45">
        <v>248598</v>
      </c>
      <c r="O184" s="44">
        <f t="shared" si="16"/>
        <v>-248598</v>
      </c>
      <c r="P184" s="45">
        <v>0</v>
      </c>
      <c r="Q184" s="45">
        <v>0</v>
      </c>
      <c r="R184" s="44">
        <f t="shared" si="17"/>
        <v>0</v>
      </c>
    </row>
    <row r="185" spans="1:18" x14ac:dyDescent="0.5">
      <c r="A185" s="44" t="s">
        <v>382</v>
      </c>
      <c r="B185" s="44">
        <v>11649</v>
      </c>
      <c r="C185" s="44" t="s">
        <v>22</v>
      </c>
      <c r="D185" s="44" t="s">
        <v>673</v>
      </c>
      <c r="E185" s="45">
        <v>9860946044940</v>
      </c>
      <c r="F185" s="45">
        <v>9588675302959</v>
      </c>
      <c r="G185" s="45">
        <f t="shared" si="12"/>
        <v>19449621347899</v>
      </c>
      <c r="H185" s="45">
        <f t="shared" si="13"/>
        <v>272270741981</v>
      </c>
      <c r="I185" s="45">
        <v>348877707670</v>
      </c>
      <c r="J185" s="45">
        <v>419309627662</v>
      </c>
      <c r="K185" s="45">
        <f t="shared" si="14"/>
        <v>768187335332</v>
      </c>
      <c r="L185" s="45">
        <f t="shared" si="15"/>
        <v>-70431919992</v>
      </c>
      <c r="M185" s="45">
        <v>3622543</v>
      </c>
      <c r="N185" s="45">
        <v>4388700</v>
      </c>
      <c r="O185" s="44">
        <f t="shared" si="16"/>
        <v>-766157</v>
      </c>
      <c r="P185" s="45">
        <v>92534</v>
      </c>
      <c r="Q185" s="45">
        <v>309880</v>
      </c>
      <c r="R185" s="44">
        <f t="shared" si="17"/>
        <v>-217346</v>
      </c>
    </row>
    <row r="186" spans="1:18" x14ac:dyDescent="0.5">
      <c r="A186" s="44" t="s">
        <v>420</v>
      </c>
      <c r="B186" s="44">
        <v>11709</v>
      </c>
      <c r="C186" s="44" t="s">
        <v>22</v>
      </c>
      <c r="D186" s="44" t="s">
        <v>620</v>
      </c>
      <c r="E186" s="45">
        <v>0</v>
      </c>
      <c r="F186" s="45">
        <v>0</v>
      </c>
      <c r="G186" s="45">
        <f t="shared" si="12"/>
        <v>0</v>
      </c>
      <c r="H186" s="45">
        <f t="shared" si="13"/>
        <v>0</v>
      </c>
      <c r="I186" s="45">
        <v>0</v>
      </c>
      <c r="J186" s="45">
        <v>0</v>
      </c>
      <c r="K186" s="45">
        <f t="shared" si="14"/>
        <v>0</v>
      </c>
      <c r="L186" s="45">
        <f t="shared" si="15"/>
        <v>0</v>
      </c>
      <c r="M186" s="45">
        <v>0</v>
      </c>
      <c r="N186" s="45">
        <v>0</v>
      </c>
      <c r="O186" s="44">
        <f t="shared" si="16"/>
        <v>0</v>
      </c>
      <c r="P186" s="45">
        <v>0</v>
      </c>
      <c r="Q186" s="45">
        <v>0</v>
      </c>
      <c r="R186" s="44">
        <f t="shared" si="17"/>
        <v>0</v>
      </c>
    </row>
    <row r="187" spans="1:18" x14ac:dyDescent="0.5">
      <c r="A187" s="44" t="s">
        <v>422</v>
      </c>
      <c r="B187" s="44">
        <v>11712</v>
      </c>
      <c r="C187" s="44" t="s">
        <v>22</v>
      </c>
      <c r="D187" s="44" t="s">
        <v>683</v>
      </c>
      <c r="E187" s="45">
        <v>5522875379566</v>
      </c>
      <c r="F187" s="45">
        <v>6873320574960</v>
      </c>
      <c r="G187" s="45">
        <f t="shared" si="12"/>
        <v>12396195954526</v>
      </c>
      <c r="H187" s="45">
        <f t="shared" si="13"/>
        <v>-1350445195394</v>
      </c>
      <c r="I187" s="45">
        <v>173752096245</v>
      </c>
      <c r="J187" s="45">
        <v>214591076729</v>
      </c>
      <c r="K187" s="45">
        <f t="shared" si="14"/>
        <v>388343172974</v>
      </c>
      <c r="L187" s="45">
        <f t="shared" si="15"/>
        <v>-40838980484</v>
      </c>
      <c r="M187" s="45">
        <v>0</v>
      </c>
      <c r="N187" s="45">
        <v>930778</v>
      </c>
      <c r="O187" s="44">
        <f t="shared" si="16"/>
        <v>-930778</v>
      </c>
      <c r="P187" s="45">
        <v>0</v>
      </c>
      <c r="Q187" s="45">
        <v>33057</v>
      </c>
      <c r="R187" s="44">
        <f t="shared" si="17"/>
        <v>-33057</v>
      </c>
    </row>
    <row r="188" spans="1:18" x14ac:dyDescent="0.5">
      <c r="A188" s="44" t="s">
        <v>428</v>
      </c>
      <c r="B188" s="44">
        <v>11729</v>
      </c>
      <c r="C188" s="44" t="s">
        <v>22</v>
      </c>
      <c r="D188" s="44" t="s">
        <v>677</v>
      </c>
      <c r="E188" s="45">
        <v>399114688524</v>
      </c>
      <c r="F188" s="45">
        <v>1055456428841</v>
      </c>
      <c r="G188" s="45">
        <f t="shared" si="12"/>
        <v>1454571117365</v>
      </c>
      <c r="H188" s="45">
        <f t="shared" si="13"/>
        <v>-656341740317</v>
      </c>
      <c r="I188" s="45">
        <v>33089357590</v>
      </c>
      <c r="J188" s="45">
        <v>35997200570</v>
      </c>
      <c r="K188" s="45">
        <f t="shared" si="14"/>
        <v>69086558160</v>
      </c>
      <c r="L188" s="45">
        <f t="shared" si="15"/>
        <v>-2907842980</v>
      </c>
      <c r="M188" s="45">
        <v>0</v>
      </c>
      <c r="N188" s="45">
        <v>692469</v>
      </c>
      <c r="O188" s="44">
        <f t="shared" si="16"/>
        <v>-692469</v>
      </c>
      <c r="P188" s="45">
        <v>0</v>
      </c>
      <c r="Q188" s="45">
        <v>47601</v>
      </c>
      <c r="R188" s="44">
        <f t="shared" si="17"/>
        <v>-47601</v>
      </c>
    </row>
    <row r="189" spans="1:18" x14ac:dyDescent="0.5">
      <c r="A189" s="44" t="s">
        <v>430</v>
      </c>
      <c r="B189" s="44">
        <v>11736</v>
      </c>
      <c r="C189" s="44" t="s">
        <v>22</v>
      </c>
      <c r="D189" s="44" t="s">
        <v>674</v>
      </c>
      <c r="E189" s="45">
        <v>2246504648792</v>
      </c>
      <c r="F189" s="45">
        <v>2831747185727</v>
      </c>
      <c r="G189" s="45">
        <f t="shared" si="12"/>
        <v>5078251834519</v>
      </c>
      <c r="H189" s="45">
        <f t="shared" si="13"/>
        <v>-585242536935</v>
      </c>
      <c r="I189" s="45">
        <v>98082516250</v>
      </c>
      <c r="J189" s="45">
        <v>284277099995</v>
      </c>
      <c r="K189" s="45">
        <f t="shared" si="14"/>
        <v>382359616245</v>
      </c>
      <c r="L189" s="45">
        <f t="shared" si="15"/>
        <v>-186194583745</v>
      </c>
      <c r="M189" s="45">
        <v>49984</v>
      </c>
      <c r="N189" s="45">
        <v>389600</v>
      </c>
      <c r="O189" s="44">
        <f t="shared" si="16"/>
        <v>-339616</v>
      </c>
      <c r="P189" s="45">
        <v>0</v>
      </c>
      <c r="Q189" s="45">
        <v>0</v>
      </c>
      <c r="R189" s="44">
        <f t="shared" si="17"/>
        <v>0</v>
      </c>
    </row>
    <row r="190" spans="1:18" x14ac:dyDescent="0.5">
      <c r="A190" s="44" t="s">
        <v>445</v>
      </c>
      <c r="B190" s="44">
        <v>11745</v>
      </c>
      <c r="C190" s="44" t="s">
        <v>22</v>
      </c>
      <c r="D190" s="44" t="s">
        <v>613</v>
      </c>
      <c r="E190" s="45">
        <v>0</v>
      </c>
      <c r="F190" s="45">
        <v>0</v>
      </c>
      <c r="G190" s="45">
        <f t="shared" si="12"/>
        <v>0</v>
      </c>
      <c r="H190" s="45">
        <f t="shared" si="13"/>
        <v>0</v>
      </c>
      <c r="I190" s="45">
        <v>0</v>
      </c>
      <c r="J190" s="45">
        <v>0</v>
      </c>
      <c r="K190" s="45">
        <f t="shared" si="14"/>
        <v>0</v>
      </c>
      <c r="L190" s="45">
        <f t="shared" si="15"/>
        <v>0</v>
      </c>
      <c r="M190" s="45">
        <v>0</v>
      </c>
      <c r="N190" s="45">
        <v>0</v>
      </c>
      <c r="O190" s="44">
        <f t="shared" si="16"/>
        <v>0</v>
      </c>
      <c r="P190" s="45">
        <v>0</v>
      </c>
      <c r="Q190" s="45">
        <v>0</v>
      </c>
      <c r="R190" s="44">
        <f t="shared" si="17"/>
        <v>0</v>
      </c>
    </row>
    <row r="191" spans="1:18" x14ac:dyDescent="0.5">
      <c r="A191" s="44" t="s">
        <v>459</v>
      </c>
      <c r="B191" s="44">
        <v>11774</v>
      </c>
      <c r="C191" s="44" t="s">
        <v>22</v>
      </c>
      <c r="D191" s="44" t="s">
        <v>686</v>
      </c>
      <c r="E191" s="45">
        <v>179885236651</v>
      </c>
      <c r="F191" s="45">
        <v>402358692291</v>
      </c>
      <c r="G191" s="45">
        <f t="shared" si="12"/>
        <v>582243928942</v>
      </c>
      <c r="H191" s="45">
        <f t="shared" si="13"/>
        <v>-222473455640</v>
      </c>
      <c r="I191" s="45">
        <v>60291000000</v>
      </c>
      <c r="J191" s="45">
        <v>106444202620</v>
      </c>
      <c r="K191" s="45">
        <f t="shared" si="14"/>
        <v>166735202620</v>
      </c>
      <c r="L191" s="45">
        <f t="shared" si="15"/>
        <v>-46153202620</v>
      </c>
      <c r="M191" s="45">
        <v>206864</v>
      </c>
      <c r="N191" s="45">
        <v>457835</v>
      </c>
      <c r="O191" s="44">
        <f t="shared" si="16"/>
        <v>-250971</v>
      </c>
      <c r="P191" s="45">
        <v>0</v>
      </c>
      <c r="Q191" s="45">
        <v>0</v>
      </c>
      <c r="R191" s="44">
        <f t="shared" si="17"/>
        <v>0</v>
      </c>
    </row>
    <row r="192" spans="1:18" x14ac:dyDescent="0.5">
      <c r="A192" s="44" t="s">
        <v>463</v>
      </c>
      <c r="B192" s="44">
        <v>11763</v>
      </c>
      <c r="C192" s="44" t="s">
        <v>22</v>
      </c>
      <c r="D192" s="44" t="s">
        <v>626</v>
      </c>
      <c r="E192" s="45">
        <v>2183549465019</v>
      </c>
      <c r="F192" s="45">
        <v>2415442791239</v>
      </c>
      <c r="G192" s="45">
        <f t="shared" si="12"/>
        <v>4598992256258</v>
      </c>
      <c r="H192" s="45">
        <f t="shared" si="13"/>
        <v>-231893326220</v>
      </c>
      <c r="I192" s="45">
        <v>97014241634</v>
      </c>
      <c r="J192" s="45">
        <v>263782802915</v>
      </c>
      <c r="K192" s="45">
        <f t="shared" si="14"/>
        <v>360797044549</v>
      </c>
      <c r="L192" s="45">
        <f t="shared" si="15"/>
        <v>-166768561281</v>
      </c>
      <c r="M192" s="45">
        <v>42012</v>
      </c>
      <c r="N192" s="45">
        <v>185835</v>
      </c>
      <c r="O192" s="44">
        <f t="shared" si="16"/>
        <v>-143823</v>
      </c>
      <c r="P192" s="45">
        <v>42012</v>
      </c>
      <c r="Q192" s="45">
        <v>185835</v>
      </c>
      <c r="R192" s="44">
        <f t="shared" si="17"/>
        <v>-143823</v>
      </c>
    </row>
    <row r="193" spans="1:18" x14ac:dyDescent="0.5">
      <c r="A193" s="44" t="s">
        <v>467</v>
      </c>
      <c r="B193" s="44">
        <v>11773</v>
      </c>
      <c r="C193" s="44" t="s">
        <v>22</v>
      </c>
      <c r="D193" s="44" t="s">
        <v>684</v>
      </c>
      <c r="E193" s="45">
        <v>908147783222</v>
      </c>
      <c r="F193" s="45">
        <v>456181443690</v>
      </c>
      <c r="G193" s="45">
        <f t="shared" si="12"/>
        <v>1364329226912</v>
      </c>
      <c r="H193" s="45">
        <f t="shared" si="13"/>
        <v>451966339532</v>
      </c>
      <c r="I193" s="45">
        <v>0</v>
      </c>
      <c r="J193" s="45">
        <v>6083890431</v>
      </c>
      <c r="K193" s="45">
        <f t="shared" si="14"/>
        <v>6083890431</v>
      </c>
      <c r="L193" s="45">
        <f t="shared" si="15"/>
        <v>-6083890431</v>
      </c>
      <c r="M193" s="45">
        <v>306982</v>
      </c>
      <c r="N193" s="45">
        <v>77034</v>
      </c>
      <c r="O193" s="44">
        <f t="shared" si="16"/>
        <v>229948</v>
      </c>
      <c r="P193" s="45">
        <v>0</v>
      </c>
      <c r="Q193" s="45">
        <v>0</v>
      </c>
      <c r="R193" s="44">
        <f t="shared" si="17"/>
        <v>0</v>
      </c>
    </row>
    <row r="194" spans="1:18" x14ac:dyDescent="0.5">
      <c r="A194" s="44" t="s">
        <v>482</v>
      </c>
      <c r="B194" s="44">
        <v>11823</v>
      </c>
      <c r="C194" s="44" t="s">
        <v>22</v>
      </c>
      <c r="D194" s="44" t="s">
        <v>694</v>
      </c>
      <c r="E194" s="45">
        <v>119876701711</v>
      </c>
      <c r="F194" s="45">
        <v>160182807658</v>
      </c>
      <c r="G194" s="45">
        <f t="shared" si="12"/>
        <v>280059509369</v>
      </c>
      <c r="H194" s="45">
        <f t="shared" si="13"/>
        <v>-40306105947</v>
      </c>
      <c r="I194" s="45">
        <v>3349400000</v>
      </c>
      <c r="J194" s="45">
        <v>12480701370</v>
      </c>
      <c r="K194" s="45">
        <f t="shared" si="14"/>
        <v>15830101370</v>
      </c>
      <c r="L194" s="45">
        <f t="shared" si="15"/>
        <v>-9131301370</v>
      </c>
      <c r="M194" s="45">
        <v>1169</v>
      </c>
      <c r="N194" s="45">
        <v>28441</v>
      </c>
      <c r="O194" s="44">
        <f t="shared" si="16"/>
        <v>-27272</v>
      </c>
      <c r="P194" s="45">
        <v>0</v>
      </c>
      <c r="Q194" s="45">
        <v>0</v>
      </c>
      <c r="R194" s="44">
        <f t="shared" si="17"/>
        <v>0</v>
      </c>
    </row>
    <row r="195" spans="1:18" x14ac:dyDescent="0.5">
      <c r="A195" s="44" t="s">
        <v>499</v>
      </c>
      <c r="B195" s="44">
        <v>11878</v>
      </c>
      <c r="C195" s="44" t="s">
        <v>22</v>
      </c>
      <c r="D195" s="44" t="s">
        <v>678</v>
      </c>
      <c r="E195" s="45">
        <v>1121855773341</v>
      </c>
      <c r="F195" s="45">
        <v>520136647684</v>
      </c>
      <c r="G195" s="45">
        <f t="shared" si="12"/>
        <v>1641992421025</v>
      </c>
      <c r="H195" s="45">
        <f t="shared" si="13"/>
        <v>601719125657</v>
      </c>
      <c r="I195" s="45">
        <v>27277134761</v>
      </c>
      <c r="J195" s="45">
        <v>11922045690</v>
      </c>
      <c r="K195" s="45">
        <f t="shared" si="14"/>
        <v>39199180451</v>
      </c>
      <c r="L195" s="45">
        <f t="shared" si="15"/>
        <v>15355089071</v>
      </c>
      <c r="M195" s="45">
        <v>9472</v>
      </c>
      <c r="N195" s="45">
        <v>460901</v>
      </c>
      <c r="O195" s="44">
        <f t="shared" si="16"/>
        <v>-451429</v>
      </c>
      <c r="P195" s="45">
        <v>0</v>
      </c>
      <c r="Q195" s="45">
        <v>13149</v>
      </c>
      <c r="R195" s="44">
        <f t="shared" si="17"/>
        <v>-13149</v>
      </c>
    </row>
    <row r="196" spans="1:18" x14ac:dyDescent="0.5">
      <c r="A196" s="44" t="s">
        <v>507</v>
      </c>
      <c r="B196" s="44">
        <v>11886</v>
      </c>
      <c r="C196" s="44" t="s">
        <v>22</v>
      </c>
      <c r="D196" s="44" t="s">
        <v>692</v>
      </c>
      <c r="E196" s="45">
        <v>1217634312341</v>
      </c>
      <c r="F196" s="45">
        <v>872183759160</v>
      </c>
      <c r="G196" s="45">
        <f t="shared" ref="G196:G230" si="18">F196+E196</f>
        <v>2089818071501</v>
      </c>
      <c r="H196" s="45">
        <f t="shared" ref="H196:H230" si="19">E196-F196</f>
        <v>345450553181</v>
      </c>
      <c r="I196" s="45">
        <v>18477224280</v>
      </c>
      <c r="J196" s="45">
        <v>67812091860</v>
      </c>
      <c r="K196" s="45">
        <f t="shared" ref="K196:K230" si="20">J196+I196</f>
        <v>86289316140</v>
      </c>
      <c r="L196" s="45">
        <f t="shared" ref="L196:L230" si="21">I196-J196</f>
        <v>-49334867580</v>
      </c>
      <c r="M196" s="45">
        <v>350461</v>
      </c>
      <c r="N196" s="45">
        <v>0</v>
      </c>
      <c r="O196" s="44">
        <f t="shared" ref="O196:O230" si="22">M196-N196</f>
        <v>350461</v>
      </c>
      <c r="P196" s="45">
        <v>0</v>
      </c>
      <c r="Q196" s="45">
        <v>0</v>
      </c>
      <c r="R196" s="44">
        <f t="shared" ref="R196:R230" si="23">P196-Q196</f>
        <v>0</v>
      </c>
    </row>
    <row r="197" spans="1:18" x14ac:dyDescent="0.5">
      <c r="A197" s="44" t="s">
        <v>509</v>
      </c>
      <c r="B197" s="44">
        <v>11885</v>
      </c>
      <c r="C197" s="44" t="s">
        <v>22</v>
      </c>
      <c r="D197" s="44" t="s">
        <v>697</v>
      </c>
      <c r="E197" s="45">
        <v>792173956092</v>
      </c>
      <c r="F197" s="45">
        <v>498333560130</v>
      </c>
      <c r="G197" s="45">
        <f t="shared" si="18"/>
        <v>1290507516222</v>
      </c>
      <c r="H197" s="45">
        <f t="shared" si="19"/>
        <v>293840395962</v>
      </c>
      <c r="I197" s="45">
        <v>31012568648</v>
      </c>
      <c r="J197" s="45">
        <v>40386925405</v>
      </c>
      <c r="K197" s="45">
        <f t="shared" si="20"/>
        <v>71399494053</v>
      </c>
      <c r="L197" s="45">
        <f t="shared" si="21"/>
        <v>-9374356757</v>
      </c>
      <c r="M197" s="45">
        <v>503433</v>
      </c>
      <c r="N197" s="45">
        <v>179878</v>
      </c>
      <c r="O197" s="44">
        <f t="shared" si="22"/>
        <v>323555</v>
      </c>
      <c r="P197" s="45">
        <v>0</v>
      </c>
      <c r="Q197" s="45">
        <v>5917</v>
      </c>
      <c r="R197" s="44">
        <f t="shared" si="23"/>
        <v>-5917</v>
      </c>
    </row>
    <row r="198" spans="1:18" x14ac:dyDescent="0.5">
      <c r="A198" s="44" t="s">
        <v>511</v>
      </c>
      <c r="B198" s="44">
        <v>11889</v>
      </c>
      <c r="C198" s="44" t="s">
        <v>22</v>
      </c>
      <c r="D198" s="44" t="s">
        <v>699</v>
      </c>
      <c r="E198" s="45">
        <v>387873853694</v>
      </c>
      <c r="F198" s="45">
        <v>133257626706</v>
      </c>
      <c r="G198" s="45">
        <f t="shared" si="18"/>
        <v>521131480400</v>
      </c>
      <c r="H198" s="45">
        <f t="shared" si="19"/>
        <v>254616226988</v>
      </c>
      <c r="I198" s="45">
        <v>3581924615</v>
      </c>
      <c r="J198" s="45">
        <v>9595781790</v>
      </c>
      <c r="K198" s="45">
        <f t="shared" si="20"/>
        <v>13177706405</v>
      </c>
      <c r="L198" s="45">
        <f t="shared" si="21"/>
        <v>-6013857175</v>
      </c>
      <c r="M198" s="45">
        <v>304144</v>
      </c>
      <c r="N198" s="45">
        <v>3122</v>
      </c>
      <c r="O198" s="44">
        <f t="shared" si="22"/>
        <v>301022</v>
      </c>
      <c r="P198" s="45">
        <v>0</v>
      </c>
      <c r="Q198" s="45">
        <v>0</v>
      </c>
      <c r="R198" s="44">
        <f t="shared" si="23"/>
        <v>0</v>
      </c>
    </row>
    <row r="199" spans="1:18" x14ac:dyDescent="0.5">
      <c r="A199" s="44" t="s">
        <v>736</v>
      </c>
      <c r="B199" s="44">
        <v>11912</v>
      </c>
      <c r="C199" s="44" t="s">
        <v>22</v>
      </c>
      <c r="D199" s="44" t="s">
        <v>640</v>
      </c>
      <c r="E199" s="45">
        <v>14421325472678</v>
      </c>
      <c r="F199" s="45">
        <v>260214699282</v>
      </c>
      <c r="G199" s="45">
        <f t="shared" si="18"/>
        <v>14681540171960</v>
      </c>
      <c r="H199" s="45">
        <f t="shared" si="19"/>
        <v>14161110773396</v>
      </c>
      <c r="I199" s="45">
        <v>0</v>
      </c>
      <c r="J199" s="45">
        <v>0</v>
      </c>
      <c r="K199" s="45">
        <f t="shared" si="20"/>
        <v>0</v>
      </c>
      <c r="L199" s="45">
        <f t="shared" si="21"/>
        <v>0</v>
      </c>
      <c r="M199" s="45">
        <v>32611739</v>
      </c>
      <c r="N199" s="45">
        <v>2144711</v>
      </c>
      <c r="O199" s="44">
        <f t="shared" si="22"/>
        <v>30467028</v>
      </c>
      <c r="P199" s="45">
        <v>0</v>
      </c>
      <c r="Q199" s="45">
        <v>0</v>
      </c>
      <c r="R199" s="44">
        <f t="shared" si="23"/>
        <v>0</v>
      </c>
    </row>
    <row r="200" spans="1:18" x14ac:dyDescent="0.5">
      <c r="A200" s="44" t="s">
        <v>516</v>
      </c>
      <c r="B200" s="44">
        <v>11900</v>
      </c>
      <c r="C200" s="44" t="s">
        <v>22</v>
      </c>
      <c r="D200" s="44" t="s">
        <v>673</v>
      </c>
      <c r="E200" s="45">
        <v>941363222615</v>
      </c>
      <c r="F200" s="45">
        <v>418230263597</v>
      </c>
      <c r="G200" s="45">
        <f t="shared" si="18"/>
        <v>1359593486212</v>
      </c>
      <c r="H200" s="45">
        <f t="shared" si="19"/>
        <v>523132959018</v>
      </c>
      <c r="I200" s="45">
        <v>88436039500</v>
      </c>
      <c r="J200" s="45">
        <v>39246407364</v>
      </c>
      <c r="K200" s="45">
        <f t="shared" si="20"/>
        <v>127682446864</v>
      </c>
      <c r="L200" s="45">
        <f t="shared" si="21"/>
        <v>49189632136</v>
      </c>
      <c r="M200" s="45">
        <v>672561</v>
      </c>
      <c r="N200" s="45">
        <v>118183</v>
      </c>
      <c r="O200" s="44">
        <f t="shared" si="22"/>
        <v>554378</v>
      </c>
      <c r="P200" s="45">
        <v>57723</v>
      </c>
      <c r="Q200" s="45">
        <v>15475</v>
      </c>
      <c r="R200" s="44">
        <f t="shared" si="23"/>
        <v>42248</v>
      </c>
    </row>
    <row r="201" spans="1:18" x14ac:dyDescent="0.5">
      <c r="A201" s="44" t="s">
        <v>549</v>
      </c>
      <c r="B201" s="44">
        <v>11803</v>
      </c>
      <c r="C201" s="44" t="s">
        <v>22</v>
      </c>
      <c r="D201" s="44" t="s">
        <v>702</v>
      </c>
      <c r="E201" s="45">
        <v>536371300063</v>
      </c>
      <c r="F201" s="45">
        <v>405952930983</v>
      </c>
      <c r="G201" s="45">
        <f t="shared" si="18"/>
        <v>942324231046</v>
      </c>
      <c r="H201" s="45">
        <f t="shared" si="19"/>
        <v>130418369080</v>
      </c>
      <c r="I201" s="45">
        <v>0</v>
      </c>
      <c r="J201" s="45">
        <v>0</v>
      </c>
      <c r="K201" s="45">
        <f t="shared" si="20"/>
        <v>0</v>
      </c>
      <c r="L201" s="45">
        <f t="shared" si="21"/>
        <v>0</v>
      </c>
      <c r="M201" s="45">
        <v>140883</v>
      </c>
      <c r="N201" s="45">
        <v>11034</v>
      </c>
      <c r="O201" s="44">
        <f t="shared" si="22"/>
        <v>129849</v>
      </c>
      <c r="P201" s="45">
        <v>0</v>
      </c>
      <c r="Q201" s="45">
        <v>0</v>
      </c>
      <c r="R201" s="44">
        <f t="shared" si="23"/>
        <v>0</v>
      </c>
    </row>
    <row r="202" spans="1:18" x14ac:dyDescent="0.5">
      <c r="A202" s="44" t="s">
        <v>564</v>
      </c>
      <c r="B202" s="44">
        <v>11922</v>
      </c>
      <c r="C202" s="44" t="s">
        <v>22</v>
      </c>
      <c r="D202" s="44" t="s">
        <v>689</v>
      </c>
      <c r="E202" s="45">
        <v>745627238054</v>
      </c>
      <c r="F202" s="45">
        <v>185977402919</v>
      </c>
      <c r="G202" s="45">
        <f t="shared" si="18"/>
        <v>931604640973</v>
      </c>
      <c r="H202" s="45">
        <f t="shared" si="19"/>
        <v>559649835135</v>
      </c>
      <c r="I202" s="45">
        <v>6449929890</v>
      </c>
      <c r="J202" s="45">
        <v>2273766590</v>
      </c>
      <c r="K202" s="45">
        <f t="shared" si="20"/>
        <v>8723696480</v>
      </c>
      <c r="L202" s="45">
        <f t="shared" si="21"/>
        <v>4176163300</v>
      </c>
      <c r="M202" s="45">
        <v>591722</v>
      </c>
      <c r="N202" s="45">
        <v>51111</v>
      </c>
      <c r="O202" s="44">
        <f t="shared" si="22"/>
        <v>540611</v>
      </c>
      <c r="P202" s="45">
        <v>3276</v>
      </c>
      <c r="Q202" s="45">
        <v>4044</v>
      </c>
      <c r="R202" s="44">
        <f t="shared" si="23"/>
        <v>-768</v>
      </c>
    </row>
    <row r="203" spans="1:18" x14ac:dyDescent="0.5">
      <c r="A203" s="44" t="s">
        <v>573</v>
      </c>
      <c r="B203" s="44">
        <v>11939</v>
      </c>
      <c r="C203" s="44" t="s">
        <v>22</v>
      </c>
      <c r="D203" s="44" t="s">
        <v>609</v>
      </c>
      <c r="E203" s="45">
        <v>4555586391541</v>
      </c>
      <c r="F203" s="45">
        <v>569329794101</v>
      </c>
      <c r="G203" s="45">
        <f t="shared" si="18"/>
        <v>5124916185642</v>
      </c>
      <c r="H203" s="45">
        <f t="shared" si="19"/>
        <v>3986256597440</v>
      </c>
      <c r="I203" s="45">
        <v>1</v>
      </c>
      <c r="J203" s="45">
        <v>139396053083</v>
      </c>
      <c r="K203" s="45">
        <f t="shared" si="20"/>
        <v>139396053084</v>
      </c>
      <c r="L203" s="45">
        <f t="shared" si="21"/>
        <v>-139396053082</v>
      </c>
      <c r="M203" s="45">
        <v>5313129</v>
      </c>
      <c r="N203" s="45">
        <v>1219391</v>
      </c>
      <c r="O203" s="44">
        <f t="shared" si="22"/>
        <v>4093738</v>
      </c>
      <c r="P203" s="45">
        <v>0</v>
      </c>
      <c r="Q203" s="45">
        <v>11972</v>
      </c>
      <c r="R203" s="44">
        <f t="shared" si="23"/>
        <v>-11972</v>
      </c>
    </row>
    <row r="204" spans="1:18" x14ac:dyDescent="0.5">
      <c r="A204" s="44" t="s">
        <v>579</v>
      </c>
      <c r="B204" s="44">
        <v>11929</v>
      </c>
      <c r="C204" s="44" t="s">
        <v>22</v>
      </c>
      <c r="D204" s="44" t="s">
        <v>707</v>
      </c>
      <c r="E204" s="45">
        <v>1026176898923</v>
      </c>
      <c r="F204" s="45">
        <v>706725595384</v>
      </c>
      <c r="G204" s="45">
        <f t="shared" si="18"/>
        <v>1732902494307</v>
      </c>
      <c r="H204" s="45">
        <f t="shared" si="19"/>
        <v>319451303539</v>
      </c>
      <c r="I204" s="45">
        <v>262374740235</v>
      </c>
      <c r="J204" s="45">
        <v>270274131649</v>
      </c>
      <c r="K204" s="45">
        <f t="shared" si="20"/>
        <v>532648871884</v>
      </c>
      <c r="L204" s="45">
        <f t="shared" si="21"/>
        <v>-7899391414</v>
      </c>
      <c r="M204" s="45">
        <v>408767</v>
      </c>
      <c r="N204" s="45">
        <v>38641</v>
      </c>
      <c r="O204" s="44">
        <f t="shared" si="22"/>
        <v>370126</v>
      </c>
      <c r="P204" s="45">
        <v>0</v>
      </c>
      <c r="Q204" s="45">
        <v>1411</v>
      </c>
      <c r="R204" s="44">
        <f t="shared" si="23"/>
        <v>-1411</v>
      </c>
    </row>
    <row r="205" spans="1:18" x14ac:dyDescent="0.5">
      <c r="A205" s="44" t="s">
        <v>591</v>
      </c>
      <c r="B205" s="44">
        <v>11951</v>
      </c>
      <c r="C205" s="44" t="s">
        <v>22</v>
      </c>
      <c r="D205" s="44" t="s">
        <v>617</v>
      </c>
      <c r="E205" s="45">
        <v>1613142462321</v>
      </c>
      <c r="F205" s="45">
        <v>654881652544</v>
      </c>
      <c r="G205" s="45">
        <f t="shared" si="18"/>
        <v>2268024114865</v>
      </c>
      <c r="H205" s="45">
        <f t="shared" si="19"/>
        <v>958260809777</v>
      </c>
      <c r="I205" s="45">
        <v>263128633720</v>
      </c>
      <c r="J205" s="45">
        <v>136571465978</v>
      </c>
      <c r="K205" s="45">
        <f t="shared" si="20"/>
        <v>399700099698</v>
      </c>
      <c r="L205" s="45">
        <f t="shared" si="21"/>
        <v>126557167742</v>
      </c>
      <c r="M205" s="45">
        <v>1316517</v>
      </c>
      <c r="N205" s="45">
        <v>260960</v>
      </c>
      <c r="O205" s="44">
        <f t="shared" si="22"/>
        <v>1055557</v>
      </c>
      <c r="P205" s="45">
        <v>182910</v>
      </c>
      <c r="Q205" s="45">
        <v>63188</v>
      </c>
      <c r="R205" s="44">
        <f t="shared" si="23"/>
        <v>119722</v>
      </c>
    </row>
    <row r="206" spans="1:18" x14ac:dyDescent="0.5">
      <c r="A206" s="44" t="s">
        <v>595</v>
      </c>
      <c r="B206" s="44">
        <v>11924</v>
      </c>
      <c r="C206" s="44" t="s">
        <v>22</v>
      </c>
      <c r="D206" s="44" t="s">
        <v>667</v>
      </c>
      <c r="E206" s="45">
        <v>1818516062034</v>
      </c>
      <c r="F206" s="45">
        <v>118861799853</v>
      </c>
      <c r="G206" s="45">
        <f t="shared" si="18"/>
        <v>1937377861887</v>
      </c>
      <c r="H206" s="45">
        <f t="shared" si="19"/>
        <v>1699654262181</v>
      </c>
      <c r="I206" s="45">
        <v>231740788360</v>
      </c>
      <c r="J206" s="45">
        <v>66163605302</v>
      </c>
      <c r="K206" s="45">
        <f t="shared" si="20"/>
        <v>297904393662</v>
      </c>
      <c r="L206" s="45">
        <f t="shared" si="21"/>
        <v>165577183058</v>
      </c>
      <c r="M206" s="45">
        <v>2060609</v>
      </c>
      <c r="N206" s="45">
        <v>370733</v>
      </c>
      <c r="O206" s="44">
        <f t="shared" si="22"/>
        <v>1689876</v>
      </c>
      <c r="P206" s="45">
        <v>307248</v>
      </c>
      <c r="Q206" s="45">
        <v>152755</v>
      </c>
      <c r="R206" s="44">
        <f t="shared" si="23"/>
        <v>154493</v>
      </c>
    </row>
    <row r="207" spans="1:18" x14ac:dyDescent="0.5">
      <c r="A207" s="44" t="s">
        <v>601</v>
      </c>
      <c r="B207" s="44">
        <v>11962</v>
      </c>
      <c r="C207" s="44" t="s">
        <v>22</v>
      </c>
      <c r="D207" s="44" t="s">
        <v>710</v>
      </c>
      <c r="E207" s="45">
        <v>511574046267</v>
      </c>
      <c r="F207" s="45">
        <v>137332673675</v>
      </c>
      <c r="G207" s="45">
        <f t="shared" si="18"/>
        <v>648906719942</v>
      </c>
      <c r="H207" s="45">
        <f t="shared" si="19"/>
        <v>374241372592</v>
      </c>
      <c r="I207" s="45">
        <v>311100332407</v>
      </c>
      <c r="J207" s="45">
        <v>98196567795</v>
      </c>
      <c r="K207" s="45">
        <f t="shared" si="20"/>
        <v>409296900202</v>
      </c>
      <c r="L207" s="45">
        <f t="shared" si="21"/>
        <v>212903764612</v>
      </c>
      <c r="M207" s="45">
        <v>625643</v>
      </c>
      <c r="N207" s="45">
        <v>65745</v>
      </c>
      <c r="O207" s="44">
        <f t="shared" si="22"/>
        <v>559898</v>
      </c>
      <c r="P207" s="45">
        <v>16373</v>
      </c>
      <c r="Q207" s="45">
        <v>21298</v>
      </c>
      <c r="R207" s="44">
        <f t="shared" si="23"/>
        <v>-4925</v>
      </c>
    </row>
    <row r="208" spans="1:18" x14ac:dyDescent="0.5">
      <c r="A208" s="44" t="s">
        <v>746</v>
      </c>
      <c r="B208" s="44">
        <v>11985</v>
      </c>
      <c r="C208" s="44" t="s">
        <v>22</v>
      </c>
      <c r="D208" s="44" t="s">
        <v>747</v>
      </c>
      <c r="E208" s="45">
        <v>0</v>
      </c>
      <c r="F208" s="45">
        <v>0</v>
      </c>
      <c r="G208" s="45">
        <f t="shared" si="18"/>
        <v>0</v>
      </c>
      <c r="H208" s="45">
        <f t="shared" si="19"/>
        <v>0</v>
      </c>
      <c r="I208" s="45">
        <v>0</v>
      </c>
      <c r="J208" s="45">
        <v>0</v>
      </c>
      <c r="K208" s="45">
        <f t="shared" si="20"/>
        <v>0</v>
      </c>
      <c r="L208" s="45">
        <f t="shared" si="21"/>
        <v>0</v>
      </c>
      <c r="M208" s="45">
        <v>0</v>
      </c>
      <c r="N208" s="45">
        <v>0</v>
      </c>
      <c r="O208" s="44">
        <f t="shared" si="22"/>
        <v>0</v>
      </c>
      <c r="P208" s="45">
        <v>0</v>
      </c>
      <c r="Q208" s="45">
        <v>0</v>
      </c>
      <c r="R208" s="44">
        <f t="shared" si="23"/>
        <v>0</v>
      </c>
    </row>
    <row r="209" spans="1:18" x14ac:dyDescent="0.5">
      <c r="A209" s="44" t="s">
        <v>725</v>
      </c>
      <c r="B209" s="44">
        <v>10615</v>
      </c>
      <c r="C209" s="44" t="s">
        <v>32</v>
      </c>
      <c r="D209" s="44" t="s">
        <v>611</v>
      </c>
      <c r="E209" s="45">
        <v>563919075829</v>
      </c>
      <c r="F209" s="45">
        <v>974304393223</v>
      </c>
      <c r="G209" s="45">
        <f t="shared" si="18"/>
        <v>1538223469052</v>
      </c>
      <c r="H209" s="45">
        <f t="shared" si="19"/>
        <v>-410385317394</v>
      </c>
      <c r="I209" s="45">
        <v>26892602133</v>
      </c>
      <c r="J209" s="45">
        <v>183606742656</v>
      </c>
      <c r="K209" s="45">
        <f t="shared" si="20"/>
        <v>210499344789</v>
      </c>
      <c r="L209" s="45">
        <f t="shared" si="21"/>
        <v>-156714140523</v>
      </c>
      <c r="M209" s="45">
        <v>3344</v>
      </c>
      <c r="N209" s="45">
        <v>34168</v>
      </c>
      <c r="O209" s="44">
        <f t="shared" si="22"/>
        <v>-30824</v>
      </c>
      <c r="P209" s="45">
        <v>0</v>
      </c>
      <c r="Q209" s="45">
        <v>222</v>
      </c>
      <c r="R209" s="44">
        <f t="shared" si="23"/>
        <v>-222</v>
      </c>
    </row>
    <row r="210" spans="1:18" x14ac:dyDescent="0.5">
      <c r="A210" s="44" t="s">
        <v>47</v>
      </c>
      <c r="B210" s="44">
        <v>10762</v>
      </c>
      <c r="C210" s="44" t="s">
        <v>32</v>
      </c>
      <c r="D210" s="44" t="s">
        <v>609</v>
      </c>
      <c r="E210" s="45">
        <v>1603858635892</v>
      </c>
      <c r="F210" s="45">
        <v>1652956819988</v>
      </c>
      <c r="G210" s="45">
        <f t="shared" si="18"/>
        <v>3256815455880</v>
      </c>
      <c r="H210" s="45">
        <f t="shared" si="19"/>
        <v>-49098184096</v>
      </c>
      <c r="I210" s="45">
        <v>42709820266</v>
      </c>
      <c r="J210" s="45">
        <v>55487752560</v>
      </c>
      <c r="K210" s="45">
        <f t="shared" si="20"/>
        <v>98197572826</v>
      </c>
      <c r="L210" s="45">
        <f t="shared" si="21"/>
        <v>-12777932294</v>
      </c>
      <c r="M210" s="45">
        <v>1447669</v>
      </c>
      <c r="N210" s="45">
        <v>1755748</v>
      </c>
      <c r="O210" s="44">
        <f t="shared" si="22"/>
        <v>-308079</v>
      </c>
      <c r="P210" s="45">
        <v>184101</v>
      </c>
      <c r="Q210" s="45">
        <v>104957</v>
      </c>
      <c r="R210" s="44">
        <f t="shared" si="23"/>
        <v>79144</v>
      </c>
    </row>
    <row r="211" spans="1:18" x14ac:dyDescent="0.5">
      <c r="A211" s="44" t="s">
        <v>56</v>
      </c>
      <c r="B211" s="44">
        <v>10767</v>
      </c>
      <c r="C211" s="44" t="s">
        <v>32</v>
      </c>
      <c r="D211" s="44" t="s">
        <v>621</v>
      </c>
      <c r="E211" s="45">
        <v>238899458075</v>
      </c>
      <c r="F211" s="45">
        <v>231537332649</v>
      </c>
      <c r="G211" s="45">
        <f t="shared" si="18"/>
        <v>470436790724</v>
      </c>
      <c r="H211" s="45">
        <f t="shared" si="19"/>
        <v>7362125426</v>
      </c>
      <c r="I211" s="45">
        <v>6688401761</v>
      </c>
      <c r="J211" s="45">
        <v>16921675700</v>
      </c>
      <c r="K211" s="45">
        <f t="shared" si="20"/>
        <v>23610077461</v>
      </c>
      <c r="L211" s="45">
        <f t="shared" si="21"/>
        <v>-10233273939</v>
      </c>
      <c r="M211" s="45">
        <v>4723</v>
      </c>
      <c r="N211" s="45">
        <v>9259</v>
      </c>
      <c r="O211" s="44">
        <f t="shared" si="22"/>
        <v>-4536</v>
      </c>
      <c r="P211" s="45">
        <v>118</v>
      </c>
      <c r="Q211" s="45">
        <v>0</v>
      </c>
      <c r="R211" s="44">
        <f t="shared" si="23"/>
        <v>118</v>
      </c>
    </row>
    <row r="212" spans="1:18" x14ac:dyDescent="0.5">
      <c r="A212" s="44" t="s">
        <v>97</v>
      </c>
      <c r="B212" s="44">
        <v>10885</v>
      </c>
      <c r="C212" s="44" t="s">
        <v>32</v>
      </c>
      <c r="D212" s="44" t="s">
        <v>634</v>
      </c>
      <c r="E212" s="45">
        <v>1672843530404</v>
      </c>
      <c r="F212" s="45">
        <v>2135555147630</v>
      </c>
      <c r="G212" s="45">
        <f t="shared" si="18"/>
        <v>3808398678034</v>
      </c>
      <c r="H212" s="45">
        <f t="shared" si="19"/>
        <v>-462711617226</v>
      </c>
      <c r="I212" s="45">
        <v>14041153903</v>
      </c>
      <c r="J212" s="45">
        <v>294743721483</v>
      </c>
      <c r="K212" s="45">
        <f t="shared" si="20"/>
        <v>308784875386</v>
      </c>
      <c r="L212" s="45">
        <f t="shared" si="21"/>
        <v>-280702567580</v>
      </c>
      <c r="M212" s="45">
        <v>12742</v>
      </c>
      <c r="N212" s="45">
        <v>1777548</v>
      </c>
      <c r="O212" s="44">
        <f t="shared" si="22"/>
        <v>-1764806</v>
      </c>
      <c r="P212" s="45">
        <v>994</v>
      </c>
      <c r="Q212" s="45">
        <v>36683</v>
      </c>
      <c r="R212" s="44">
        <f t="shared" si="23"/>
        <v>-35689</v>
      </c>
    </row>
    <row r="213" spans="1:18" x14ac:dyDescent="0.5">
      <c r="A213" s="44" t="s">
        <v>99</v>
      </c>
      <c r="B213" s="44">
        <v>10897</v>
      </c>
      <c r="C213" s="44" t="s">
        <v>32</v>
      </c>
      <c r="D213" s="44" t="s">
        <v>635</v>
      </c>
      <c r="E213" s="45">
        <v>237083835093</v>
      </c>
      <c r="F213" s="45">
        <v>423225557904</v>
      </c>
      <c r="G213" s="45">
        <f t="shared" si="18"/>
        <v>660309392997</v>
      </c>
      <c r="H213" s="45">
        <f t="shared" si="19"/>
        <v>-186141722811</v>
      </c>
      <c r="I213" s="45">
        <v>2583000000</v>
      </c>
      <c r="J213" s="45">
        <v>11974525700</v>
      </c>
      <c r="K213" s="45">
        <f t="shared" si="20"/>
        <v>14557525700</v>
      </c>
      <c r="L213" s="45">
        <f t="shared" si="21"/>
        <v>-9391525700</v>
      </c>
      <c r="M213" s="45">
        <v>35684</v>
      </c>
      <c r="N213" s="45">
        <v>239638</v>
      </c>
      <c r="O213" s="44">
        <f t="shared" si="22"/>
        <v>-203954</v>
      </c>
      <c r="P213" s="45">
        <v>556</v>
      </c>
      <c r="Q213" s="45">
        <v>3535</v>
      </c>
      <c r="R213" s="44">
        <f t="shared" si="23"/>
        <v>-2979</v>
      </c>
    </row>
    <row r="214" spans="1:18" x14ac:dyDescent="0.5">
      <c r="A214" s="44" t="s">
        <v>117</v>
      </c>
      <c r="B214" s="44">
        <v>10934</v>
      </c>
      <c r="C214" s="44" t="s">
        <v>32</v>
      </c>
      <c r="D214" s="44" t="s">
        <v>610</v>
      </c>
      <c r="E214" s="45">
        <v>147339173954</v>
      </c>
      <c r="F214" s="45">
        <v>132444367283</v>
      </c>
      <c r="G214" s="45">
        <f t="shared" si="18"/>
        <v>279783541237</v>
      </c>
      <c r="H214" s="45">
        <f t="shared" si="19"/>
        <v>14894806671</v>
      </c>
      <c r="I214" s="45">
        <v>1229396450</v>
      </c>
      <c r="J214" s="45">
        <v>4401462612</v>
      </c>
      <c r="K214" s="45">
        <f t="shared" si="20"/>
        <v>5630859062</v>
      </c>
      <c r="L214" s="45">
        <f t="shared" si="21"/>
        <v>-3172066162</v>
      </c>
      <c r="M214" s="45">
        <v>1258</v>
      </c>
      <c r="N214" s="45">
        <v>434</v>
      </c>
      <c r="O214" s="44">
        <f t="shared" si="22"/>
        <v>824</v>
      </c>
      <c r="P214" s="45">
        <v>1258</v>
      </c>
      <c r="Q214" s="45">
        <v>0</v>
      </c>
      <c r="R214" s="44">
        <f t="shared" si="23"/>
        <v>1258</v>
      </c>
    </row>
    <row r="215" spans="1:18" x14ac:dyDescent="0.5">
      <c r="A215" s="44" t="s">
        <v>142</v>
      </c>
      <c r="B215" s="44">
        <v>11131</v>
      </c>
      <c r="C215" s="44" t="s">
        <v>32</v>
      </c>
      <c r="D215" s="44" t="s">
        <v>615</v>
      </c>
      <c r="E215" s="45">
        <v>570209641986</v>
      </c>
      <c r="F215" s="45">
        <v>752130617565</v>
      </c>
      <c r="G215" s="45">
        <f t="shared" si="18"/>
        <v>1322340259551</v>
      </c>
      <c r="H215" s="45">
        <f t="shared" si="19"/>
        <v>-181920975579</v>
      </c>
      <c r="I215" s="45">
        <v>64632464668</v>
      </c>
      <c r="J215" s="45">
        <v>78956015472</v>
      </c>
      <c r="K215" s="45">
        <f t="shared" si="20"/>
        <v>143588480140</v>
      </c>
      <c r="L215" s="45">
        <f t="shared" si="21"/>
        <v>-14323550804</v>
      </c>
      <c r="M215" s="45">
        <v>505792</v>
      </c>
      <c r="N215" s="45">
        <v>487100</v>
      </c>
      <c r="O215" s="44">
        <f t="shared" si="22"/>
        <v>18692</v>
      </c>
      <c r="P215" s="45">
        <v>0</v>
      </c>
      <c r="Q215" s="45">
        <v>5869</v>
      </c>
      <c r="R215" s="44">
        <f t="shared" si="23"/>
        <v>-5869</v>
      </c>
    </row>
    <row r="216" spans="1:18" x14ac:dyDescent="0.5">
      <c r="A216" s="44" t="s">
        <v>155</v>
      </c>
      <c r="B216" s="44">
        <v>11157</v>
      </c>
      <c r="C216" s="44" t="s">
        <v>32</v>
      </c>
      <c r="D216" s="44" t="s">
        <v>638</v>
      </c>
      <c r="E216" s="45">
        <v>116758333489</v>
      </c>
      <c r="F216" s="45">
        <v>197143405113</v>
      </c>
      <c r="G216" s="45">
        <f t="shared" si="18"/>
        <v>313901738602</v>
      </c>
      <c r="H216" s="45">
        <f t="shared" si="19"/>
        <v>-80385071624</v>
      </c>
      <c r="I216" s="45">
        <v>32337790354</v>
      </c>
      <c r="J216" s="45">
        <v>39451509570</v>
      </c>
      <c r="K216" s="45">
        <f t="shared" si="20"/>
        <v>71789299924</v>
      </c>
      <c r="L216" s="45">
        <f t="shared" si="21"/>
        <v>-7113719216</v>
      </c>
      <c r="M216" s="45">
        <v>164160</v>
      </c>
      <c r="N216" s="45">
        <v>370868</v>
      </c>
      <c r="O216" s="44">
        <f t="shared" si="22"/>
        <v>-206708</v>
      </c>
      <c r="P216" s="45">
        <v>1060</v>
      </c>
      <c r="Q216" s="45">
        <v>7082</v>
      </c>
      <c r="R216" s="44">
        <f t="shared" si="23"/>
        <v>-6022</v>
      </c>
    </row>
    <row r="217" spans="1:18" x14ac:dyDescent="0.5">
      <c r="A217" s="44" t="s">
        <v>172</v>
      </c>
      <c r="B217" s="44">
        <v>11188</v>
      </c>
      <c r="C217" s="44" t="s">
        <v>32</v>
      </c>
      <c r="D217" s="44" t="s">
        <v>632</v>
      </c>
      <c r="E217" s="45">
        <v>720302763833</v>
      </c>
      <c r="F217" s="45">
        <v>1204808294404</v>
      </c>
      <c r="G217" s="45">
        <f t="shared" si="18"/>
        <v>1925111058237</v>
      </c>
      <c r="H217" s="45">
        <f t="shared" si="19"/>
        <v>-484505530571</v>
      </c>
      <c r="I217" s="45">
        <v>81309705786</v>
      </c>
      <c r="J217" s="45">
        <v>168162039449</v>
      </c>
      <c r="K217" s="45">
        <f t="shared" si="20"/>
        <v>249471745235</v>
      </c>
      <c r="L217" s="45">
        <f t="shared" si="21"/>
        <v>-86852333663</v>
      </c>
      <c r="M217" s="45">
        <v>212351</v>
      </c>
      <c r="N217" s="45">
        <v>820620</v>
      </c>
      <c r="O217" s="44">
        <f t="shared" si="22"/>
        <v>-608269</v>
      </c>
      <c r="P217" s="45">
        <v>3752</v>
      </c>
      <c r="Q217" s="45">
        <v>59172</v>
      </c>
      <c r="R217" s="44">
        <f t="shared" si="23"/>
        <v>-55420</v>
      </c>
    </row>
    <row r="218" spans="1:18" x14ac:dyDescent="0.5">
      <c r="A218" s="44" t="s">
        <v>185</v>
      </c>
      <c r="B218" s="44">
        <v>11222</v>
      </c>
      <c r="C218" s="44" t="s">
        <v>32</v>
      </c>
      <c r="D218" s="44" t="s">
        <v>642</v>
      </c>
      <c r="E218" s="45">
        <v>215476753417</v>
      </c>
      <c r="F218" s="45">
        <v>197892653046</v>
      </c>
      <c r="G218" s="45">
        <f t="shared" si="18"/>
        <v>413369406463</v>
      </c>
      <c r="H218" s="45">
        <f t="shared" si="19"/>
        <v>17584100371</v>
      </c>
      <c r="I218" s="45">
        <v>60615052255</v>
      </c>
      <c r="J218" s="45">
        <v>64340698379</v>
      </c>
      <c r="K218" s="45">
        <f t="shared" si="20"/>
        <v>124955750634</v>
      </c>
      <c r="L218" s="45">
        <f t="shared" si="21"/>
        <v>-3725646124</v>
      </c>
      <c r="M218" s="45">
        <v>11421</v>
      </c>
      <c r="N218" s="45">
        <v>10257</v>
      </c>
      <c r="O218" s="44">
        <f t="shared" si="22"/>
        <v>1164</v>
      </c>
      <c r="P218" s="45">
        <v>0</v>
      </c>
      <c r="Q218" s="45">
        <v>3283</v>
      </c>
      <c r="R218" s="44">
        <f t="shared" si="23"/>
        <v>-3283</v>
      </c>
    </row>
    <row r="219" spans="1:18" x14ac:dyDescent="0.5">
      <c r="A219" s="44" t="s">
        <v>194</v>
      </c>
      <c r="B219" s="44">
        <v>11239</v>
      </c>
      <c r="C219" s="44" t="s">
        <v>32</v>
      </c>
      <c r="D219" s="44" t="s">
        <v>631</v>
      </c>
      <c r="E219" s="45">
        <v>98569531840</v>
      </c>
      <c r="F219" s="45">
        <v>102144004088</v>
      </c>
      <c r="G219" s="45">
        <f t="shared" si="18"/>
        <v>200713535928</v>
      </c>
      <c r="H219" s="45">
        <f t="shared" si="19"/>
        <v>-3574472248</v>
      </c>
      <c r="I219" s="45">
        <v>54100482757</v>
      </c>
      <c r="J219" s="45">
        <v>46214427857</v>
      </c>
      <c r="K219" s="45">
        <f t="shared" si="20"/>
        <v>100314910614</v>
      </c>
      <c r="L219" s="45">
        <f t="shared" si="21"/>
        <v>7886054900</v>
      </c>
      <c r="M219" s="45">
        <v>88998</v>
      </c>
      <c r="N219" s="45">
        <v>55695</v>
      </c>
      <c r="O219" s="44">
        <f t="shared" si="22"/>
        <v>33303</v>
      </c>
      <c r="P219" s="45">
        <v>0</v>
      </c>
      <c r="Q219" s="45">
        <v>1888</v>
      </c>
      <c r="R219" s="44">
        <f t="shared" si="23"/>
        <v>-1888</v>
      </c>
    </row>
    <row r="220" spans="1:18" x14ac:dyDescent="0.5">
      <c r="A220" s="44" t="s">
        <v>197</v>
      </c>
      <c r="B220" s="44">
        <v>11258</v>
      </c>
      <c r="C220" s="44" t="s">
        <v>32</v>
      </c>
      <c r="D220" s="44" t="s">
        <v>647</v>
      </c>
      <c r="E220" s="45">
        <v>215415006646</v>
      </c>
      <c r="F220" s="45">
        <v>186414348316</v>
      </c>
      <c r="G220" s="45">
        <f t="shared" si="18"/>
        <v>401829354962</v>
      </c>
      <c r="H220" s="45">
        <f t="shared" si="19"/>
        <v>29000658330</v>
      </c>
      <c r="I220" s="45">
        <v>48919640346</v>
      </c>
      <c r="J220" s="45">
        <v>52288135562</v>
      </c>
      <c r="K220" s="45">
        <f t="shared" si="20"/>
        <v>101207775908</v>
      </c>
      <c r="L220" s="45">
        <f t="shared" si="21"/>
        <v>-3368495216</v>
      </c>
      <c r="M220" s="45">
        <v>61998</v>
      </c>
      <c r="N220" s="45">
        <v>40147</v>
      </c>
      <c r="O220" s="44">
        <f t="shared" si="22"/>
        <v>21851</v>
      </c>
      <c r="P220" s="45">
        <v>0</v>
      </c>
      <c r="Q220" s="45">
        <v>0</v>
      </c>
      <c r="R220" s="44">
        <f t="shared" si="23"/>
        <v>0</v>
      </c>
    </row>
    <row r="221" spans="1:18" x14ac:dyDescent="0.5">
      <c r="A221" s="44" t="s">
        <v>225</v>
      </c>
      <c r="B221" s="44">
        <v>11304</v>
      </c>
      <c r="C221" s="44" t="s">
        <v>32</v>
      </c>
      <c r="D221" s="44" t="s">
        <v>629</v>
      </c>
      <c r="E221" s="45">
        <v>193576586175</v>
      </c>
      <c r="F221" s="45">
        <v>143459238215</v>
      </c>
      <c r="G221" s="45">
        <f t="shared" si="18"/>
        <v>337035824390</v>
      </c>
      <c r="H221" s="45">
        <f t="shared" si="19"/>
        <v>50117347960</v>
      </c>
      <c r="I221" s="45">
        <v>40430810455</v>
      </c>
      <c r="J221" s="45">
        <v>39506394154</v>
      </c>
      <c r="K221" s="45">
        <f t="shared" si="20"/>
        <v>79937204609</v>
      </c>
      <c r="L221" s="45">
        <f t="shared" si="21"/>
        <v>924416301</v>
      </c>
      <c r="M221" s="45">
        <v>1361</v>
      </c>
      <c r="N221" s="45">
        <v>304</v>
      </c>
      <c r="O221" s="44">
        <f t="shared" si="22"/>
        <v>1057</v>
      </c>
      <c r="P221" s="45">
        <v>0</v>
      </c>
      <c r="Q221" s="45">
        <v>0</v>
      </c>
      <c r="R221" s="44">
        <f t="shared" si="23"/>
        <v>0</v>
      </c>
    </row>
    <row r="222" spans="1:18" x14ac:dyDescent="0.5">
      <c r="A222" s="44" t="s">
        <v>728</v>
      </c>
      <c r="B222" s="44">
        <v>11305</v>
      </c>
      <c r="C222" s="44" t="s">
        <v>32</v>
      </c>
      <c r="D222" s="44" t="s">
        <v>651</v>
      </c>
      <c r="E222" s="45">
        <v>350635180287</v>
      </c>
      <c r="F222" s="45">
        <v>354041791832</v>
      </c>
      <c r="G222" s="45">
        <f t="shared" si="18"/>
        <v>704676972119</v>
      </c>
      <c r="H222" s="45">
        <f t="shared" si="19"/>
        <v>-3406611545</v>
      </c>
      <c r="I222" s="45">
        <v>32958275163</v>
      </c>
      <c r="J222" s="45">
        <v>33242368679</v>
      </c>
      <c r="K222" s="45">
        <f t="shared" si="20"/>
        <v>66200643842</v>
      </c>
      <c r="L222" s="45">
        <f t="shared" si="21"/>
        <v>-284093516</v>
      </c>
      <c r="M222" s="45">
        <v>72772</v>
      </c>
      <c r="N222" s="45">
        <v>62553</v>
      </c>
      <c r="O222" s="44">
        <f t="shared" si="22"/>
        <v>10219</v>
      </c>
      <c r="P222" s="45">
        <v>407</v>
      </c>
      <c r="Q222" s="45">
        <v>1976</v>
      </c>
      <c r="R222" s="44">
        <f t="shared" si="23"/>
        <v>-1569</v>
      </c>
    </row>
    <row r="223" spans="1:18" x14ac:dyDescent="0.5">
      <c r="A223" s="44" t="s">
        <v>284</v>
      </c>
      <c r="B223" s="44">
        <v>11381</v>
      </c>
      <c r="C223" s="44" t="s">
        <v>32</v>
      </c>
      <c r="D223" s="44" t="s">
        <v>644</v>
      </c>
      <c r="E223" s="45">
        <v>498150108910</v>
      </c>
      <c r="F223" s="45">
        <v>556698326545</v>
      </c>
      <c r="G223" s="45">
        <f t="shared" si="18"/>
        <v>1054848435455</v>
      </c>
      <c r="H223" s="45">
        <f t="shared" si="19"/>
        <v>-58548217635</v>
      </c>
      <c r="I223" s="45">
        <v>204546696789</v>
      </c>
      <c r="J223" s="45">
        <v>202935215298</v>
      </c>
      <c r="K223" s="45">
        <f t="shared" si="20"/>
        <v>407481912087</v>
      </c>
      <c r="L223" s="45">
        <f t="shared" si="21"/>
        <v>1611481491</v>
      </c>
      <c r="M223" s="45">
        <v>813</v>
      </c>
      <c r="N223" s="45">
        <v>114657</v>
      </c>
      <c r="O223" s="44">
        <f t="shared" si="22"/>
        <v>-113844</v>
      </c>
      <c r="P223" s="45">
        <v>0</v>
      </c>
      <c r="Q223" s="45">
        <v>0</v>
      </c>
      <c r="R223" s="44">
        <f t="shared" si="23"/>
        <v>0</v>
      </c>
    </row>
    <row r="224" spans="1:18" x14ac:dyDescent="0.5">
      <c r="A224" s="44" t="s">
        <v>418</v>
      </c>
      <c r="B224" s="44">
        <v>11691</v>
      </c>
      <c r="C224" s="44" t="s">
        <v>32</v>
      </c>
      <c r="D224" s="44" t="s">
        <v>609</v>
      </c>
      <c r="E224" s="45">
        <v>43936376379</v>
      </c>
      <c r="F224" s="45">
        <v>53943577884</v>
      </c>
      <c r="G224" s="45">
        <f t="shared" si="18"/>
        <v>97879954263</v>
      </c>
      <c r="H224" s="45">
        <f t="shared" si="19"/>
        <v>-10007201505</v>
      </c>
      <c r="I224" s="45">
        <v>1868523690</v>
      </c>
      <c r="J224" s="45">
        <v>2753138550</v>
      </c>
      <c r="K224" s="45">
        <f t="shared" si="20"/>
        <v>4621662240</v>
      </c>
      <c r="L224" s="45">
        <f t="shared" si="21"/>
        <v>-884614860</v>
      </c>
      <c r="M224" s="45">
        <v>78</v>
      </c>
      <c r="N224" s="45">
        <v>0</v>
      </c>
      <c r="O224" s="44">
        <f t="shared" si="22"/>
        <v>78</v>
      </c>
      <c r="P224" s="45">
        <v>24</v>
      </c>
      <c r="Q224" s="45">
        <v>0</v>
      </c>
      <c r="R224" s="44">
        <f t="shared" si="23"/>
        <v>24</v>
      </c>
    </row>
    <row r="225" spans="1:18" x14ac:dyDescent="0.5">
      <c r="A225" s="44" t="s">
        <v>484</v>
      </c>
      <c r="B225" s="44">
        <v>11842</v>
      </c>
      <c r="C225" s="44" t="s">
        <v>32</v>
      </c>
      <c r="D225" s="44" t="s">
        <v>640</v>
      </c>
      <c r="E225" s="45">
        <v>932220346023</v>
      </c>
      <c r="F225" s="45">
        <v>614806457027</v>
      </c>
      <c r="G225" s="45">
        <f t="shared" si="18"/>
        <v>1547026803050</v>
      </c>
      <c r="H225" s="45">
        <f t="shared" si="19"/>
        <v>317413888996</v>
      </c>
      <c r="I225" s="45">
        <v>128665009848</v>
      </c>
      <c r="J225" s="45">
        <v>56140838353</v>
      </c>
      <c r="K225" s="45">
        <f t="shared" si="20"/>
        <v>184805848201</v>
      </c>
      <c r="L225" s="45">
        <f t="shared" si="21"/>
        <v>72524171495</v>
      </c>
      <c r="M225" s="45">
        <v>715638</v>
      </c>
      <c r="N225" s="45">
        <v>260969</v>
      </c>
      <c r="O225" s="44">
        <f t="shared" si="22"/>
        <v>454669</v>
      </c>
      <c r="P225" s="45">
        <v>230222</v>
      </c>
      <c r="Q225" s="45">
        <v>11352</v>
      </c>
      <c r="R225" s="44">
        <f t="shared" si="23"/>
        <v>218870</v>
      </c>
    </row>
    <row r="226" spans="1:18" x14ac:dyDescent="0.5">
      <c r="A226" s="44" t="s">
        <v>575</v>
      </c>
      <c r="B226" s="44">
        <v>11921</v>
      </c>
      <c r="C226" s="44" t="s">
        <v>32</v>
      </c>
      <c r="D226" s="44" t="s">
        <v>609</v>
      </c>
      <c r="E226" s="45">
        <v>44479183399</v>
      </c>
      <c r="F226" s="45">
        <v>24618523176</v>
      </c>
      <c r="G226" s="45">
        <f t="shared" si="18"/>
        <v>69097706575</v>
      </c>
      <c r="H226" s="45">
        <f t="shared" si="19"/>
        <v>19860660223</v>
      </c>
      <c r="I226" s="45">
        <v>4177560250</v>
      </c>
      <c r="J226" s="45">
        <v>5226039600</v>
      </c>
      <c r="K226" s="45">
        <f t="shared" si="20"/>
        <v>9403599850</v>
      </c>
      <c r="L226" s="45">
        <f t="shared" si="21"/>
        <v>-1048479350</v>
      </c>
      <c r="M226" s="45">
        <v>33807</v>
      </c>
      <c r="N226" s="45">
        <v>475</v>
      </c>
      <c r="O226" s="44">
        <f t="shared" si="22"/>
        <v>33332</v>
      </c>
      <c r="P226" s="45">
        <v>0</v>
      </c>
      <c r="Q226" s="45">
        <v>0</v>
      </c>
      <c r="R226" s="44">
        <f t="shared" si="23"/>
        <v>0</v>
      </c>
    </row>
    <row r="227" spans="1:18" x14ac:dyDescent="0.5">
      <c r="A227" s="44" t="s">
        <v>165</v>
      </c>
      <c r="B227" s="44">
        <v>11172</v>
      </c>
      <c r="C227" s="44" t="s">
        <v>32</v>
      </c>
      <c r="D227" s="44" t="s">
        <v>639</v>
      </c>
      <c r="E227" s="45">
        <v>549385416294</v>
      </c>
      <c r="F227" s="45">
        <v>1759562102949</v>
      </c>
      <c r="G227" s="45">
        <f t="shared" si="18"/>
        <v>2308947519243</v>
      </c>
      <c r="H227" s="45">
        <f t="shared" si="19"/>
        <v>-1210176686655</v>
      </c>
      <c r="I227" s="45">
        <v>27140761516</v>
      </c>
      <c r="J227" s="45">
        <v>53944782559</v>
      </c>
      <c r="K227" s="45">
        <f t="shared" si="20"/>
        <v>81085544075</v>
      </c>
      <c r="L227" s="45">
        <f t="shared" si="21"/>
        <v>-26804021043</v>
      </c>
      <c r="M227" s="45">
        <v>230981</v>
      </c>
      <c r="N227" s="45">
        <v>1998699</v>
      </c>
      <c r="O227" s="44">
        <f t="shared" si="22"/>
        <v>-1767718</v>
      </c>
      <c r="P227" s="45">
        <v>0</v>
      </c>
      <c r="Q227" s="45">
        <v>47791</v>
      </c>
      <c r="R227" s="44">
        <f t="shared" si="23"/>
        <v>-47791</v>
      </c>
    </row>
    <row r="228" spans="1:18" x14ac:dyDescent="0.5">
      <c r="A228" s="44" t="s">
        <v>182</v>
      </c>
      <c r="B228" s="44">
        <v>11196</v>
      </c>
      <c r="C228" s="44" t="s">
        <v>32</v>
      </c>
      <c r="D228" s="44" t="s">
        <v>613</v>
      </c>
      <c r="E228" s="45">
        <v>84002859312</v>
      </c>
      <c r="F228" s="45">
        <v>81305035306</v>
      </c>
      <c r="G228" s="45">
        <f t="shared" si="18"/>
        <v>165307894618</v>
      </c>
      <c r="H228" s="45">
        <f t="shared" si="19"/>
        <v>2697824006</v>
      </c>
      <c r="I228" s="45">
        <v>5190839292</v>
      </c>
      <c r="J228" s="45">
        <v>50023834925</v>
      </c>
      <c r="K228" s="45">
        <f t="shared" si="20"/>
        <v>55214674217</v>
      </c>
      <c r="L228" s="45">
        <f t="shared" si="21"/>
        <v>-44832995633</v>
      </c>
      <c r="M228" s="45">
        <v>0</v>
      </c>
      <c r="N228" s="45">
        <v>335776</v>
      </c>
      <c r="O228" s="44">
        <f t="shared" si="22"/>
        <v>-335776</v>
      </c>
      <c r="P228" s="45">
        <v>0</v>
      </c>
      <c r="Q228" s="45">
        <v>0</v>
      </c>
      <c r="R228" s="44">
        <f t="shared" si="23"/>
        <v>0</v>
      </c>
    </row>
    <row r="229" spans="1:18" x14ac:dyDescent="0.5">
      <c r="A229" s="44" t="s">
        <v>503</v>
      </c>
      <c r="B229" s="44">
        <v>11888</v>
      </c>
      <c r="C229" s="44" t="s">
        <v>32</v>
      </c>
      <c r="D229" s="44" t="s">
        <v>673</v>
      </c>
      <c r="E229" s="45">
        <v>1688333490437</v>
      </c>
      <c r="F229" s="45">
        <v>891625073576</v>
      </c>
      <c r="G229" s="45">
        <f t="shared" si="18"/>
        <v>2579958564013</v>
      </c>
      <c r="H229" s="45">
        <f t="shared" si="19"/>
        <v>796708416861</v>
      </c>
      <c r="I229" s="45">
        <v>176253666455</v>
      </c>
      <c r="J229" s="45">
        <v>83273132882</v>
      </c>
      <c r="K229" s="45">
        <f t="shared" si="20"/>
        <v>259526799337</v>
      </c>
      <c r="L229" s="45">
        <f t="shared" si="21"/>
        <v>92980533573</v>
      </c>
      <c r="M229" s="45">
        <v>1610164</v>
      </c>
      <c r="N229" s="45">
        <v>337425</v>
      </c>
      <c r="O229" s="44">
        <f t="shared" si="22"/>
        <v>1272739</v>
      </c>
      <c r="P229" s="45">
        <v>190879</v>
      </c>
      <c r="Q229" s="45">
        <v>97830</v>
      </c>
      <c r="R229" s="44">
        <f t="shared" si="23"/>
        <v>93049</v>
      </c>
    </row>
    <row r="230" spans="1:18" x14ac:dyDescent="0.5">
      <c r="A230" s="44" t="s">
        <v>572</v>
      </c>
      <c r="B230" s="44">
        <v>11907</v>
      </c>
      <c r="C230" s="44" t="s">
        <v>32</v>
      </c>
      <c r="D230" s="44" t="s">
        <v>692</v>
      </c>
      <c r="E230" s="45">
        <v>251407823410</v>
      </c>
      <c r="F230" s="45">
        <v>90018566634</v>
      </c>
      <c r="G230" s="45">
        <f t="shared" si="18"/>
        <v>341426390044</v>
      </c>
      <c r="H230" s="45">
        <f t="shared" si="19"/>
        <v>161389256776</v>
      </c>
      <c r="I230" s="45">
        <v>29986881662</v>
      </c>
      <c r="J230" s="45">
        <v>24470591521</v>
      </c>
      <c r="K230" s="45">
        <f t="shared" si="20"/>
        <v>54457473183</v>
      </c>
      <c r="L230" s="45">
        <f t="shared" si="21"/>
        <v>5516290141</v>
      </c>
      <c r="M230" s="45">
        <v>311776</v>
      </c>
      <c r="N230" s="45">
        <v>0</v>
      </c>
      <c r="O230" s="44">
        <f t="shared" si="22"/>
        <v>311776</v>
      </c>
      <c r="P230" s="45">
        <v>0</v>
      </c>
      <c r="Q230" s="45">
        <v>0</v>
      </c>
      <c r="R230" s="44">
        <f t="shared" si="23"/>
        <v>0</v>
      </c>
    </row>
  </sheetData>
  <autoFilter ref="A3:R230">
    <sortState ref="A4:R313">
      <sortCondition ref="C3:C313"/>
    </sortState>
  </autoFilter>
  <mergeCells count="6">
    <mergeCell ref="E1:L1"/>
    <mergeCell ref="M1:R1"/>
    <mergeCell ref="E2:H2"/>
    <mergeCell ref="I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rightToLeft="1" workbookViewId="0">
      <selection activeCell="J3" sqref="J3:L229"/>
    </sheetView>
  </sheetViews>
  <sheetFormatPr defaultRowHeight="16.8" x14ac:dyDescent="0.5"/>
  <cols>
    <col min="1" max="1" width="43.44140625" bestFit="1" customWidth="1"/>
    <col min="2" max="2" width="17.88671875" bestFit="1" customWidth="1"/>
    <col min="3" max="3" width="26" bestFit="1" customWidth="1"/>
    <col min="4" max="4" width="26" customWidth="1"/>
    <col min="5" max="5" width="11.6640625" bestFit="1" customWidth="1"/>
    <col min="6" max="6" width="8" bestFit="1" customWidth="1"/>
    <col min="7" max="7" width="6.33203125" bestFit="1" customWidth="1"/>
    <col min="8" max="8" width="21" customWidth="1"/>
    <col min="9" max="9" width="20.5546875" customWidth="1"/>
    <col min="10" max="10" width="7.5546875" bestFit="1" customWidth="1"/>
    <col min="11" max="11" width="8" bestFit="1" customWidth="1"/>
    <col min="12" max="12" width="6.33203125" customWidth="1"/>
    <col min="13" max="13" width="18.33203125" style="6" hidden="1" customWidth="1"/>
    <col min="14" max="14" width="16.109375" style="6" hidden="1" customWidth="1"/>
    <col min="15" max="16" width="18.33203125" style="6" hidden="1" customWidth="1"/>
    <col min="17" max="18" width="17.33203125" style="6" hidden="1" customWidth="1"/>
    <col min="19" max="20" width="23" style="6" hidden="1" customWidth="1"/>
    <col min="21" max="21" width="25.33203125" style="6" hidden="1" customWidth="1"/>
    <col min="22" max="22" width="27.88671875" style="6" hidden="1" customWidth="1"/>
    <col min="23" max="23" width="16.6640625" bestFit="1" customWidth="1"/>
  </cols>
  <sheetData>
    <row r="1" spans="1:24" ht="17.399999999999999" x14ac:dyDescent="0.3">
      <c r="A1" s="54" t="s">
        <v>520</v>
      </c>
      <c r="B1" s="54" t="s">
        <v>1</v>
      </c>
      <c r="C1" s="55" t="s">
        <v>3</v>
      </c>
      <c r="D1" s="38"/>
      <c r="E1" s="50" t="s">
        <v>759</v>
      </c>
      <c r="F1" s="50"/>
      <c r="G1" s="50"/>
      <c r="H1" s="56" t="s">
        <v>534</v>
      </c>
      <c r="I1" s="56" t="s">
        <v>535</v>
      </c>
      <c r="J1" s="50" t="s">
        <v>758</v>
      </c>
      <c r="K1" s="50"/>
      <c r="L1" s="50"/>
      <c r="M1" s="16"/>
      <c r="N1" s="15"/>
      <c r="O1" s="51" t="s">
        <v>536</v>
      </c>
      <c r="P1" s="51"/>
      <c r="Q1" s="52" t="s">
        <v>537</v>
      </c>
      <c r="R1" s="53"/>
      <c r="S1" s="1"/>
      <c r="T1" s="1"/>
      <c r="U1" s="1"/>
      <c r="V1" s="1"/>
    </row>
    <row r="2" spans="1:24" ht="87" x14ac:dyDescent="0.3">
      <c r="A2" s="54"/>
      <c r="B2" s="54"/>
      <c r="C2" s="55"/>
      <c r="D2" s="38" t="s">
        <v>604</v>
      </c>
      <c r="E2" s="37" t="s">
        <v>538</v>
      </c>
      <c r="F2" s="37" t="s">
        <v>539</v>
      </c>
      <c r="G2" s="37" t="s">
        <v>540</v>
      </c>
      <c r="H2" s="56"/>
      <c r="I2" s="56"/>
      <c r="J2" s="37" t="s">
        <v>538</v>
      </c>
      <c r="K2" s="37" t="s">
        <v>539</v>
      </c>
      <c r="L2" s="37" t="s">
        <v>540</v>
      </c>
      <c r="M2" s="11" t="s">
        <v>541</v>
      </c>
      <c r="N2" s="12" t="s">
        <v>542</v>
      </c>
      <c r="O2" s="12" t="s">
        <v>532</v>
      </c>
      <c r="P2" s="12" t="s">
        <v>533</v>
      </c>
      <c r="Q2" s="12" t="s">
        <v>532</v>
      </c>
      <c r="R2" s="12" t="s">
        <v>533</v>
      </c>
      <c r="S2" s="13" t="s">
        <v>543</v>
      </c>
      <c r="T2" s="13" t="s">
        <v>544</v>
      </c>
      <c r="U2" s="17" t="s">
        <v>545</v>
      </c>
      <c r="V2" s="17" t="s">
        <v>546</v>
      </c>
    </row>
    <row r="3" spans="1:24" x14ac:dyDescent="0.5">
      <c r="A3" s="41" t="s">
        <v>17</v>
      </c>
      <c r="B3" s="41">
        <v>10581</v>
      </c>
      <c r="C3" s="41" t="s">
        <v>19</v>
      </c>
      <c r="D3" s="41" t="s">
        <v>605</v>
      </c>
      <c r="E3" s="61">
        <f>(M3/2)/T3</f>
        <v>0.19640874785968487</v>
      </c>
      <c r="F3" s="61">
        <f t="shared" ref="F3" si="0">(O3)/T3</f>
        <v>1.2199734126863448</v>
      </c>
      <c r="G3" s="61">
        <f t="shared" ref="G3" si="1">(P3)/T3</f>
        <v>1.082576920020571</v>
      </c>
      <c r="H3" s="43">
        <f>U3/10^6</f>
        <v>7327122.2048690002</v>
      </c>
      <c r="I3" s="43">
        <f>V3/10^6</f>
        <v>8788001.6140119992</v>
      </c>
      <c r="J3" s="61">
        <f t="shared" ref="J3" si="2">(N3/2)/S3</f>
        <v>1.4881607211647472E-2</v>
      </c>
      <c r="K3" s="61">
        <f t="shared" ref="K3" si="3">(Q3)/S3</f>
        <v>0.17928748654682228</v>
      </c>
      <c r="L3" s="61">
        <f t="shared" ref="L3" si="4">(R3)/S3</f>
        <v>5.8721924961206103E-2</v>
      </c>
      <c r="M3" s="42">
        <v>15372364.507671</v>
      </c>
      <c r="N3" s="6">
        <v>1266178.4916419999</v>
      </c>
      <c r="O3" s="6">
        <v>47741957</v>
      </c>
      <c r="P3" s="6">
        <v>42365137</v>
      </c>
      <c r="Q3" s="6">
        <v>7627199</v>
      </c>
      <c r="R3" s="6">
        <v>2498132</v>
      </c>
      <c r="S3" s="6">
        <v>42541725.286600523</v>
      </c>
      <c r="T3" s="6">
        <v>39133604.473292284</v>
      </c>
      <c r="U3" s="6">
        <v>7327122204869</v>
      </c>
      <c r="V3" s="6">
        <v>8788001614012</v>
      </c>
      <c r="W3" s="46"/>
      <c r="X3" s="46"/>
    </row>
    <row r="4" spans="1:24" x14ac:dyDescent="0.5">
      <c r="A4" s="41" t="s">
        <v>20</v>
      </c>
      <c r="B4" s="41">
        <v>10589</v>
      </c>
      <c r="C4" s="41" t="s">
        <v>22</v>
      </c>
      <c r="D4" s="41" t="s">
        <v>606</v>
      </c>
      <c r="E4" s="61">
        <f t="shared" ref="E4:E66" si="5">(M4/2)/T4</f>
        <v>1.578863593852887</v>
      </c>
      <c r="F4" s="61">
        <f t="shared" ref="F4:F66" si="6">(O4)/T4</f>
        <v>8.9079738314928755E-2</v>
      </c>
      <c r="G4" s="61">
        <f t="shared" ref="G4:G66" si="7">(P4)/T4</f>
        <v>0.24686652434497006</v>
      </c>
      <c r="H4" s="43">
        <f t="shared" ref="H4:H66" si="8">U4/10^6</f>
        <v>1307372.4739359999</v>
      </c>
      <c r="I4" s="43">
        <f t="shared" ref="I4:I66" si="9">V4/10^6</f>
        <v>1269268.6660740001</v>
      </c>
      <c r="J4" s="61">
        <f t="shared" ref="J4:J66" si="10">(N4/2)/S4</f>
        <v>0.16918568139952778</v>
      </c>
      <c r="K4" s="61">
        <f t="shared" ref="K4:K66" si="11">(Q4)/S4</f>
        <v>1.0835316331488357E-4</v>
      </c>
      <c r="L4" s="61">
        <f t="shared" ref="L4:L66" si="12">(R4)/S4</f>
        <v>9.4120033112053483E-3</v>
      </c>
      <c r="M4" s="42">
        <v>5681763.2876030002</v>
      </c>
      <c r="N4" s="6">
        <v>574605.56619000004</v>
      </c>
      <c r="O4" s="6">
        <v>160283</v>
      </c>
      <c r="P4" s="6">
        <v>444192</v>
      </c>
      <c r="Q4" s="6">
        <v>184</v>
      </c>
      <c r="R4" s="6">
        <v>15983</v>
      </c>
      <c r="S4" s="6">
        <v>1698150.6987966769</v>
      </c>
      <c r="T4" s="6">
        <v>1799320.508030033</v>
      </c>
      <c r="U4" s="6">
        <v>1307372473936</v>
      </c>
      <c r="V4" s="6">
        <v>1269268666074</v>
      </c>
      <c r="W4" s="46"/>
      <c r="X4" s="46"/>
    </row>
    <row r="5" spans="1:24" x14ac:dyDescent="0.5">
      <c r="A5" s="41" t="s">
        <v>23</v>
      </c>
      <c r="B5" s="41">
        <v>10591</v>
      </c>
      <c r="C5" s="41" t="s">
        <v>22</v>
      </c>
      <c r="D5" s="41" t="s">
        <v>607</v>
      </c>
      <c r="E5" s="61">
        <f t="shared" si="5"/>
        <v>1.3860392370649302</v>
      </c>
      <c r="F5" s="61">
        <f t="shared" si="6"/>
        <v>0.10804940589157976</v>
      </c>
      <c r="G5" s="61">
        <f t="shared" si="7"/>
        <v>0.31097856291259884</v>
      </c>
      <c r="H5" s="43">
        <f t="shared" si="8"/>
        <v>1682093.5905770001</v>
      </c>
      <c r="I5" s="43">
        <f t="shared" si="9"/>
        <v>1564386.5525179999</v>
      </c>
      <c r="J5" s="61">
        <f t="shared" si="10"/>
        <v>7.6154137405048353E-2</v>
      </c>
      <c r="K5" s="61">
        <f t="shared" si="11"/>
        <v>4.7712716243212081E-3</v>
      </c>
      <c r="L5" s="61">
        <f t="shared" si="12"/>
        <v>3.0081965988486971E-3</v>
      </c>
      <c r="M5" s="42">
        <v>5388329.3177319998</v>
      </c>
      <c r="N5" s="6">
        <v>284647.99186000001</v>
      </c>
      <c r="O5" s="6">
        <v>210025</v>
      </c>
      <c r="P5" s="6">
        <v>604476</v>
      </c>
      <c r="Q5" s="6">
        <v>8917</v>
      </c>
      <c r="R5" s="6">
        <v>5622</v>
      </c>
      <c r="S5" s="6">
        <v>1868893.8090521288</v>
      </c>
      <c r="T5" s="6">
        <v>1943786.7174461451</v>
      </c>
      <c r="U5" s="6">
        <v>1682093590577</v>
      </c>
      <c r="V5" s="6">
        <v>1564386552518</v>
      </c>
      <c r="W5" s="46"/>
      <c r="X5" s="46"/>
    </row>
    <row r="6" spans="1:24" x14ac:dyDescent="0.5">
      <c r="A6" s="41" t="s">
        <v>24</v>
      </c>
      <c r="B6" s="41">
        <v>10596</v>
      </c>
      <c r="C6" s="41" t="s">
        <v>22</v>
      </c>
      <c r="D6" s="41" t="s">
        <v>608</v>
      </c>
      <c r="E6" s="61">
        <f t="shared" si="5"/>
        <v>0.49499582592014707</v>
      </c>
      <c r="F6" s="61">
        <f t="shared" si="6"/>
        <v>8.6839726663983319E-2</v>
      </c>
      <c r="G6" s="61">
        <f t="shared" si="7"/>
        <v>0.18369314149545235</v>
      </c>
      <c r="H6" s="43">
        <f t="shared" si="8"/>
        <v>4111674.410528</v>
      </c>
      <c r="I6" s="43">
        <f t="shared" si="9"/>
        <v>3838927.419913</v>
      </c>
      <c r="J6" s="61">
        <f t="shared" si="10"/>
        <v>1.8369393620464081E-2</v>
      </c>
      <c r="K6" s="61">
        <f t="shared" si="11"/>
        <v>2.81482990974085E-3</v>
      </c>
      <c r="L6" s="61">
        <f t="shared" si="12"/>
        <v>1.1159730980928774E-2</v>
      </c>
      <c r="M6" s="42">
        <v>4359203.2400540002</v>
      </c>
      <c r="N6" s="6">
        <v>151988.99796400001</v>
      </c>
      <c r="O6" s="6">
        <v>382379</v>
      </c>
      <c r="P6" s="6">
        <v>808851</v>
      </c>
      <c r="Q6" s="6">
        <v>11645</v>
      </c>
      <c r="R6" s="6">
        <v>46168</v>
      </c>
      <c r="S6" s="6">
        <v>4137017.2882211939</v>
      </c>
      <c r="T6" s="6">
        <v>4403272.7265433837</v>
      </c>
      <c r="U6" s="6">
        <v>4111674410528</v>
      </c>
      <c r="V6" s="6">
        <v>3838927419913</v>
      </c>
      <c r="W6" s="46"/>
      <c r="X6" s="46"/>
    </row>
    <row r="7" spans="1:24" x14ac:dyDescent="0.5">
      <c r="A7" s="41" t="s">
        <v>26</v>
      </c>
      <c r="B7" s="41">
        <v>10600</v>
      </c>
      <c r="C7" s="41" t="s">
        <v>22</v>
      </c>
      <c r="D7" s="41" t="s">
        <v>609</v>
      </c>
      <c r="E7" s="61">
        <f t="shared" si="5"/>
        <v>0.16702116498440484</v>
      </c>
      <c r="F7" s="61">
        <f t="shared" si="6"/>
        <v>0.51861979859020535</v>
      </c>
      <c r="G7" s="61">
        <f t="shared" si="7"/>
        <v>0.34106845361092269</v>
      </c>
      <c r="H7" s="43">
        <f t="shared" si="8"/>
        <v>33822947.161976002</v>
      </c>
      <c r="I7" s="43">
        <f t="shared" si="9"/>
        <v>32546630.401588999</v>
      </c>
      <c r="J7" s="61">
        <f t="shared" si="10"/>
        <v>1.1705973363963599E-2</v>
      </c>
      <c r="K7" s="61">
        <f t="shared" si="11"/>
        <v>7.3637163493271693E-2</v>
      </c>
      <c r="L7" s="61">
        <f t="shared" si="12"/>
        <v>6.2214599466886164E-2</v>
      </c>
      <c r="M7" s="42">
        <v>12774178.620111</v>
      </c>
      <c r="N7" s="6">
        <v>964859.89456599997</v>
      </c>
      <c r="O7" s="6">
        <v>19832642</v>
      </c>
      <c r="P7" s="6">
        <v>13042866</v>
      </c>
      <c r="Q7" s="6">
        <v>3034756</v>
      </c>
      <c r="R7" s="6">
        <v>2564006</v>
      </c>
      <c r="S7" s="6">
        <v>41212288.14411474</v>
      </c>
      <c r="T7" s="6">
        <v>38241197.219836645</v>
      </c>
      <c r="U7" s="6">
        <v>33822947161976</v>
      </c>
      <c r="V7" s="6">
        <v>32546630401589</v>
      </c>
      <c r="W7" s="46"/>
      <c r="X7" s="46"/>
    </row>
    <row r="8" spans="1:24" x14ac:dyDescent="0.5">
      <c r="A8" s="41" t="s">
        <v>28</v>
      </c>
      <c r="B8" s="41">
        <v>10616</v>
      </c>
      <c r="C8" s="41" t="s">
        <v>22</v>
      </c>
      <c r="D8" s="41" t="s">
        <v>610</v>
      </c>
      <c r="E8" s="61">
        <f t="shared" si="5"/>
        <v>0.44744173530738379</v>
      </c>
      <c r="F8" s="61">
        <f t="shared" si="6"/>
        <v>0.14241266343247946</v>
      </c>
      <c r="G8" s="61">
        <f t="shared" si="7"/>
        <v>0.5285046426999469</v>
      </c>
      <c r="H8" s="43">
        <f t="shared" si="8"/>
        <v>6386000.0017370004</v>
      </c>
      <c r="I8" s="43">
        <f t="shared" si="9"/>
        <v>5819361.6435550004</v>
      </c>
      <c r="J8" s="61">
        <f t="shared" si="10"/>
        <v>3.8277514659530922E-2</v>
      </c>
      <c r="K8" s="61">
        <f t="shared" si="11"/>
        <v>2.9180374182647528E-3</v>
      </c>
      <c r="L8" s="61">
        <f t="shared" si="12"/>
        <v>3.1008460754831345E-2</v>
      </c>
      <c r="M8" s="42">
        <v>7485191.6914339997</v>
      </c>
      <c r="N8" s="6">
        <v>543565.22042300005</v>
      </c>
      <c r="O8" s="6">
        <v>1191201</v>
      </c>
      <c r="P8" s="6">
        <v>4420641</v>
      </c>
      <c r="Q8" s="6">
        <v>20719</v>
      </c>
      <c r="R8" s="6">
        <v>220170</v>
      </c>
      <c r="S8" s="6">
        <v>7100320.1913431287</v>
      </c>
      <c r="T8" s="6">
        <v>8364431.7246041186</v>
      </c>
      <c r="U8" s="6">
        <v>6386000001737</v>
      </c>
      <c r="V8" s="6">
        <v>5819361643555</v>
      </c>
      <c r="W8" s="46"/>
      <c r="X8" s="46"/>
    </row>
    <row r="9" spans="1:24" x14ac:dyDescent="0.5">
      <c r="A9" s="41" t="s">
        <v>725</v>
      </c>
      <c r="B9" s="41">
        <v>10615</v>
      </c>
      <c r="C9" s="41" t="s">
        <v>32</v>
      </c>
      <c r="D9" s="41" t="s">
        <v>611</v>
      </c>
      <c r="E9" s="61">
        <f t="shared" si="5"/>
        <v>0.95068241364225436</v>
      </c>
      <c r="F9" s="61">
        <f t="shared" si="6"/>
        <v>4.133446219201105E-3</v>
      </c>
      <c r="G9" s="61">
        <f t="shared" si="7"/>
        <v>4.2234327278009375E-2</v>
      </c>
      <c r="H9" s="43">
        <f t="shared" si="8"/>
        <v>201259.09006399999</v>
      </c>
      <c r="I9" s="43">
        <f t="shared" si="9"/>
        <v>32994.618748000001</v>
      </c>
      <c r="J9" s="61">
        <f t="shared" si="10"/>
        <v>0.12241938098881461</v>
      </c>
      <c r="K9" s="61">
        <f t="shared" si="11"/>
        <v>0</v>
      </c>
      <c r="L9" s="61">
        <f t="shared" si="12"/>
        <v>2.5821555508173753E-4</v>
      </c>
      <c r="M9" s="42">
        <v>1538223.469052</v>
      </c>
      <c r="N9" s="6">
        <v>210499.344789</v>
      </c>
      <c r="O9" s="6">
        <v>3344</v>
      </c>
      <c r="P9" s="6">
        <v>34168</v>
      </c>
      <c r="Q9" s="6">
        <v>0</v>
      </c>
      <c r="R9" s="6">
        <v>222</v>
      </c>
      <c r="S9" s="6">
        <v>859746.81087561289</v>
      </c>
      <c r="T9" s="6">
        <v>809010.16310944385</v>
      </c>
      <c r="U9" s="6">
        <v>201259090064</v>
      </c>
      <c r="V9" s="6">
        <v>32994618748</v>
      </c>
      <c r="W9" s="46"/>
      <c r="X9" s="46"/>
    </row>
    <row r="10" spans="1:24" x14ac:dyDescent="0.5">
      <c r="A10" s="41" t="s">
        <v>33</v>
      </c>
      <c r="B10" s="41">
        <v>10630</v>
      </c>
      <c r="C10" s="41" t="s">
        <v>22</v>
      </c>
      <c r="D10" s="41" t="s">
        <v>612</v>
      </c>
      <c r="E10" s="61">
        <f t="shared" si="5"/>
        <v>0.44411927664241885</v>
      </c>
      <c r="F10" s="61">
        <f t="shared" si="6"/>
        <v>1.7964561464566743E-2</v>
      </c>
      <c r="G10" s="61">
        <f t="shared" si="7"/>
        <v>0.14445804325878425</v>
      </c>
      <c r="H10" s="43">
        <f t="shared" si="8"/>
        <v>470540.97706499998</v>
      </c>
      <c r="I10" s="43">
        <f t="shared" si="9"/>
        <v>452491.12588299997</v>
      </c>
      <c r="J10" s="61">
        <f t="shared" si="10"/>
        <v>0.10009342128627743</v>
      </c>
      <c r="K10" s="61">
        <f t="shared" si="11"/>
        <v>4.0032136410359264E-5</v>
      </c>
      <c r="L10" s="61">
        <f t="shared" si="12"/>
        <v>8.20658796412365E-5</v>
      </c>
      <c r="M10" s="42">
        <v>467146.26838999998</v>
      </c>
      <c r="N10" s="6">
        <v>100013.06976</v>
      </c>
      <c r="O10" s="6">
        <v>9448</v>
      </c>
      <c r="P10" s="6">
        <v>75974</v>
      </c>
      <c r="Q10" s="6">
        <v>20</v>
      </c>
      <c r="R10" s="6">
        <v>41</v>
      </c>
      <c r="S10" s="6">
        <v>499598.61734545161</v>
      </c>
      <c r="T10" s="6">
        <v>525924.33267214522</v>
      </c>
      <c r="U10" s="6">
        <v>470540977065</v>
      </c>
      <c r="V10" s="6">
        <v>452491125883</v>
      </c>
      <c r="W10" s="46"/>
      <c r="X10" s="46"/>
    </row>
    <row r="11" spans="1:24" x14ac:dyDescent="0.5">
      <c r="A11" s="41" t="s">
        <v>35</v>
      </c>
      <c r="B11" s="41">
        <v>10639</v>
      </c>
      <c r="C11" s="41" t="s">
        <v>19</v>
      </c>
      <c r="D11" s="41" t="s">
        <v>613</v>
      </c>
      <c r="E11" s="61">
        <f t="shared" si="5"/>
        <v>8.744474546590348E-3</v>
      </c>
      <c r="F11" s="61">
        <f t="shared" si="6"/>
        <v>1.4920546098760208</v>
      </c>
      <c r="G11" s="61">
        <f t="shared" si="7"/>
        <v>1.3290083135649144</v>
      </c>
      <c r="H11" s="43">
        <f t="shared" si="8"/>
        <v>8443198.1693270002</v>
      </c>
      <c r="I11" s="43">
        <f t="shared" si="9"/>
        <v>8377594.6914229998</v>
      </c>
      <c r="J11" s="61">
        <f t="shared" si="10"/>
        <v>3.5542704239282673E-4</v>
      </c>
      <c r="K11" s="61">
        <f t="shared" si="11"/>
        <v>0.10795856711642145</v>
      </c>
      <c r="L11" s="61">
        <f t="shared" si="12"/>
        <v>0.14025992505005391</v>
      </c>
      <c r="M11" s="42">
        <v>1146568.7249680001</v>
      </c>
      <c r="N11" s="6">
        <v>54150.015438000002</v>
      </c>
      <c r="O11" s="6">
        <v>97818522</v>
      </c>
      <c r="P11" s="6">
        <v>87129270</v>
      </c>
      <c r="Q11" s="6">
        <v>8223851</v>
      </c>
      <c r="R11" s="6">
        <v>10684439</v>
      </c>
      <c r="S11" s="6">
        <v>76175992.509528965</v>
      </c>
      <c r="T11" s="6">
        <v>65559612.464940563</v>
      </c>
      <c r="U11" s="6">
        <v>8443198169327</v>
      </c>
      <c r="V11" s="6">
        <v>8377594691423</v>
      </c>
      <c r="W11" s="46"/>
      <c r="X11" s="46"/>
    </row>
    <row r="12" spans="1:24" x14ac:dyDescent="0.5">
      <c r="A12" s="41" t="s">
        <v>37</v>
      </c>
      <c r="B12" s="41">
        <v>10706</v>
      </c>
      <c r="C12" s="41" t="s">
        <v>22</v>
      </c>
      <c r="D12" s="41" t="s">
        <v>614</v>
      </c>
      <c r="E12" s="61">
        <f t="shared" si="5"/>
        <v>0.68648095604551451</v>
      </c>
      <c r="F12" s="61">
        <f t="shared" si="6"/>
        <v>9.678658749357201E-2</v>
      </c>
      <c r="G12" s="61">
        <f t="shared" si="7"/>
        <v>0.45657284584566116</v>
      </c>
      <c r="H12" s="43">
        <f t="shared" si="8"/>
        <v>11767368.661334001</v>
      </c>
      <c r="I12" s="43">
        <f t="shared" si="9"/>
        <v>11581581.272671999</v>
      </c>
      <c r="J12" s="61">
        <f t="shared" si="10"/>
        <v>5.6717652234639454E-2</v>
      </c>
      <c r="K12" s="61">
        <f t="shared" si="11"/>
        <v>5.2751306329961523E-3</v>
      </c>
      <c r="L12" s="61">
        <f t="shared" si="12"/>
        <v>2.0070295633770763E-2</v>
      </c>
      <c r="M12" s="42">
        <v>19874008.756349001</v>
      </c>
      <c r="N12" s="6">
        <v>1328332.1523539999</v>
      </c>
      <c r="O12" s="6">
        <v>1401013</v>
      </c>
      <c r="P12" s="6">
        <v>6609020</v>
      </c>
      <c r="Q12" s="6">
        <v>61772</v>
      </c>
      <c r="R12" s="6">
        <v>235024</v>
      </c>
      <c r="S12" s="6">
        <v>11710041.75965116</v>
      </c>
      <c r="T12" s="6">
        <v>14475280.473061901</v>
      </c>
      <c r="U12" s="6">
        <v>11767368661334</v>
      </c>
      <c r="V12" s="6">
        <v>11581581272672</v>
      </c>
      <c r="W12" s="46"/>
      <c r="X12" s="46"/>
    </row>
    <row r="13" spans="1:24" x14ac:dyDescent="0.5">
      <c r="A13" s="41" t="s">
        <v>39</v>
      </c>
      <c r="B13" s="41">
        <v>10720</v>
      </c>
      <c r="C13" s="41" t="s">
        <v>19</v>
      </c>
      <c r="D13" s="41" t="s">
        <v>615</v>
      </c>
      <c r="E13" s="61">
        <f t="shared" si="5"/>
        <v>0.17560425562573198</v>
      </c>
      <c r="F13" s="61">
        <f t="shared" si="6"/>
        <v>0.75758785901586556</v>
      </c>
      <c r="G13" s="61">
        <f t="shared" si="7"/>
        <v>0.70740203610116459</v>
      </c>
      <c r="H13" s="43">
        <f t="shared" si="8"/>
        <v>300784.65432199999</v>
      </c>
      <c r="I13" s="43">
        <f t="shared" si="9"/>
        <v>267729.08620399999</v>
      </c>
      <c r="J13" s="61">
        <f t="shared" si="10"/>
        <v>3.3314851185962079E-2</v>
      </c>
      <c r="K13" s="61">
        <f t="shared" si="11"/>
        <v>0.30994626153297095</v>
      </c>
      <c r="L13" s="61">
        <f t="shared" si="12"/>
        <v>4.0199716679906383E-3</v>
      </c>
      <c r="M13" s="42">
        <v>577383.34330099996</v>
      </c>
      <c r="N13" s="6">
        <v>110602.770529</v>
      </c>
      <c r="O13" s="6">
        <v>1245467</v>
      </c>
      <c r="P13" s="6">
        <v>1162962</v>
      </c>
      <c r="Q13" s="6">
        <v>514499</v>
      </c>
      <c r="R13" s="6">
        <v>6673</v>
      </c>
      <c r="S13" s="6">
        <v>1659961.9477754838</v>
      </c>
      <c r="T13" s="6">
        <v>1643990.179063729</v>
      </c>
      <c r="U13" s="6">
        <v>300784654322</v>
      </c>
      <c r="V13" s="6">
        <v>267729086204</v>
      </c>
      <c r="W13" s="46"/>
      <c r="X13" s="46"/>
    </row>
    <row r="14" spans="1:24" x14ac:dyDescent="0.5">
      <c r="A14" s="41" t="s">
        <v>41</v>
      </c>
      <c r="B14" s="41">
        <v>10719</v>
      </c>
      <c r="C14" s="41" t="s">
        <v>22</v>
      </c>
      <c r="D14" s="41" t="s">
        <v>616</v>
      </c>
      <c r="E14" s="61">
        <f t="shared" si="5"/>
        <v>0.2203991065600524</v>
      </c>
      <c r="F14" s="61">
        <f t="shared" si="6"/>
        <v>4.2662531265687038E-2</v>
      </c>
      <c r="G14" s="61">
        <f t="shared" si="7"/>
        <v>0.31281307865700059</v>
      </c>
      <c r="H14" s="43">
        <f t="shared" si="8"/>
        <v>2430947.8600349999</v>
      </c>
      <c r="I14" s="43">
        <f t="shared" si="9"/>
        <v>2347054.094794</v>
      </c>
      <c r="J14" s="61">
        <f t="shared" si="10"/>
        <v>8.0275045340266929E-2</v>
      </c>
      <c r="K14" s="61">
        <f t="shared" si="11"/>
        <v>4.7346080321957286E-2</v>
      </c>
      <c r="L14" s="61">
        <f t="shared" si="12"/>
        <v>1.5854888318248911E-2</v>
      </c>
      <c r="M14" s="42">
        <v>1240485.0789940001</v>
      </c>
      <c r="N14" s="6">
        <v>395894.70573699998</v>
      </c>
      <c r="O14" s="6">
        <v>120060</v>
      </c>
      <c r="P14" s="6">
        <v>880312</v>
      </c>
      <c r="Q14" s="6">
        <v>116749</v>
      </c>
      <c r="R14" s="6">
        <v>39096</v>
      </c>
      <c r="S14" s="6">
        <v>2465864.1054570321</v>
      </c>
      <c r="T14" s="6">
        <v>2814179.009968</v>
      </c>
      <c r="U14" s="6">
        <v>2430947860035</v>
      </c>
      <c r="V14" s="6">
        <v>2347054094794</v>
      </c>
      <c r="W14" s="46"/>
      <c r="X14" s="46"/>
    </row>
    <row r="15" spans="1:24" x14ac:dyDescent="0.5">
      <c r="A15" s="41" t="s">
        <v>43</v>
      </c>
      <c r="B15" s="41">
        <v>10743</v>
      </c>
      <c r="C15" s="41" t="s">
        <v>22</v>
      </c>
      <c r="D15" s="41" t="s">
        <v>617</v>
      </c>
      <c r="E15" s="61">
        <f t="shared" si="5"/>
        <v>1.4767550032725085</v>
      </c>
      <c r="F15" s="61">
        <f t="shared" si="6"/>
        <v>0.11891693732866422</v>
      </c>
      <c r="G15" s="61">
        <f t="shared" si="7"/>
        <v>0.52704166151345266</v>
      </c>
      <c r="H15" s="43">
        <f t="shared" si="8"/>
        <v>4654773.0786340004</v>
      </c>
      <c r="I15" s="43">
        <f t="shared" si="9"/>
        <v>3869017.4187799999</v>
      </c>
      <c r="J15" s="61">
        <f t="shared" si="10"/>
        <v>0.19837012788086117</v>
      </c>
      <c r="K15" s="61">
        <f t="shared" si="11"/>
        <v>2.8521707319670744E-3</v>
      </c>
      <c r="L15" s="61">
        <f t="shared" si="12"/>
        <v>3.316596475953016E-2</v>
      </c>
      <c r="M15" s="42">
        <v>17228109.604082</v>
      </c>
      <c r="N15" s="6">
        <v>1893723.1847320001</v>
      </c>
      <c r="O15" s="6">
        <v>693654</v>
      </c>
      <c r="P15" s="6">
        <v>3074285</v>
      </c>
      <c r="Q15" s="6">
        <v>13614</v>
      </c>
      <c r="R15" s="6">
        <v>158308</v>
      </c>
      <c r="S15" s="6">
        <v>4773206.5431478387</v>
      </c>
      <c r="T15" s="6">
        <v>5833096.7445189897</v>
      </c>
      <c r="U15" s="6">
        <v>4654773078634</v>
      </c>
      <c r="V15" s="6">
        <v>3869017418780</v>
      </c>
      <c r="W15" s="46"/>
      <c r="X15" s="46"/>
    </row>
    <row r="16" spans="1:24" x14ac:dyDescent="0.5">
      <c r="A16" s="41" t="s">
        <v>45</v>
      </c>
      <c r="B16" s="41">
        <v>10748</v>
      </c>
      <c r="C16" s="41" t="s">
        <v>19</v>
      </c>
      <c r="D16" s="41" t="s">
        <v>613</v>
      </c>
      <c r="E16" s="61">
        <f t="shared" si="5"/>
        <v>2.7588841544737733E-2</v>
      </c>
      <c r="F16" s="61">
        <f t="shared" si="6"/>
        <v>1.3099790507401352</v>
      </c>
      <c r="G16" s="61">
        <f t="shared" si="7"/>
        <v>1.735099402352142</v>
      </c>
      <c r="H16" s="43">
        <f t="shared" si="8"/>
        <v>3025805.4538019998</v>
      </c>
      <c r="I16" s="43">
        <f t="shared" si="9"/>
        <v>2890516.6307279998</v>
      </c>
      <c r="J16" s="61">
        <f t="shared" si="10"/>
        <v>7.4520751123388163E-4</v>
      </c>
      <c r="K16" s="61">
        <f t="shared" si="11"/>
        <v>8.9702090587408648E-2</v>
      </c>
      <c r="L16" s="61">
        <f t="shared" si="12"/>
        <v>0.26899695513394073</v>
      </c>
      <c r="M16" s="42">
        <v>685331.51489700004</v>
      </c>
      <c r="N16" s="6">
        <v>18923.891851</v>
      </c>
      <c r="O16" s="6">
        <v>16270526</v>
      </c>
      <c r="P16" s="6">
        <v>21550711</v>
      </c>
      <c r="Q16" s="6">
        <v>1138953</v>
      </c>
      <c r="R16" s="6">
        <v>3415471</v>
      </c>
      <c r="S16" s="6">
        <v>12697061.936256289</v>
      </c>
      <c r="T16" s="6">
        <v>12420447.480291529</v>
      </c>
      <c r="U16" s="6">
        <v>3025805453802</v>
      </c>
      <c r="V16" s="6">
        <v>2890516630728</v>
      </c>
      <c r="W16" s="46"/>
      <c r="X16" s="46"/>
    </row>
    <row r="17" spans="1:24" x14ac:dyDescent="0.5">
      <c r="A17" s="41" t="s">
        <v>47</v>
      </c>
      <c r="B17" s="41">
        <v>10762</v>
      </c>
      <c r="C17" s="41" t="s">
        <v>32</v>
      </c>
      <c r="D17" s="41" t="s">
        <v>609</v>
      </c>
      <c r="E17" s="61">
        <f t="shared" si="5"/>
        <v>0.43541053301731747</v>
      </c>
      <c r="F17" s="61">
        <f t="shared" si="6"/>
        <v>0.38708384890806169</v>
      </c>
      <c r="G17" s="61">
        <f t="shared" si="7"/>
        <v>0.46945931255876272</v>
      </c>
      <c r="H17" s="43">
        <f t="shared" si="8"/>
        <v>2104078.282904</v>
      </c>
      <c r="I17" s="43">
        <f t="shared" si="9"/>
        <v>2074008.6205239999</v>
      </c>
      <c r="J17" s="61">
        <f t="shared" si="10"/>
        <v>1.3880454656917059E-2</v>
      </c>
      <c r="K17" s="61">
        <f t="shared" si="11"/>
        <v>5.2046206627145611E-2</v>
      </c>
      <c r="L17" s="61">
        <f t="shared" si="12"/>
        <v>2.9671830728596377E-2</v>
      </c>
      <c r="M17" s="42">
        <v>3256815.4558799998</v>
      </c>
      <c r="N17" s="6">
        <v>98197.572826000003</v>
      </c>
      <c r="O17" s="6">
        <v>1447669</v>
      </c>
      <c r="P17" s="6">
        <v>1755748</v>
      </c>
      <c r="Q17" s="6">
        <v>184101</v>
      </c>
      <c r="R17" s="6">
        <v>104957</v>
      </c>
      <c r="S17" s="6">
        <v>3537260.6752857738</v>
      </c>
      <c r="T17" s="6">
        <v>3739936.4610116901</v>
      </c>
      <c r="U17" s="6">
        <v>2104078282904</v>
      </c>
      <c r="V17" s="6">
        <v>2074008620524</v>
      </c>
      <c r="W17" s="46"/>
      <c r="X17" s="46"/>
    </row>
    <row r="18" spans="1:24" x14ac:dyDescent="0.5">
      <c r="A18" s="41" t="s">
        <v>49</v>
      </c>
      <c r="B18" s="41">
        <v>10753</v>
      </c>
      <c r="C18" s="41" t="s">
        <v>22</v>
      </c>
      <c r="D18" s="41" t="s">
        <v>618</v>
      </c>
      <c r="E18" s="61">
        <f t="shared" si="5"/>
        <v>1.0641103933745091</v>
      </c>
      <c r="F18" s="61">
        <f t="shared" si="6"/>
        <v>4.8804664985863937E-2</v>
      </c>
      <c r="G18" s="61">
        <f t="shared" si="7"/>
        <v>0.17199256517103576</v>
      </c>
      <c r="H18" s="43">
        <f t="shared" si="8"/>
        <v>572666.66562999994</v>
      </c>
      <c r="I18" s="43">
        <f t="shared" si="9"/>
        <v>554164.79227500001</v>
      </c>
      <c r="J18" s="61">
        <f t="shared" si="10"/>
        <v>0.11406228908664114</v>
      </c>
      <c r="K18" s="61">
        <f t="shared" si="11"/>
        <v>1.1745096215447536E-3</v>
      </c>
      <c r="L18" s="61">
        <f t="shared" si="12"/>
        <v>9.8973382751699965E-3</v>
      </c>
      <c r="M18" s="42">
        <v>1503566.3649850001</v>
      </c>
      <c r="N18" s="6">
        <v>155189.48045800001</v>
      </c>
      <c r="O18" s="6">
        <v>34480</v>
      </c>
      <c r="P18" s="6">
        <v>121511</v>
      </c>
      <c r="Q18" s="6">
        <v>799</v>
      </c>
      <c r="R18" s="6">
        <v>6733</v>
      </c>
      <c r="S18" s="6">
        <v>680283.91197777411</v>
      </c>
      <c r="T18" s="6">
        <v>706489.84087867395</v>
      </c>
      <c r="U18" s="6">
        <v>572666665630</v>
      </c>
      <c r="V18" s="6">
        <v>554164792275</v>
      </c>
      <c r="W18" s="46"/>
      <c r="X18" s="46"/>
    </row>
    <row r="19" spans="1:24" x14ac:dyDescent="0.5">
      <c r="A19" s="41" t="s">
        <v>53</v>
      </c>
      <c r="B19" s="41">
        <v>10766</v>
      </c>
      <c r="C19" s="41" t="s">
        <v>19</v>
      </c>
      <c r="D19" s="41" t="s">
        <v>620</v>
      </c>
      <c r="E19" s="61">
        <f t="shared" si="5"/>
        <v>2.3595067339266806E-2</v>
      </c>
      <c r="F19" s="61">
        <f t="shared" si="6"/>
        <v>0.73621800021393224</v>
      </c>
      <c r="G19" s="61">
        <f t="shared" si="7"/>
        <v>1.5268017898609305</v>
      </c>
      <c r="H19" s="43">
        <f t="shared" si="8"/>
        <v>3492523.0012960001</v>
      </c>
      <c r="I19" s="43">
        <f t="shared" si="9"/>
        <v>0</v>
      </c>
      <c r="J19" s="61">
        <f t="shared" si="10"/>
        <v>6.617406307065977E-4</v>
      </c>
      <c r="K19" s="61">
        <f t="shared" si="11"/>
        <v>4.347502459461159E-2</v>
      </c>
      <c r="L19" s="61">
        <f t="shared" si="12"/>
        <v>0.16795795529333007</v>
      </c>
      <c r="M19" s="42">
        <v>1876351.1159089999</v>
      </c>
      <c r="N19" s="6">
        <v>31961.681463000001</v>
      </c>
      <c r="O19" s="6">
        <v>29273141</v>
      </c>
      <c r="P19" s="6">
        <v>60707948</v>
      </c>
      <c r="Q19" s="6">
        <v>1049909</v>
      </c>
      <c r="R19" s="6">
        <v>4056135</v>
      </c>
      <c r="S19" s="6">
        <v>24149704.56693263</v>
      </c>
      <c r="T19" s="6">
        <v>39761512.203577921</v>
      </c>
      <c r="U19" s="6">
        <v>3492523001296</v>
      </c>
      <c r="V19" s="6">
        <v>0</v>
      </c>
      <c r="W19" s="46"/>
      <c r="X19" s="46"/>
    </row>
    <row r="20" spans="1:24" x14ac:dyDescent="0.5">
      <c r="A20" s="41" t="s">
        <v>51</v>
      </c>
      <c r="B20" s="41">
        <v>10782</v>
      </c>
      <c r="C20" s="41" t="s">
        <v>22</v>
      </c>
      <c r="D20" s="41" t="s">
        <v>619</v>
      </c>
      <c r="E20" s="61">
        <f t="shared" si="5"/>
        <v>0.6098590892212381</v>
      </c>
      <c r="F20" s="61">
        <f t="shared" si="6"/>
        <v>2.513386461784432E-2</v>
      </c>
      <c r="G20" s="61">
        <f t="shared" si="7"/>
        <v>0.35945165186654582</v>
      </c>
      <c r="H20" s="43">
        <f t="shared" si="8"/>
        <v>1015768.842742</v>
      </c>
      <c r="I20" s="43">
        <f t="shared" si="9"/>
        <v>979704.80997399997</v>
      </c>
      <c r="J20" s="61">
        <f t="shared" si="10"/>
        <v>6.8914644354969523E-2</v>
      </c>
      <c r="K20" s="61">
        <f t="shared" si="11"/>
        <v>0</v>
      </c>
      <c r="L20" s="61">
        <f t="shared" si="12"/>
        <v>1.8070437457234679E-2</v>
      </c>
      <c r="M20" s="42">
        <v>1451741.300548</v>
      </c>
      <c r="N20" s="6">
        <v>139633.63058500001</v>
      </c>
      <c r="O20" s="6">
        <v>29915</v>
      </c>
      <c r="P20" s="6">
        <v>427829</v>
      </c>
      <c r="Q20" s="6">
        <v>0</v>
      </c>
      <c r="R20" s="6">
        <v>18307</v>
      </c>
      <c r="S20" s="6">
        <v>1013091.135359903</v>
      </c>
      <c r="T20" s="6">
        <v>1190226.829612236</v>
      </c>
      <c r="U20" s="6">
        <v>1015768842742</v>
      </c>
      <c r="V20" s="6">
        <v>979704809974</v>
      </c>
      <c r="W20" s="46"/>
      <c r="X20" s="46"/>
    </row>
    <row r="21" spans="1:24" x14ac:dyDescent="0.5">
      <c r="A21" s="41" t="s">
        <v>56</v>
      </c>
      <c r="B21" s="41">
        <v>10767</v>
      </c>
      <c r="C21" s="41" t="s">
        <v>32</v>
      </c>
      <c r="D21" s="41" t="s">
        <v>621</v>
      </c>
      <c r="E21" s="61">
        <f t="shared" si="5"/>
        <v>0.53052452836351238</v>
      </c>
      <c r="F21" s="61">
        <f t="shared" si="6"/>
        <v>1.0652514415824743E-2</v>
      </c>
      <c r="G21" s="61">
        <f t="shared" si="7"/>
        <v>2.0883258728799769E-2</v>
      </c>
      <c r="H21" s="43">
        <f t="shared" si="8"/>
        <v>252861.08705500001</v>
      </c>
      <c r="I21" s="43">
        <f t="shared" si="9"/>
        <v>226023.96309599999</v>
      </c>
      <c r="J21" s="61">
        <f t="shared" si="10"/>
        <v>2.6138720902554518E-2</v>
      </c>
      <c r="K21" s="61">
        <f t="shared" si="11"/>
        <v>2.612756414371201E-4</v>
      </c>
      <c r="L21" s="61">
        <f t="shared" si="12"/>
        <v>0</v>
      </c>
      <c r="M21" s="42">
        <v>470436.79072400002</v>
      </c>
      <c r="N21" s="6">
        <v>23610.077461000001</v>
      </c>
      <c r="O21" s="6">
        <v>4723</v>
      </c>
      <c r="P21" s="6">
        <v>9259</v>
      </c>
      <c r="Q21" s="6">
        <v>118</v>
      </c>
      <c r="R21" s="6">
        <v>0</v>
      </c>
      <c r="S21" s="6">
        <v>451630.3140658387</v>
      </c>
      <c r="T21" s="6">
        <v>443369.50091180269</v>
      </c>
      <c r="U21" s="6">
        <v>252861087055</v>
      </c>
      <c r="V21" s="6">
        <v>226023963096</v>
      </c>
      <c r="W21" s="46"/>
      <c r="X21" s="46"/>
    </row>
    <row r="22" spans="1:24" x14ac:dyDescent="0.5">
      <c r="A22" s="41" t="s">
        <v>54</v>
      </c>
      <c r="B22" s="41">
        <v>10764</v>
      </c>
      <c r="C22" s="41" t="s">
        <v>22</v>
      </c>
      <c r="D22" s="41" t="s">
        <v>622</v>
      </c>
      <c r="E22" s="61">
        <f t="shared" si="5"/>
        <v>0.75185472974929579</v>
      </c>
      <c r="F22" s="61">
        <f t="shared" si="6"/>
        <v>5.1423318966504948E-2</v>
      </c>
      <c r="G22" s="61">
        <f t="shared" si="7"/>
        <v>5.2912168120814382E-3</v>
      </c>
      <c r="H22" s="43">
        <f t="shared" si="8"/>
        <v>1989541.0834880001</v>
      </c>
      <c r="I22" s="43">
        <f t="shared" si="9"/>
        <v>1976672.3263890001</v>
      </c>
      <c r="J22" s="61">
        <f t="shared" si="10"/>
        <v>2.1768290103128782E-2</v>
      </c>
      <c r="K22" s="61">
        <f t="shared" si="11"/>
        <v>8.0687003033821477E-6</v>
      </c>
      <c r="L22" s="61">
        <f t="shared" si="12"/>
        <v>2.5629989198978583E-4</v>
      </c>
      <c r="M22" s="42">
        <v>3045092.92111</v>
      </c>
      <c r="N22" s="6">
        <v>91727.519386999993</v>
      </c>
      <c r="O22" s="6">
        <v>104135</v>
      </c>
      <c r="P22" s="6">
        <v>10715</v>
      </c>
      <c r="Q22" s="6">
        <v>17</v>
      </c>
      <c r="R22" s="6">
        <v>540</v>
      </c>
      <c r="S22" s="6">
        <v>2106906.8574618059</v>
      </c>
      <c r="T22" s="6">
        <v>2025054.0434356111</v>
      </c>
      <c r="U22" s="6">
        <v>1989541083488</v>
      </c>
      <c r="V22" s="6">
        <v>1976672326389</v>
      </c>
      <c r="W22" s="46"/>
      <c r="X22" s="46"/>
    </row>
    <row r="23" spans="1:24" x14ac:dyDescent="0.5">
      <c r="A23" s="41" t="s">
        <v>59</v>
      </c>
      <c r="B23" s="41">
        <v>10765</v>
      </c>
      <c r="C23" s="41" t="s">
        <v>19</v>
      </c>
      <c r="D23" s="41" t="s">
        <v>613</v>
      </c>
      <c r="E23" s="61">
        <f t="shared" si="5"/>
        <v>1.1421827230428982E-3</v>
      </c>
      <c r="F23" s="61">
        <f t="shared" si="6"/>
        <v>1.4553081216100756</v>
      </c>
      <c r="G23" s="61">
        <f t="shared" si="7"/>
        <v>1.4338217153068986</v>
      </c>
      <c r="H23" s="43">
        <f t="shared" si="8"/>
        <v>15268855.782047</v>
      </c>
      <c r="I23" s="43">
        <f t="shared" si="9"/>
        <v>14682460.489681</v>
      </c>
      <c r="J23" s="61">
        <f t="shared" si="10"/>
        <v>1.443715823283759E-3</v>
      </c>
      <c r="K23" s="61">
        <f t="shared" si="11"/>
        <v>9.5038154148024995E-2</v>
      </c>
      <c r="L23" s="61">
        <f t="shared" si="12"/>
        <v>0.20833147465997789</v>
      </c>
      <c r="M23" s="42">
        <v>389548.49468599999</v>
      </c>
      <c r="N23" s="6">
        <v>466595.68603300001</v>
      </c>
      <c r="O23" s="6">
        <v>248170926</v>
      </c>
      <c r="P23" s="6">
        <v>244506890</v>
      </c>
      <c r="Q23" s="6">
        <v>15357729</v>
      </c>
      <c r="R23" s="6">
        <v>33665409</v>
      </c>
      <c r="S23" s="6">
        <v>161595404.8947525</v>
      </c>
      <c r="T23" s="6">
        <v>170528098.01228681</v>
      </c>
      <c r="U23" s="6">
        <v>15268855782047</v>
      </c>
      <c r="V23" s="6">
        <v>14682460489681</v>
      </c>
      <c r="W23" s="46"/>
      <c r="X23" s="46"/>
    </row>
    <row r="24" spans="1:24" x14ac:dyDescent="0.5">
      <c r="A24" s="41" t="s">
        <v>57</v>
      </c>
      <c r="B24" s="41">
        <v>10771</v>
      </c>
      <c r="C24" s="41" t="s">
        <v>22</v>
      </c>
      <c r="D24" s="41" t="s">
        <v>613</v>
      </c>
      <c r="E24" s="61">
        <f t="shared" si="5"/>
        <v>0.29638035083357334</v>
      </c>
      <c r="F24" s="61">
        <f t="shared" si="6"/>
        <v>7.8841538095838465E-2</v>
      </c>
      <c r="G24" s="61">
        <f t="shared" si="7"/>
        <v>0.40008181576062651</v>
      </c>
      <c r="H24" s="43">
        <f t="shared" si="8"/>
        <v>562817.27128900005</v>
      </c>
      <c r="I24" s="43">
        <f t="shared" si="9"/>
        <v>535962.07532299997</v>
      </c>
      <c r="J24" s="61">
        <f t="shared" si="10"/>
        <v>4.9637619109653357E-2</v>
      </c>
      <c r="K24" s="61">
        <f t="shared" si="11"/>
        <v>9.1512504334345974E-6</v>
      </c>
      <c r="L24" s="61">
        <f t="shared" si="12"/>
        <v>4.4841127123829524E-4</v>
      </c>
      <c r="M24" s="42">
        <v>468628.19001199998</v>
      </c>
      <c r="N24" s="6">
        <v>65089.621757000001</v>
      </c>
      <c r="O24" s="6">
        <v>62331</v>
      </c>
      <c r="P24" s="6">
        <v>316299</v>
      </c>
      <c r="Q24" s="6">
        <v>6</v>
      </c>
      <c r="R24" s="6">
        <v>294</v>
      </c>
      <c r="S24" s="6">
        <v>655648.10444687097</v>
      </c>
      <c r="T24" s="6">
        <v>790585.79405479727</v>
      </c>
      <c r="U24" s="6">
        <v>562817271289</v>
      </c>
      <c r="V24" s="6">
        <v>535962075323</v>
      </c>
      <c r="W24" s="46"/>
      <c r="X24" s="46"/>
    </row>
    <row r="25" spans="1:24" x14ac:dyDescent="0.5">
      <c r="A25" s="41" t="s">
        <v>60</v>
      </c>
      <c r="B25" s="41">
        <v>10763</v>
      </c>
      <c r="C25" s="41" t="s">
        <v>22</v>
      </c>
      <c r="D25" s="41" t="s">
        <v>623</v>
      </c>
      <c r="E25" s="61">
        <f t="shared" si="5"/>
        <v>3.3910670749216898</v>
      </c>
      <c r="F25" s="61">
        <f t="shared" si="6"/>
        <v>1.1593518305164892E-3</v>
      </c>
      <c r="G25" s="61">
        <f t="shared" si="7"/>
        <v>0.1142005803128609</v>
      </c>
      <c r="H25" s="43">
        <f t="shared" si="8"/>
        <v>0</v>
      </c>
      <c r="I25" s="43">
        <f t="shared" si="9"/>
        <v>0</v>
      </c>
      <c r="J25" s="61">
        <v>0</v>
      </c>
      <c r="K25" s="61">
        <v>0</v>
      </c>
      <c r="L25" s="61">
        <v>0</v>
      </c>
      <c r="M25" s="42">
        <v>766341.63180099998</v>
      </c>
      <c r="N25" s="6">
        <v>11715.865497000001</v>
      </c>
      <c r="O25" s="6">
        <v>131</v>
      </c>
      <c r="P25" s="6">
        <v>12904</v>
      </c>
      <c r="Q25" s="6">
        <v>0</v>
      </c>
      <c r="R25" s="6">
        <v>0</v>
      </c>
      <c r="S25" s="6">
        <v>0</v>
      </c>
      <c r="T25" s="6">
        <v>112994.1718741581</v>
      </c>
      <c r="U25" s="6">
        <v>0</v>
      </c>
      <c r="V25" s="6">
        <v>0</v>
      </c>
      <c r="W25" s="46"/>
      <c r="X25" s="46"/>
    </row>
    <row r="26" spans="1:24" x14ac:dyDescent="0.5">
      <c r="A26" s="41" t="s">
        <v>62</v>
      </c>
      <c r="B26" s="41">
        <v>10778</v>
      </c>
      <c r="C26" s="41" t="s">
        <v>19</v>
      </c>
      <c r="D26" s="41" t="s">
        <v>624</v>
      </c>
      <c r="E26" s="61">
        <f t="shared" si="5"/>
        <v>3.3368705603495259E-2</v>
      </c>
      <c r="F26" s="61">
        <f t="shared" si="6"/>
        <v>0.88862885867651531</v>
      </c>
      <c r="G26" s="61">
        <f t="shared" si="7"/>
        <v>1.0559686456017852</v>
      </c>
      <c r="H26" s="43">
        <f t="shared" si="8"/>
        <v>479822.342573</v>
      </c>
      <c r="I26" s="43">
        <f t="shared" si="9"/>
        <v>473345.46829699998</v>
      </c>
      <c r="J26" s="61">
        <f t="shared" si="10"/>
        <v>1.0035684229872693E-2</v>
      </c>
      <c r="K26" s="61">
        <f t="shared" si="11"/>
        <v>0.19545306030740184</v>
      </c>
      <c r="L26" s="61">
        <f t="shared" si="12"/>
        <v>6.4224133514357296E-2</v>
      </c>
      <c r="M26" s="42">
        <v>206972.381945</v>
      </c>
      <c r="N26" s="6">
        <v>56641.244039999998</v>
      </c>
      <c r="O26" s="6">
        <v>2755900</v>
      </c>
      <c r="P26" s="6">
        <v>3274870</v>
      </c>
      <c r="Q26" s="6">
        <v>551567</v>
      </c>
      <c r="R26" s="6">
        <v>181240</v>
      </c>
      <c r="S26" s="6">
        <v>2821992.1403763872</v>
      </c>
      <c r="T26" s="6">
        <v>3101294.7341193892</v>
      </c>
      <c r="U26" s="6">
        <v>479822342573</v>
      </c>
      <c r="V26" s="6">
        <v>473345468297</v>
      </c>
      <c r="W26" s="46"/>
      <c r="X26" s="46"/>
    </row>
    <row r="27" spans="1:24" x14ac:dyDescent="0.5">
      <c r="A27" s="41" t="s">
        <v>64</v>
      </c>
      <c r="B27" s="41">
        <v>10781</v>
      </c>
      <c r="C27" s="41" t="s">
        <v>22</v>
      </c>
      <c r="D27" s="41" t="s">
        <v>625</v>
      </c>
      <c r="E27" s="61">
        <f t="shared" si="5"/>
        <v>0.51984478947141977</v>
      </c>
      <c r="F27" s="61">
        <f t="shared" si="6"/>
        <v>4.9895615628760173E-2</v>
      </c>
      <c r="G27" s="61">
        <f t="shared" si="7"/>
        <v>0.37385195853442882</v>
      </c>
      <c r="H27" s="43">
        <f t="shared" si="8"/>
        <v>3927237.8353599999</v>
      </c>
      <c r="I27" s="43">
        <f t="shared" si="9"/>
        <v>3532877.0546010002</v>
      </c>
      <c r="J27" s="61">
        <f t="shared" si="10"/>
        <v>5.5891715611236091E-2</v>
      </c>
      <c r="K27" s="61">
        <f t="shared" si="11"/>
        <v>1.8168359917691607E-3</v>
      </c>
      <c r="L27" s="61">
        <f t="shared" si="12"/>
        <v>2.3648578416981571E-2</v>
      </c>
      <c r="M27" s="42">
        <v>4864486.9661429999</v>
      </c>
      <c r="N27" s="6">
        <v>447727.82611700002</v>
      </c>
      <c r="O27" s="6">
        <v>233451</v>
      </c>
      <c r="P27" s="6">
        <v>1749174</v>
      </c>
      <c r="Q27" s="6">
        <v>7277</v>
      </c>
      <c r="R27" s="6">
        <v>94720</v>
      </c>
      <c r="S27" s="6">
        <v>4005314.7521114191</v>
      </c>
      <c r="T27" s="6">
        <v>4678787.8465505345</v>
      </c>
      <c r="U27" s="6">
        <v>3927237835360</v>
      </c>
      <c r="V27" s="6">
        <v>3532877054601</v>
      </c>
      <c r="W27" s="46"/>
      <c r="X27" s="46"/>
    </row>
    <row r="28" spans="1:24" x14ac:dyDescent="0.5">
      <c r="A28" s="41" t="s">
        <v>66</v>
      </c>
      <c r="B28" s="41">
        <v>10784</v>
      </c>
      <c r="C28" s="41" t="s">
        <v>19</v>
      </c>
      <c r="D28" s="41" t="s">
        <v>626</v>
      </c>
      <c r="E28" s="61">
        <f t="shared" si="5"/>
        <v>7.8714666086359922E-2</v>
      </c>
      <c r="F28" s="61">
        <f t="shared" si="6"/>
        <v>1.0475567289126884</v>
      </c>
      <c r="G28" s="61">
        <f t="shared" si="7"/>
        <v>1.2711782110882073</v>
      </c>
      <c r="H28" s="43">
        <f t="shared" si="8"/>
        <v>3761414.2869150001</v>
      </c>
      <c r="I28" s="43">
        <f t="shared" si="9"/>
        <v>3585034.648242</v>
      </c>
      <c r="J28" s="61">
        <f t="shared" si="10"/>
        <v>1.7449597111842713E-2</v>
      </c>
      <c r="K28" s="61">
        <f t="shared" si="11"/>
        <v>7.507903914367281E-2</v>
      </c>
      <c r="L28" s="61">
        <f t="shared" si="12"/>
        <v>0.13062058921924372</v>
      </c>
      <c r="M28" s="42">
        <v>2913461.0361040002</v>
      </c>
      <c r="N28" s="6">
        <v>557640.75993399997</v>
      </c>
      <c r="O28" s="6">
        <v>19386576</v>
      </c>
      <c r="P28" s="6">
        <v>23525020</v>
      </c>
      <c r="Q28" s="6">
        <v>1199659</v>
      </c>
      <c r="R28" s="6">
        <v>2087136</v>
      </c>
      <c r="S28" s="6">
        <v>15978614.186901189</v>
      </c>
      <c r="T28" s="6">
        <v>18506468.876508769</v>
      </c>
      <c r="U28" s="6">
        <v>3761414286915</v>
      </c>
      <c r="V28" s="6">
        <v>3585034648242</v>
      </c>
      <c r="W28" s="46"/>
      <c r="X28" s="46"/>
    </row>
    <row r="29" spans="1:24" x14ac:dyDescent="0.5">
      <c r="A29" s="41" t="s">
        <v>68</v>
      </c>
      <c r="B29" s="41">
        <v>10789</v>
      </c>
      <c r="C29" s="41" t="s">
        <v>22</v>
      </c>
      <c r="D29" s="41" t="s">
        <v>627</v>
      </c>
      <c r="E29" s="61">
        <f t="shared" si="5"/>
        <v>1.4408503642113402</v>
      </c>
      <c r="F29" s="61">
        <f t="shared" si="6"/>
        <v>0.62649072098589809</v>
      </c>
      <c r="G29" s="61">
        <f t="shared" si="7"/>
        <v>0.4505981726470209</v>
      </c>
      <c r="H29" s="43">
        <f t="shared" si="8"/>
        <v>1258247.3896300001</v>
      </c>
      <c r="I29" s="43">
        <f t="shared" si="9"/>
        <v>1390677.4857359999</v>
      </c>
      <c r="J29" s="61">
        <f t="shared" si="10"/>
        <v>0.16970075584199004</v>
      </c>
      <c r="K29" s="61">
        <f t="shared" si="11"/>
        <v>5.4176927404400263E-2</v>
      </c>
      <c r="L29" s="61">
        <f t="shared" si="12"/>
        <v>3.2794267361133757E-2</v>
      </c>
      <c r="M29" s="42">
        <v>4885615.321606</v>
      </c>
      <c r="N29" s="6">
        <v>685845.44152500003</v>
      </c>
      <c r="O29" s="6">
        <v>1062148</v>
      </c>
      <c r="P29" s="6">
        <v>763941</v>
      </c>
      <c r="Q29" s="6">
        <v>109478</v>
      </c>
      <c r="R29" s="6">
        <v>66269</v>
      </c>
      <c r="S29" s="6">
        <v>2020749.5191229351</v>
      </c>
      <c r="T29" s="6">
        <v>1695393.027255879</v>
      </c>
      <c r="U29" s="6">
        <v>1258247389630</v>
      </c>
      <c r="V29" s="6">
        <v>1390677485736</v>
      </c>
      <c r="W29" s="46"/>
      <c r="X29" s="46"/>
    </row>
    <row r="30" spans="1:24" x14ac:dyDescent="0.5">
      <c r="A30" s="41" t="s">
        <v>70</v>
      </c>
      <c r="B30" s="41">
        <v>10787</v>
      </c>
      <c r="C30" s="41" t="s">
        <v>22</v>
      </c>
      <c r="D30" s="41" t="s">
        <v>628</v>
      </c>
      <c r="E30" s="61">
        <f t="shared" si="5"/>
        <v>0.6989344580998933</v>
      </c>
      <c r="F30" s="61">
        <f t="shared" si="6"/>
        <v>7.954286454796676E-2</v>
      </c>
      <c r="G30" s="61">
        <f t="shared" si="7"/>
        <v>1.0045862621327384</v>
      </c>
      <c r="H30" s="43">
        <f t="shared" si="8"/>
        <v>3005136.2403680002</v>
      </c>
      <c r="I30" s="43">
        <f t="shared" si="9"/>
        <v>2726206.532505</v>
      </c>
      <c r="J30" s="61">
        <f t="shared" si="10"/>
        <v>5.5388875489109805E-2</v>
      </c>
      <c r="K30" s="61">
        <f t="shared" si="11"/>
        <v>1.1304290222313945E-3</v>
      </c>
      <c r="L30" s="61">
        <f t="shared" si="12"/>
        <v>3.4892689145760145E-2</v>
      </c>
      <c r="M30" s="42">
        <v>7768279.1975199999</v>
      </c>
      <c r="N30" s="6">
        <v>325837.37214699999</v>
      </c>
      <c r="O30" s="6">
        <v>442038</v>
      </c>
      <c r="P30" s="6">
        <v>5582717</v>
      </c>
      <c r="Q30" s="6">
        <v>3325</v>
      </c>
      <c r="R30" s="6">
        <v>102632</v>
      </c>
      <c r="S30" s="6">
        <v>2941361.1421941938</v>
      </c>
      <c r="T30" s="6">
        <v>5557230.0860932367</v>
      </c>
      <c r="U30" s="6">
        <v>3005136240368</v>
      </c>
      <c r="V30" s="6">
        <v>2726206532505</v>
      </c>
      <c r="W30" s="46"/>
      <c r="X30" s="46"/>
    </row>
    <row r="31" spans="1:24" x14ac:dyDescent="0.5">
      <c r="A31" s="41" t="s">
        <v>72</v>
      </c>
      <c r="B31" s="41">
        <v>10801</v>
      </c>
      <c r="C31" s="41" t="s">
        <v>22</v>
      </c>
      <c r="D31" s="41" t="s">
        <v>629</v>
      </c>
      <c r="E31" s="61">
        <f t="shared" si="5"/>
        <v>0.20913964843203789</v>
      </c>
      <c r="F31" s="61">
        <f t="shared" si="6"/>
        <v>0.25723721114336034</v>
      </c>
      <c r="G31" s="61">
        <f t="shared" si="7"/>
        <v>0.30509570483984633</v>
      </c>
      <c r="H31" s="43">
        <f t="shared" si="8"/>
        <v>1203457.3770900001</v>
      </c>
      <c r="I31" s="43">
        <f t="shared" si="9"/>
        <v>1129095.4697139999</v>
      </c>
      <c r="J31" s="61">
        <f t="shared" si="10"/>
        <v>4.9350719934858935E-2</v>
      </c>
      <c r="K31" s="61">
        <f t="shared" si="11"/>
        <v>7.90844327232244E-3</v>
      </c>
      <c r="L31" s="61">
        <f t="shared" si="12"/>
        <v>4.1035461887742397E-3</v>
      </c>
      <c r="M31" s="42">
        <v>548491.01603099995</v>
      </c>
      <c r="N31" s="6">
        <v>128561.77847999999</v>
      </c>
      <c r="O31" s="6">
        <v>337316</v>
      </c>
      <c r="P31" s="6">
        <v>400073</v>
      </c>
      <c r="Q31" s="6">
        <v>10301</v>
      </c>
      <c r="R31" s="6">
        <v>5345</v>
      </c>
      <c r="S31" s="6">
        <v>1302531.9453261942</v>
      </c>
      <c r="T31" s="6">
        <v>1311303.2850135011</v>
      </c>
      <c r="U31" s="6">
        <v>1203457377090</v>
      </c>
      <c r="V31" s="6">
        <v>1129095469714</v>
      </c>
      <c r="W31" s="46"/>
      <c r="X31" s="46"/>
    </row>
    <row r="32" spans="1:24" x14ac:dyDescent="0.5">
      <c r="A32" s="41" t="s">
        <v>74</v>
      </c>
      <c r="B32" s="41">
        <v>10825</v>
      </c>
      <c r="C32" s="41" t="s">
        <v>22</v>
      </c>
      <c r="D32" s="41" t="s">
        <v>630</v>
      </c>
      <c r="E32" s="61">
        <f t="shared" si="5"/>
        <v>2.0923224761132739</v>
      </c>
      <c r="F32" s="61">
        <f t="shared" si="6"/>
        <v>0.4275422350846968</v>
      </c>
      <c r="G32" s="61">
        <f t="shared" si="7"/>
        <v>0.28528222111623952</v>
      </c>
      <c r="H32" s="43">
        <f t="shared" si="8"/>
        <v>404587.43873200001</v>
      </c>
      <c r="I32" s="43">
        <f t="shared" si="9"/>
        <v>352134.98591799999</v>
      </c>
      <c r="J32" s="61">
        <f t="shared" si="10"/>
        <v>0.11471103872154728</v>
      </c>
      <c r="K32" s="61">
        <f t="shared" si="11"/>
        <v>3.9281198590273673E-2</v>
      </c>
      <c r="L32" s="61">
        <f t="shared" si="12"/>
        <v>2.9478728819007072E-3</v>
      </c>
      <c r="M32" s="42">
        <v>1564726.4285949999</v>
      </c>
      <c r="N32" s="6">
        <v>86854.165252000006</v>
      </c>
      <c r="O32" s="6">
        <v>159867</v>
      </c>
      <c r="P32" s="6">
        <v>106673</v>
      </c>
      <c r="Q32" s="6">
        <v>14871</v>
      </c>
      <c r="R32" s="6">
        <v>1116</v>
      </c>
      <c r="S32" s="6">
        <v>378578.06110025814</v>
      </c>
      <c r="T32" s="6">
        <v>373920.95302193967</v>
      </c>
      <c r="U32" s="6">
        <v>404587438732</v>
      </c>
      <c r="V32" s="6">
        <v>352134985918</v>
      </c>
      <c r="W32" s="46"/>
      <c r="X32" s="46"/>
    </row>
    <row r="33" spans="1:24" x14ac:dyDescent="0.5">
      <c r="A33" s="41" t="s">
        <v>76</v>
      </c>
      <c r="B33" s="41">
        <v>10830</v>
      </c>
      <c r="C33" s="41" t="s">
        <v>22</v>
      </c>
      <c r="D33" s="41" t="s">
        <v>607</v>
      </c>
      <c r="E33" s="61">
        <f t="shared" si="5"/>
        <v>1.5005732487652772</v>
      </c>
      <c r="F33" s="61">
        <f t="shared" si="6"/>
        <v>0.97059795180653174</v>
      </c>
      <c r="G33" s="61">
        <f t="shared" si="7"/>
        <v>1.3347233639409581</v>
      </c>
      <c r="H33" s="43">
        <f t="shared" si="8"/>
        <v>1317417.5095589999</v>
      </c>
      <c r="I33" s="43">
        <f t="shared" si="9"/>
        <v>1137046.37228</v>
      </c>
      <c r="J33" s="61">
        <f t="shared" si="10"/>
        <v>9.8443609572652441E-2</v>
      </c>
      <c r="K33" s="61">
        <f t="shared" si="11"/>
        <v>1.0153896133782405</v>
      </c>
      <c r="L33" s="61">
        <f t="shared" si="12"/>
        <v>1.0092938060901016</v>
      </c>
      <c r="M33" s="42">
        <v>4853679.8124510003</v>
      </c>
      <c r="N33" s="6">
        <v>270793.08240700001</v>
      </c>
      <c r="O33" s="6">
        <v>1569724</v>
      </c>
      <c r="P33" s="6">
        <v>2158615</v>
      </c>
      <c r="Q33" s="6">
        <v>1396538</v>
      </c>
      <c r="R33" s="6">
        <v>1388154</v>
      </c>
      <c r="S33" s="6">
        <v>1375371.5633880319</v>
      </c>
      <c r="T33" s="6">
        <v>1617275.2034746632</v>
      </c>
      <c r="U33" s="6">
        <v>1317417509559</v>
      </c>
      <c r="V33" s="6">
        <v>1137046372280</v>
      </c>
      <c r="W33" s="46"/>
      <c r="X33" s="46"/>
    </row>
    <row r="34" spans="1:24" x14ac:dyDescent="0.5">
      <c r="A34" s="41" t="s">
        <v>78</v>
      </c>
      <c r="B34" s="41">
        <v>10835</v>
      </c>
      <c r="C34" s="41" t="s">
        <v>22</v>
      </c>
      <c r="D34" s="41" t="s">
        <v>605</v>
      </c>
      <c r="E34" s="61">
        <f t="shared" si="5"/>
        <v>0.7790012426053381</v>
      </c>
      <c r="F34" s="61">
        <f t="shared" si="6"/>
        <v>0.54881965903521335</v>
      </c>
      <c r="G34" s="61">
        <f t="shared" si="7"/>
        <v>1.0808108021966867</v>
      </c>
      <c r="H34" s="43">
        <f t="shared" si="8"/>
        <v>1625919.4614190001</v>
      </c>
      <c r="I34" s="43">
        <f t="shared" si="9"/>
        <v>1637875.937441</v>
      </c>
      <c r="J34" s="61">
        <f t="shared" si="10"/>
        <v>3.758931456314149E-2</v>
      </c>
      <c r="K34" s="61">
        <f t="shared" si="11"/>
        <v>4.5579783459755233E-2</v>
      </c>
      <c r="L34" s="61">
        <f t="shared" si="12"/>
        <v>4.9809927096986133E-3</v>
      </c>
      <c r="M34" s="42">
        <v>3772587.1815539999</v>
      </c>
      <c r="N34" s="6">
        <v>132064.63915800001</v>
      </c>
      <c r="O34" s="6">
        <v>1328926</v>
      </c>
      <c r="P34" s="6">
        <v>2617103</v>
      </c>
      <c r="Q34" s="6">
        <v>80069</v>
      </c>
      <c r="R34" s="6">
        <v>8750</v>
      </c>
      <c r="S34" s="6">
        <v>1756677.9375048392</v>
      </c>
      <c r="T34" s="6">
        <v>2421425.6507067531</v>
      </c>
      <c r="U34" s="6">
        <v>1625919461419</v>
      </c>
      <c r="V34" s="6">
        <v>1637875937441</v>
      </c>
      <c r="W34" s="46"/>
      <c r="X34" s="46"/>
    </row>
    <row r="35" spans="1:24" x14ac:dyDescent="0.5">
      <c r="A35" s="41" t="s">
        <v>80</v>
      </c>
      <c r="B35" s="41">
        <v>10837</v>
      </c>
      <c r="C35" s="41" t="s">
        <v>19</v>
      </c>
      <c r="D35" s="41" t="s">
        <v>619</v>
      </c>
      <c r="E35" s="61">
        <f t="shared" si="5"/>
        <v>2.8763007784349141E-2</v>
      </c>
      <c r="F35" s="61">
        <f t="shared" si="6"/>
        <v>3.7802256615182962E-3</v>
      </c>
      <c r="G35" s="61">
        <f t="shared" si="7"/>
        <v>0.29098947682635457</v>
      </c>
      <c r="H35" s="43">
        <f t="shared" si="8"/>
        <v>3131994.4431500002</v>
      </c>
      <c r="I35" s="43">
        <f t="shared" si="9"/>
        <v>3080589.34436</v>
      </c>
      <c r="J35" s="61">
        <f t="shared" si="10"/>
        <v>1.1433421165174893E-3</v>
      </c>
      <c r="K35" s="61">
        <f t="shared" si="11"/>
        <v>3.4308359571606371E-4</v>
      </c>
      <c r="L35" s="61">
        <f t="shared" si="12"/>
        <v>1.5779470026093447E-2</v>
      </c>
      <c r="M35" s="42">
        <v>816105.42998500005</v>
      </c>
      <c r="N35" s="6">
        <v>28879.85</v>
      </c>
      <c r="O35" s="6">
        <v>53629</v>
      </c>
      <c r="P35" s="6">
        <v>4128186</v>
      </c>
      <c r="Q35" s="6">
        <v>4333</v>
      </c>
      <c r="R35" s="6">
        <v>199288</v>
      </c>
      <c r="S35" s="6">
        <v>12629574.990189839</v>
      </c>
      <c r="T35" s="6">
        <v>14186719.207249749</v>
      </c>
      <c r="U35" s="6">
        <v>3131994443150</v>
      </c>
      <c r="V35" s="6">
        <v>3080589344360</v>
      </c>
      <c r="W35" s="46"/>
      <c r="X35" s="46"/>
    </row>
    <row r="36" spans="1:24" x14ac:dyDescent="0.5">
      <c r="A36" s="41" t="s">
        <v>82</v>
      </c>
      <c r="B36" s="41">
        <v>10845</v>
      </c>
      <c r="C36" s="41" t="s">
        <v>19</v>
      </c>
      <c r="D36" s="41" t="s">
        <v>605</v>
      </c>
      <c r="E36" s="61">
        <f t="shared" si="5"/>
        <v>0.23170489466209804</v>
      </c>
      <c r="F36" s="61">
        <f t="shared" si="6"/>
        <v>1.4728346496871947</v>
      </c>
      <c r="G36" s="61">
        <f t="shared" si="7"/>
        <v>1.255891117986532</v>
      </c>
      <c r="H36" s="43">
        <f t="shared" si="8"/>
        <v>5171536.6999840001</v>
      </c>
      <c r="I36" s="43">
        <f t="shared" si="9"/>
        <v>6293006.9688910004</v>
      </c>
      <c r="J36" s="61">
        <f t="shared" si="10"/>
        <v>2.0494532196503525E-2</v>
      </c>
      <c r="K36" s="61">
        <f t="shared" si="11"/>
        <v>0.21417203467232385</v>
      </c>
      <c r="L36" s="61">
        <f t="shared" si="12"/>
        <v>7.2410537906997682E-2</v>
      </c>
      <c r="M36" s="42">
        <v>14505280.629655</v>
      </c>
      <c r="N36" s="6">
        <v>1365150.4325290001</v>
      </c>
      <c r="O36" s="6">
        <v>46101486</v>
      </c>
      <c r="P36" s="6">
        <v>39310894</v>
      </c>
      <c r="Q36" s="6">
        <v>7133050</v>
      </c>
      <c r="R36" s="6">
        <v>2411650</v>
      </c>
      <c r="S36" s="6">
        <v>33305235.25591626</v>
      </c>
      <c r="T36" s="6">
        <v>31301195.969140988</v>
      </c>
      <c r="U36" s="6">
        <v>5171536699984</v>
      </c>
      <c r="V36" s="6">
        <v>6293006968891</v>
      </c>
      <c r="W36" s="46"/>
      <c r="X36" s="46"/>
    </row>
    <row r="37" spans="1:24" x14ac:dyDescent="0.5">
      <c r="A37" s="41" t="s">
        <v>84</v>
      </c>
      <c r="B37" s="41">
        <v>10843</v>
      </c>
      <c r="C37" s="41" t="s">
        <v>22</v>
      </c>
      <c r="D37" s="41" t="s">
        <v>84</v>
      </c>
      <c r="E37" s="61">
        <f t="shared" si="5"/>
        <v>1.8727720050454708</v>
      </c>
      <c r="F37" s="61">
        <f t="shared" si="6"/>
        <v>0.55413546547742587</v>
      </c>
      <c r="G37" s="61">
        <f t="shared" si="7"/>
        <v>0.49877997106116739</v>
      </c>
      <c r="H37" s="43">
        <f t="shared" si="8"/>
        <v>1061090.368268</v>
      </c>
      <c r="I37" s="43">
        <f t="shared" si="9"/>
        <v>1073000.4762879999</v>
      </c>
      <c r="J37" s="61">
        <f t="shared" si="10"/>
        <v>0.14991284605222485</v>
      </c>
      <c r="K37" s="61">
        <f t="shared" si="11"/>
        <v>3.5087849993820698E-3</v>
      </c>
      <c r="L37" s="61">
        <f t="shared" si="12"/>
        <v>6.5788749889010402E-3</v>
      </c>
      <c r="M37" s="42">
        <v>5510038.1378610004</v>
      </c>
      <c r="N37" s="6">
        <v>386832.16794299998</v>
      </c>
      <c r="O37" s="6">
        <v>815184</v>
      </c>
      <c r="P37" s="6">
        <v>733751</v>
      </c>
      <c r="Q37" s="6">
        <v>4527</v>
      </c>
      <c r="R37" s="6">
        <v>8488</v>
      </c>
      <c r="S37" s="6">
        <v>1290190.1942687419</v>
      </c>
      <c r="T37" s="6">
        <v>1471091.5485217371</v>
      </c>
      <c r="U37" s="6">
        <v>1061090368268</v>
      </c>
      <c r="V37" s="6">
        <v>1073000476288</v>
      </c>
      <c r="W37" s="46"/>
      <c r="X37" s="46"/>
    </row>
    <row r="38" spans="1:24" x14ac:dyDescent="0.5">
      <c r="A38" s="41" t="s">
        <v>86</v>
      </c>
      <c r="B38" s="41">
        <v>10851</v>
      </c>
      <c r="C38" s="41" t="s">
        <v>22</v>
      </c>
      <c r="D38" s="41" t="s">
        <v>609</v>
      </c>
      <c r="E38" s="61">
        <f t="shared" si="5"/>
        <v>0.15655301391891299</v>
      </c>
      <c r="F38" s="61">
        <f t="shared" si="6"/>
        <v>0.21389692219607631</v>
      </c>
      <c r="G38" s="61">
        <f t="shared" si="7"/>
        <v>0.34622018958526574</v>
      </c>
      <c r="H38" s="43">
        <f t="shared" si="8"/>
        <v>25282941.868616998</v>
      </c>
      <c r="I38" s="43">
        <f t="shared" si="9"/>
        <v>23925649.876176</v>
      </c>
      <c r="J38" s="61">
        <f t="shared" si="10"/>
        <v>3.9519454070836214E-2</v>
      </c>
      <c r="K38" s="61">
        <f t="shared" si="11"/>
        <v>3.487064596705594E-3</v>
      </c>
      <c r="L38" s="61">
        <f t="shared" si="12"/>
        <v>1.2168776418769719E-2</v>
      </c>
      <c r="M38" s="42">
        <v>9559289.4628999997</v>
      </c>
      <c r="N38" s="6">
        <v>2221684.2976299999</v>
      </c>
      <c r="O38" s="6">
        <v>6530384</v>
      </c>
      <c r="P38" s="6">
        <v>10570282</v>
      </c>
      <c r="Q38" s="6">
        <v>98017</v>
      </c>
      <c r="R38" s="6">
        <v>342049</v>
      </c>
      <c r="S38" s="6">
        <v>28108742.262073841</v>
      </c>
      <c r="T38" s="6">
        <v>30530518.779572193</v>
      </c>
      <c r="U38" s="6">
        <v>25282941868617</v>
      </c>
      <c r="V38" s="6">
        <v>23925649876176</v>
      </c>
      <c r="W38" s="46"/>
      <c r="X38" s="46"/>
    </row>
    <row r="39" spans="1:24" x14ac:dyDescent="0.5">
      <c r="A39" s="41" t="s">
        <v>726</v>
      </c>
      <c r="B39" s="41">
        <v>10855</v>
      </c>
      <c r="C39" s="41" t="s">
        <v>22</v>
      </c>
      <c r="D39" s="41" t="s">
        <v>631</v>
      </c>
      <c r="E39" s="61">
        <f t="shared" si="5"/>
        <v>0.31308701487453711</v>
      </c>
      <c r="F39" s="61">
        <f t="shared" si="6"/>
        <v>4.9420620131729216E-2</v>
      </c>
      <c r="G39" s="61">
        <f t="shared" si="7"/>
        <v>0.27919974126559877</v>
      </c>
      <c r="H39" s="43">
        <f t="shared" si="8"/>
        <v>5506231.364174</v>
      </c>
      <c r="I39" s="43">
        <f t="shared" si="9"/>
        <v>5233849.6859189998</v>
      </c>
      <c r="J39" s="61">
        <f t="shared" si="10"/>
        <v>1.9158417291488514E-2</v>
      </c>
      <c r="K39" s="61">
        <f t="shared" si="11"/>
        <v>1.2683429753436468E-3</v>
      </c>
      <c r="L39" s="61">
        <f t="shared" si="12"/>
        <v>1.2404341498380178E-2</v>
      </c>
      <c r="M39" s="42">
        <v>3859411.0611169999</v>
      </c>
      <c r="N39" s="6">
        <v>203193.485055</v>
      </c>
      <c r="O39" s="6">
        <v>304603</v>
      </c>
      <c r="P39" s="6">
        <v>1720842</v>
      </c>
      <c r="Q39" s="6">
        <v>6726</v>
      </c>
      <c r="R39" s="6">
        <v>65780</v>
      </c>
      <c r="S39" s="6">
        <v>5302982.0251715807</v>
      </c>
      <c r="T39" s="6">
        <v>6163479.9237259589</v>
      </c>
      <c r="U39" s="6">
        <v>5506231364174</v>
      </c>
      <c r="V39" s="6">
        <v>5233849685919</v>
      </c>
      <c r="W39" s="46"/>
      <c r="X39" s="46"/>
    </row>
    <row r="40" spans="1:24" x14ac:dyDescent="0.5">
      <c r="A40" s="41" t="s">
        <v>89</v>
      </c>
      <c r="B40" s="41">
        <v>10864</v>
      </c>
      <c r="C40" s="41" t="s">
        <v>22</v>
      </c>
      <c r="D40" s="41" t="s">
        <v>632</v>
      </c>
      <c r="E40" s="61">
        <f t="shared" si="5"/>
        <v>0.36459600322921543</v>
      </c>
      <c r="F40" s="61">
        <f t="shared" si="6"/>
        <v>8.9701089679440574E-3</v>
      </c>
      <c r="G40" s="61">
        <f t="shared" si="7"/>
        <v>0.45017623487604058</v>
      </c>
      <c r="H40" s="43">
        <f t="shared" si="8"/>
        <v>366799.845386</v>
      </c>
      <c r="I40" s="43">
        <f t="shared" si="9"/>
        <v>349972.39713400003</v>
      </c>
      <c r="J40" s="61">
        <f t="shared" si="10"/>
        <v>4.4889450585130955E-2</v>
      </c>
      <c r="K40" s="61">
        <f t="shared" si="11"/>
        <v>8.2488324832337926E-3</v>
      </c>
      <c r="L40" s="61">
        <f t="shared" si="12"/>
        <v>2.6034273296679331E-2</v>
      </c>
      <c r="M40" s="42">
        <v>430762.70935299998</v>
      </c>
      <c r="N40" s="6">
        <v>45733.859123000002</v>
      </c>
      <c r="O40" s="6">
        <v>5299</v>
      </c>
      <c r="P40" s="6">
        <v>265937</v>
      </c>
      <c r="Q40" s="6">
        <v>4202</v>
      </c>
      <c r="R40" s="6">
        <v>13262</v>
      </c>
      <c r="S40" s="6">
        <v>509405.42295419349</v>
      </c>
      <c r="T40" s="6">
        <v>590739.7578933232</v>
      </c>
      <c r="U40" s="6">
        <v>366799845386</v>
      </c>
      <c r="V40" s="6">
        <v>349972397134</v>
      </c>
      <c r="W40" s="46"/>
      <c r="X40" s="46"/>
    </row>
    <row r="41" spans="1:24" x14ac:dyDescent="0.5">
      <c r="A41" s="41" t="s">
        <v>91</v>
      </c>
      <c r="B41" s="41">
        <v>10869</v>
      </c>
      <c r="C41" s="41" t="s">
        <v>22</v>
      </c>
      <c r="D41" s="41" t="s">
        <v>633</v>
      </c>
      <c r="E41" s="61">
        <f t="shared" si="5"/>
        <v>0.73347321238182717</v>
      </c>
      <c r="F41" s="61">
        <f t="shared" si="6"/>
        <v>3.440709391691165E-2</v>
      </c>
      <c r="G41" s="61">
        <f t="shared" si="7"/>
        <v>0.30150841221567054</v>
      </c>
      <c r="H41" s="43">
        <f t="shared" si="8"/>
        <v>599005.48264599999</v>
      </c>
      <c r="I41" s="43">
        <f t="shared" si="9"/>
        <v>532549.61722599994</v>
      </c>
      <c r="J41" s="61">
        <f t="shared" si="10"/>
        <v>0.29355707006436943</v>
      </c>
      <c r="K41" s="61">
        <f t="shared" si="11"/>
        <v>0</v>
      </c>
      <c r="L41" s="61">
        <f t="shared" si="12"/>
        <v>1.8459393491095363E-2</v>
      </c>
      <c r="M41" s="42">
        <v>943256.72432100005</v>
      </c>
      <c r="N41" s="6">
        <v>336790.676943</v>
      </c>
      <c r="O41" s="6">
        <v>22124</v>
      </c>
      <c r="P41" s="6">
        <v>193872</v>
      </c>
      <c r="Q41" s="6">
        <v>0</v>
      </c>
      <c r="R41" s="6">
        <v>10589</v>
      </c>
      <c r="S41" s="6">
        <v>573637.48191987094</v>
      </c>
      <c r="T41" s="6">
        <v>643006.9349485425</v>
      </c>
      <c r="U41" s="6">
        <v>599005482646</v>
      </c>
      <c r="V41" s="6">
        <v>532549617226</v>
      </c>
      <c r="W41" s="46"/>
      <c r="X41" s="46"/>
    </row>
    <row r="42" spans="1:24" x14ac:dyDescent="0.5">
      <c r="A42" s="41" t="s">
        <v>93</v>
      </c>
      <c r="B42" s="41">
        <v>10872</v>
      </c>
      <c r="C42" s="41" t="s">
        <v>22</v>
      </c>
      <c r="D42" s="41" t="s">
        <v>611</v>
      </c>
      <c r="E42" s="61">
        <f t="shared" si="5"/>
        <v>1.0662829227586448</v>
      </c>
      <c r="F42" s="61">
        <f t="shared" si="6"/>
        <v>9.7778812067044515E-2</v>
      </c>
      <c r="G42" s="61">
        <f t="shared" si="7"/>
        <v>0.36632741451135864</v>
      </c>
      <c r="H42" s="43">
        <f t="shared" si="8"/>
        <v>1850629.3678049999</v>
      </c>
      <c r="I42" s="43">
        <f t="shared" si="9"/>
        <v>1750348.9092929999</v>
      </c>
      <c r="J42" s="61">
        <f t="shared" si="10"/>
        <v>8.6416189955065226E-2</v>
      </c>
      <c r="K42" s="61">
        <f t="shared" si="11"/>
        <v>3.2507579795392464E-4</v>
      </c>
      <c r="L42" s="61">
        <f t="shared" si="12"/>
        <v>2.8008633950376165E-2</v>
      </c>
      <c r="M42" s="42">
        <v>4320995.5594300004</v>
      </c>
      <c r="N42" s="6">
        <v>334950.80233199999</v>
      </c>
      <c r="O42" s="6">
        <v>198119</v>
      </c>
      <c r="P42" s="6">
        <v>742251</v>
      </c>
      <c r="Q42" s="6">
        <v>630</v>
      </c>
      <c r="R42" s="6">
        <v>54281</v>
      </c>
      <c r="S42" s="6">
        <v>1938009.5472050321</v>
      </c>
      <c r="T42" s="6">
        <v>2026195.6124416268</v>
      </c>
      <c r="U42" s="6">
        <v>1850629367805</v>
      </c>
      <c r="V42" s="6">
        <v>1750348909293</v>
      </c>
      <c r="W42" s="46"/>
      <c r="X42" s="46"/>
    </row>
    <row r="43" spans="1:24" x14ac:dyDescent="0.5">
      <c r="A43" s="41" t="s">
        <v>95</v>
      </c>
      <c r="B43" s="41">
        <v>10883</v>
      </c>
      <c r="C43" s="41" t="s">
        <v>19</v>
      </c>
      <c r="D43" s="41" t="s">
        <v>628</v>
      </c>
      <c r="E43" s="61">
        <f t="shared" si="5"/>
        <v>5.0700713875705128E-2</v>
      </c>
      <c r="F43" s="61">
        <f t="shared" si="6"/>
        <v>2.0408242675749859</v>
      </c>
      <c r="G43" s="61">
        <f t="shared" si="7"/>
        <v>2.2841357535365132</v>
      </c>
      <c r="H43" s="43">
        <f t="shared" si="8"/>
        <v>20466532.671700999</v>
      </c>
      <c r="I43" s="43">
        <f t="shared" si="9"/>
        <v>18486465.946346998</v>
      </c>
      <c r="J43" s="61">
        <f t="shared" si="10"/>
        <v>3.8354454314772101E-3</v>
      </c>
      <c r="K43" s="61">
        <f t="shared" si="11"/>
        <v>7.8131778812678729E-2</v>
      </c>
      <c r="L43" s="61">
        <f t="shared" si="12"/>
        <v>0.20250781991480535</v>
      </c>
      <c r="M43" s="42">
        <v>14409614.586177999</v>
      </c>
      <c r="N43" s="6">
        <v>901182.40704099997</v>
      </c>
      <c r="O43" s="6">
        <v>290010622</v>
      </c>
      <c r="P43" s="6">
        <v>324586316</v>
      </c>
      <c r="Q43" s="6">
        <v>9178984</v>
      </c>
      <c r="R43" s="6">
        <v>23790781</v>
      </c>
      <c r="S43" s="6">
        <v>117480801.5315593</v>
      </c>
      <c r="T43" s="6">
        <v>142104651.8349205</v>
      </c>
      <c r="U43" s="6">
        <v>20466532671701</v>
      </c>
      <c r="V43" s="6">
        <v>18486465946347</v>
      </c>
      <c r="W43" s="46"/>
      <c r="X43" s="46"/>
    </row>
    <row r="44" spans="1:24" x14ac:dyDescent="0.5">
      <c r="A44" s="41" t="s">
        <v>97</v>
      </c>
      <c r="B44" s="41">
        <v>10885</v>
      </c>
      <c r="C44" s="41" t="s">
        <v>32</v>
      </c>
      <c r="D44" s="41" t="s">
        <v>634</v>
      </c>
      <c r="E44" s="61">
        <f t="shared" si="5"/>
        <v>0.57179223320813566</v>
      </c>
      <c r="F44" s="61">
        <f t="shared" si="6"/>
        <v>3.8261627794174019E-3</v>
      </c>
      <c r="G44" s="61">
        <f t="shared" si="7"/>
        <v>0.53376141863348325</v>
      </c>
      <c r="H44" s="43">
        <f t="shared" si="8"/>
        <v>1664530.988412</v>
      </c>
      <c r="I44" s="43">
        <f t="shared" si="9"/>
        <v>1326969.409985</v>
      </c>
      <c r="J44" s="61">
        <f t="shared" si="10"/>
        <v>6.5229832584986019E-2</v>
      </c>
      <c r="K44" s="61">
        <f t="shared" si="11"/>
        <v>4.1995873993779035E-4</v>
      </c>
      <c r="L44" s="61">
        <f t="shared" si="12"/>
        <v>1.5498336475993928E-2</v>
      </c>
      <c r="M44" s="42">
        <v>3808398.6780340001</v>
      </c>
      <c r="N44" s="6">
        <v>308784.87538600003</v>
      </c>
      <c r="O44" s="6">
        <v>12742</v>
      </c>
      <c r="P44" s="6">
        <v>1777548</v>
      </c>
      <c r="Q44" s="6">
        <v>994</v>
      </c>
      <c r="R44" s="6">
        <v>36683</v>
      </c>
      <c r="S44" s="6">
        <v>2366899.1866849679</v>
      </c>
      <c r="T44" s="6">
        <v>3330229.4582302598</v>
      </c>
      <c r="U44" s="6">
        <v>1664530988412</v>
      </c>
      <c r="V44" s="6">
        <v>1326969409985</v>
      </c>
      <c r="W44" s="46"/>
      <c r="X44" s="46"/>
    </row>
    <row r="45" spans="1:24" x14ac:dyDescent="0.5">
      <c r="A45" s="41" t="s">
        <v>99</v>
      </c>
      <c r="B45" s="41">
        <v>10897</v>
      </c>
      <c r="C45" s="41" t="s">
        <v>32</v>
      </c>
      <c r="D45" s="41" t="s">
        <v>635</v>
      </c>
      <c r="E45" s="61">
        <f t="shared" si="5"/>
        <v>0.43451473965095661</v>
      </c>
      <c r="F45" s="61">
        <f t="shared" si="6"/>
        <v>4.6963511754179087E-2</v>
      </c>
      <c r="G45" s="61">
        <f t="shared" si="7"/>
        <v>0.31538622435119296</v>
      </c>
      <c r="H45" s="43">
        <f t="shared" si="8"/>
        <v>376935.416279</v>
      </c>
      <c r="I45" s="43">
        <f t="shared" si="9"/>
        <v>359044.42621499998</v>
      </c>
      <c r="J45" s="61">
        <f t="shared" si="10"/>
        <v>1.0753354616436301E-2</v>
      </c>
      <c r="K45" s="61">
        <f t="shared" si="11"/>
        <v>8.2141227705180466E-4</v>
      </c>
      <c r="L45" s="61">
        <f t="shared" si="12"/>
        <v>5.2224683442052694E-3</v>
      </c>
      <c r="M45" s="42">
        <v>660309.39299700002</v>
      </c>
      <c r="N45" s="6">
        <v>14557.5257</v>
      </c>
      <c r="O45" s="6">
        <v>35684</v>
      </c>
      <c r="P45" s="6">
        <v>239638</v>
      </c>
      <c r="Q45" s="6">
        <v>556</v>
      </c>
      <c r="R45" s="6">
        <v>3535</v>
      </c>
      <c r="S45" s="6">
        <v>676882.99229661294</v>
      </c>
      <c r="T45" s="6">
        <v>759823.92855927406</v>
      </c>
      <c r="U45" s="6">
        <v>376935416279</v>
      </c>
      <c r="V45" s="6">
        <v>359044426215</v>
      </c>
      <c r="W45" s="46"/>
      <c r="X45" s="46"/>
    </row>
    <row r="46" spans="1:24" x14ac:dyDescent="0.5">
      <c r="A46" s="41" t="s">
        <v>101</v>
      </c>
      <c r="B46" s="41">
        <v>10895</v>
      </c>
      <c r="C46" s="41" t="s">
        <v>19</v>
      </c>
      <c r="D46" s="41" t="s">
        <v>636</v>
      </c>
      <c r="E46" s="61">
        <f t="shared" si="5"/>
        <v>8.6564130643062689E-2</v>
      </c>
      <c r="F46" s="61">
        <f t="shared" si="6"/>
        <v>7.9163447331506293E-2</v>
      </c>
      <c r="G46" s="61">
        <f t="shared" si="7"/>
        <v>1.0370773972550964</v>
      </c>
      <c r="H46" s="43">
        <f t="shared" si="8"/>
        <v>158494.035531</v>
      </c>
      <c r="I46" s="43">
        <f t="shared" si="9"/>
        <v>151640.617516</v>
      </c>
      <c r="J46" s="61">
        <f t="shared" si="10"/>
        <v>2.0233031879418058E-2</v>
      </c>
      <c r="K46" s="61">
        <f t="shared" si="11"/>
        <v>3.9835718651934394E-3</v>
      </c>
      <c r="L46" s="61">
        <f t="shared" si="12"/>
        <v>0.26229330999883055</v>
      </c>
      <c r="M46" s="42">
        <v>273758.62337400002</v>
      </c>
      <c r="N46" s="6">
        <v>41608.135303000003</v>
      </c>
      <c r="O46" s="6">
        <v>125177</v>
      </c>
      <c r="P46" s="6">
        <v>1639876</v>
      </c>
      <c r="Q46" s="6">
        <v>4096</v>
      </c>
      <c r="R46" s="6">
        <v>269696</v>
      </c>
      <c r="S46" s="6">
        <v>1028222.946293226</v>
      </c>
      <c r="T46" s="6">
        <v>1581247.4597752991</v>
      </c>
      <c r="U46" s="6">
        <v>158494035531</v>
      </c>
      <c r="V46" s="6">
        <v>151640617516</v>
      </c>
      <c r="W46" s="46"/>
      <c r="X46" s="46"/>
    </row>
    <row r="47" spans="1:24" x14ac:dyDescent="0.5">
      <c r="A47" s="41" t="s">
        <v>103</v>
      </c>
      <c r="B47" s="41">
        <v>10896</v>
      </c>
      <c r="C47" s="41" t="s">
        <v>22</v>
      </c>
      <c r="D47" s="41" t="s">
        <v>637</v>
      </c>
      <c r="E47" s="61">
        <f t="shared" si="5"/>
        <v>1.7293031232354841</v>
      </c>
      <c r="F47" s="61">
        <f t="shared" si="6"/>
        <v>0.35370555378990332</v>
      </c>
      <c r="G47" s="61">
        <f t="shared" si="7"/>
        <v>0.30508045910788745</v>
      </c>
      <c r="H47" s="43">
        <f t="shared" si="8"/>
        <v>3090702.910832</v>
      </c>
      <c r="I47" s="43">
        <f t="shared" si="9"/>
        <v>3021435.262325</v>
      </c>
      <c r="J47" s="61">
        <f t="shared" si="10"/>
        <v>9.4139740257990268E-2</v>
      </c>
      <c r="K47" s="61">
        <f t="shared" si="11"/>
        <v>1.2859360504140042E-2</v>
      </c>
      <c r="L47" s="61">
        <f t="shared" si="12"/>
        <v>8.3111993884297033E-3</v>
      </c>
      <c r="M47" s="42">
        <v>10194279.852915</v>
      </c>
      <c r="N47" s="6">
        <v>617268.22391499998</v>
      </c>
      <c r="O47" s="6">
        <v>1042551</v>
      </c>
      <c r="P47" s="6">
        <v>899228</v>
      </c>
      <c r="Q47" s="6">
        <v>42159</v>
      </c>
      <c r="R47" s="6">
        <v>27248</v>
      </c>
      <c r="S47" s="6">
        <v>3278467.8512144522</v>
      </c>
      <c r="T47" s="6">
        <v>2947510.9701536163</v>
      </c>
      <c r="U47" s="6">
        <v>3090702910832</v>
      </c>
      <c r="V47" s="6">
        <v>3021435262325</v>
      </c>
      <c r="W47" s="46"/>
      <c r="X47" s="46"/>
    </row>
    <row r="48" spans="1:24" x14ac:dyDescent="0.5">
      <c r="A48" s="41" t="s">
        <v>105</v>
      </c>
      <c r="B48" s="41">
        <v>10911</v>
      </c>
      <c r="C48" s="41" t="s">
        <v>19</v>
      </c>
      <c r="D48" s="41" t="s">
        <v>633</v>
      </c>
      <c r="E48" s="61">
        <f t="shared" si="5"/>
        <v>6.9008519704237298E-2</v>
      </c>
      <c r="F48" s="61">
        <f t="shared" si="6"/>
        <v>1.0580603402973621</v>
      </c>
      <c r="G48" s="61">
        <f t="shared" si="7"/>
        <v>1.2775288189761598</v>
      </c>
      <c r="H48" s="43">
        <f t="shared" si="8"/>
        <v>4072341.1009129998</v>
      </c>
      <c r="I48" s="43">
        <f t="shared" si="9"/>
        <v>4441972.6416579997</v>
      </c>
      <c r="J48" s="61">
        <f t="shared" si="10"/>
        <v>1.9130658741816655E-2</v>
      </c>
      <c r="K48" s="61">
        <f t="shared" si="11"/>
        <v>9.5704809204056857E-2</v>
      </c>
      <c r="L48" s="61">
        <f t="shared" si="12"/>
        <v>0.10537870245220238</v>
      </c>
      <c r="M48" s="42">
        <v>8720467.7647089995</v>
      </c>
      <c r="N48" s="6">
        <v>2374434.8130399999</v>
      </c>
      <c r="O48" s="6">
        <v>66852478</v>
      </c>
      <c r="P48" s="6">
        <v>80719373</v>
      </c>
      <c r="Q48" s="6">
        <v>5939284</v>
      </c>
      <c r="R48" s="6">
        <v>6539630</v>
      </c>
      <c r="S48" s="6">
        <v>62058365.18974261</v>
      </c>
      <c r="T48" s="6">
        <v>63183993.817603521</v>
      </c>
      <c r="U48" s="6">
        <v>4072341100913</v>
      </c>
      <c r="V48" s="6">
        <v>4441972641658</v>
      </c>
      <c r="W48" s="46"/>
      <c r="X48" s="46"/>
    </row>
    <row r="49" spans="1:24" x14ac:dyDescent="0.5">
      <c r="A49" s="41" t="s">
        <v>107</v>
      </c>
      <c r="B49" s="41">
        <v>10919</v>
      </c>
      <c r="C49" s="41" t="s">
        <v>19</v>
      </c>
      <c r="D49" s="41" t="s">
        <v>632</v>
      </c>
      <c r="E49" s="61">
        <f t="shared" si="5"/>
        <v>1.730148035682174E-2</v>
      </c>
      <c r="F49" s="61">
        <f t="shared" si="6"/>
        <v>1.4588506100383269</v>
      </c>
      <c r="G49" s="61">
        <f t="shared" si="7"/>
        <v>1.1903139090647077</v>
      </c>
      <c r="H49" s="43">
        <f t="shared" si="8"/>
        <v>71210866.362983003</v>
      </c>
      <c r="I49" s="43">
        <f t="shared" si="9"/>
        <v>69974314.144725993</v>
      </c>
      <c r="J49" s="61">
        <f t="shared" si="10"/>
        <v>2.5033770838810972E-3</v>
      </c>
      <c r="K49" s="61">
        <f t="shared" si="11"/>
        <v>0.16697946227773763</v>
      </c>
      <c r="L49" s="61">
        <f t="shared" si="12"/>
        <v>9.4268971222088882E-2</v>
      </c>
      <c r="M49" s="42">
        <v>17132271.747620001</v>
      </c>
      <c r="N49" s="6">
        <v>2791498.689427</v>
      </c>
      <c r="O49" s="6">
        <v>722291520</v>
      </c>
      <c r="P49" s="6">
        <v>589336315</v>
      </c>
      <c r="Q49" s="6">
        <v>93098829</v>
      </c>
      <c r="R49" s="6">
        <v>52559343</v>
      </c>
      <c r="S49" s="6">
        <v>557546585.25099528</v>
      </c>
      <c r="T49" s="6">
        <v>495109996.20517963</v>
      </c>
      <c r="U49" s="6">
        <v>71210866362983</v>
      </c>
      <c r="V49" s="6">
        <v>69974314144726</v>
      </c>
      <c r="W49" s="46"/>
      <c r="X49" s="46"/>
    </row>
    <row r="50" spans="1:24" x14ac:dyDescent="0.5">
      <c r="A50" s="41" t="s">
        <v>109</v>
      </c>
      <c r="B50" s="41">
        <v>10923</v>
      </c>
      <c r="C50" s="41" t="s">
        <v>19</v>
      </c>
      <c r="D50" s="41" t="s">
        <v>613</v>
      </c>
      <c r="E50" s="61">
        <f t="shared" si="5"/>
        <v>4.7709634167339157E-2</v>
      </c>
      <c r="F50" s="61">
        <f t="shared" si="6"/>
        <v>0.91514831510768824</v>
      </c>
      <c r="G50" s="61">
        <f t="shared" si="7"/>
        <v>1.1639966277764224</v>
      </c>
      <c r="H50" s="43">
        <f t="shared" si="8"/>
        <v>349571.66388900002</v>
      </c>
      <c r="I50" s="43">
        <f t="shared" si="9"/>
        <v>327012.743433</v>
      </c>
      <c r="J50" s="61">
        <f t="shared" si="10"/>
        <v>6.5123962682636389E-3</v>
      </c>
      <c r="K50" s="61">
        <f t="shared" si="11"/>
        <v>3.5406291614827293E-2</v>
      </c>
      <c r="L50" s="61">
        <f t="shared" si="12"/>
        <v>4.5809622973447803E-2</v>
      </c>
      <c r="M50" s="42">
        <v>231118.269826</v>
      </c>
      <c r="N50" s="6">
        <v>26150.165974</v>
      </c>
      <c r="O50" s="6">
        <v>2216612</v>
      </c>
      <c r="P50" s="6">
        <v>2819356</v>
      </c>
      <c r="Q50" s="6">
        <v>71086</v>
      </c>
      <c r="R50" s="6">
        <v>91973</v>
      </c>
      <c r="S50" s="6">
        <v>2007722.265108129</v>
      </c>
      <c r="T50" s="6">
        <v>2422134.1649295008</v>
      </c>
      <c r="U50" s="6">
        <v>349571663889</v>
      </c>
      <c r="V50" s="6">
        <v>327012743433</v>
      </c>
      <c r="W50" s="46"/>
      <c r="X50" s="46"/>
    </row>
    <row r="51" spans="1:24" x14ac:dyDescent="0.5">
      <c r="A51" s="41" t="s">
        <v>113</v>
      </c>
      <c r="B51" s="41">
        <v>10915</v>
      </c>
      <c r="C51" s="41" t="s">
        <v>19</v>
      </c>
      <c r="D51" s="41" t="s">
        <v>634</v>
      </c>
      <c r="E51" s="61">
        <f t="shared" si="5"/>
        <v>0.16311594139280672</v>
      </c>
      <c r="F51" s="61">
        <f t="shared" si="6"/>
        <v>0.44475528908999717</v>
      </c>
      <c r="G51" s="61">
        <f t="shared" si="7"/>
        <v>0.56745020074391472</v>
      </c>
      <c r="H51" s="43">
        <f t="shared" si="8"/>
        <v>9707526.2541979998</v>
      </c>
      <c r="I51" s="43">
        <f t="shared" si="9"/>
        <v>10785073.913952</v>
      </c>
      <c r="J51" s="61">
        <f t="shared" si="10"/>
        <v>1.3043178024056188E-2</v>
      </c>
      <c r="K51" s="61">
        <f t="shared" si="11"/>
        <v>9.6196581787921197E-3</v>
      </c>
      <c r="L51" s="61">
        <f t="shared" si="12"/>
        <v>6.533072408444815E-2</v>
      </c>
      <c r="M51" s="42">
        <v>13629871.255636999</v>
      </c>
      <c r="N51" s="6">
        <v>965004.39326200006</v>
      </c>
      <c r="O51" s="6">
        <v>18581744</v>
      </c>
      <c r="P51" s="6">
        <v>23707901</v>
      </c>
      <c r="Q51" s="6">
        <v>355857</v>
      </c>
      <c r="R51" s="6">
        <v>2416759</v>
      </c>
      <c r="S51" s="6">
        <v>36992686.578462474</v>
      </c>
      <c r="T51" s="6">
        <v>41779703.25663726</v>
      </c>
      <c r="U51" s="6">
        <v>9707526254198</v>
      </c>
      <c r="V51" s="6">
        <v>10785073913952</v>
      </c>
      <c r="W51" s="46"/>
      <c r="X51" s="46"/>
    </row>
    <row r="52" spans="1:24" x14ac:dyDescent="0.5">
      <c r="A52" s="41" t="s">
        <v>115</v>
      </c>
      <c r="B52" s="41">
        <v>10929</v>
      </c>
      <c r="C52" s="41" t="s">
        <v>19</v>
      </c>
      <c r="D52" s="41" t="s">
        <v>624</v>
      </c>
      <c r="E52" s="61">
        <f t="shared" si="5"/>
        <v>4.6892817303578568E-2</v>
      </c>
      <c r="F52" s="61">
        <f t="shared" si="6"/>
        <v>0.90402778403498119</v>
      </c>
      <c r="G52" s="61">
        <f t="shared" si="7"/>
        <v>1.3482535680934851</v>
      </c>
      <c r="H52" s="43">
        <f t="shared" si="8"/>
        <v>617939.83360100002</v>
      </c>
      <c r="I52" s="43">
        <f t="shared" si="9"/>
        <v>591444.31231800001</v>
      </c>
      <c r="J52" s="61">
        <f t="shared" si="10"/>
        <v>0</v>
      </c>
      <c r="K52" s="61">
        <f t="shared" si="11"/>
        <v>8.1260557081187082E-2</v>
      </c>
      <c r="L52" s="61">
        <f t="shared" si="12"/>
        <v>0.12247370059543919</v>
      </c>
      <c r="M52" s="42">
        <v>400618.54670499999</v>
      </c>
      <c r="N52" s="6">
        <v>0</v>
      </c>
      <c r="O52" s="6">
        <v>3861682</v>
      </c>
      <c r="P52" s="6">
        <v>5759255</v>
      </c>
      <c r="Q52" s="6">
        <v>246975</v>
      </c>
      <c r="R52" s="6">
        <v>372234</v>
      </c>
      <c r="S52" s="6">
        <v>3039297.4017301938</v>
      </c>
      <c r="T52" s="6">
        <v>4271640.836926504</v>
      </c>
      <c r="U52" s="6">
        <v>617939833601</v>
      </c>
      <c r="V52" s="6">
        <v>591444312318</v>
      </c>
      <c r="W52" s="46"/>
      <c r="X52" s="46"/>
    </row>
    <row r="53" spans="1:24" x14ac:dyDescent="0.5">
      <c r="A53" s="41" t="s">
        <v>117</v>
      </c>
      <c r="B53" s="41">
        <v>10934</v>
      </c>
      <c r="C53" s="41" t="s">
        <v>32</v>
      </c>
      <c r="D53" s="41" t="s">
        <v>610</v>
      </c>
      <c r="E53" s="61">
        <f t="shared" si="5"/>
        <v>0.69501417027084145</v>
      </c>
      <c r="F53" s="61">
        <f t="shared" si="6"/>
        <v>6.2500304509341374E-3</v>
      </c>
      <c r="G53" s="61">
        <f t="shared" si="7"/>
        <v>2.1562108232952432E-3</v>
      </c>
      <c r="H53" s="43">
        <f t="shared" si="8"/>
        <v>146600.229525</v>
      </c>
      <c r="I53" s="43">
        <f t="shared" si="9"/>
        <v>139887.170029</v>
      </c>
      <c r="J53" s="61">
        <f t="shared" si="10"/>
        <v>1.3384126663959273E-2</v>
      </c>
      <c r="K53" s="61">
        <f t="shared" si="11"/>
        <v>5.9803419541743681E-3</v>
      </c>
      <c r="L53" s="61">
        <f t="shared" si="12"/>
        <v>0</v>
      </c>
      <c r="M53" s="42">
        <v>279783.54123700003</v>
      </c>
      <c r="N53" s="6">
        <v>5630.8590620000004</v>
      </c>
      <c r="O53" s="6">
        <v>1258</v>
      </c>
      <c r="P53" s="6">
        <v>434</v>
      </c>
      <c r="Q53" s="6">
        <v>1258</v>
      </c>
      <c r="R53" s="6">
        <v>0</v>
      </c>
      <c r="S53" s="6">
        <v>210355.86420303228</v>
      </c>
      <c r="T53" s="6">
        <v>201279.01933853421</v>
      </c>
      <c r="U53" s="6">
        <v>146600229525</v>
      </c>
      <c r="V53" s="6">
        <v>139887170029</v>
      </c>
      <c r="W53" s="46"/>
      <c r="X53" s="46"/>
    </row>
    <row r="54" spans="1:24" x14ac:dyDescent="0.5">
      <c r="A54" s="41" t="s">
        <v>119</v>
      </c>
      <c r="B54" s="41">
        <v>11008</v>
      </c>
      <c r="C54" s="41" t="s">
        <v>19</v>
      </c>
      <c r="D54" s="41" t="s">
        <v>607</v>
      </c>
      <c r="E54" s="61">
        <f t="shared" si="5"/>
        <v>7.2390372241112139E-2</v>
      </c>
      <c r="F54" s="61">
        <f t="shared" si="6"/>
        <v>1.2444854815353794</v>
      </c>
      <c r="G54" s="61">
        <f t="shared" si="7"/>
        <v>1.1942441695320205</v>
      </c>
      <c r="H54" s="43">
        <f t="shared" si="8"/>
        <v>13649779.84719</v>
      </c>
      <c r="I54" s="43">
        <f t="shared" si="9"/>
        <v>13130824.353442</v>
      </c>
      <c r="J54" s="61">
        <f t="shared" si="10"/>
        <v>6.8877707118966333E-3</v>
      </c>
      <c r="K54" s="61">
        <f t="shared" si="11"/>
        <v>0.11904452241858719</v>
      </c>
      <c r="L54" s="61">
        <f t="shared" si="12"/>
        <v>9.5328632725318163E-2</v>
      </c>
      <c r="M54" s="42">
        <v>11547835.962512</v>
      </c>
      <c r="N54" s="6">
        <v>1147216.4637750001</v>
      </c>
      <c r="O54" s="6">
        <v>99261226</v>
      </c>
      <c r="P54" s="6">
        <v>95253936</v>
      </c>
      <c r="Q54" s="6">
        <v>9913936</v>
      </c>
      <c r="R54" s="6">
        <v>7938895</v>
      </c>
      <c r="S54" s="6">
        <v>83279228.632967934</v>
      </c>
      <c r="T54" s="6">
        <v>79760854.965971023</v>
      </c>
      <c r="U54" s="6">
        <v>13649779847190</v>
      </c>
      <c r="V54" s="6">
        <v>13130824353442</v>
      </c>
      <c r="W54" s="46"/>
      <c r="X54" s="46"/>
    </row>
    <row r="55" spans="1:24" x14ac:dyDescent="0.5">
      <c r="A55" s="41" t="s">
        <v>121</v>
      </c>
      <c r="B55" s="41">
        <v>11014</v>
      </c>
      <c r="C55" s="41" t="s">
        <v>19</v>
      </c>
      <c r="D55" s="41" t="s">
        <v>636</v>
      </c>
      <c r="E55" s="61">
        <f t="shared" si="5"/>
        <v>4.9579832096959243E-2</v>
      </c>
      <c r="F55" s="61">
        <f t="shared" si="6"/>
        <v>2.229614745423962E-2</v>
      </c>
      <c r="G55" s="61">
        <f t="shared" si="7"/>
        <v>0.63345451406659936</v>
      </c>
      <c r="H55" s="43">
        <f t="shared" si="8"/>
        <v>261632.07771899999</v>
      </c>
      <c r="I55" s="43">
        <f t="shared" si="9"/>
        <v>267658.69685399998</v>
      </c>
      <c r="J55" s="61">
        <f t="shared" si="10"/>
        <v>1.8510897462089854E-2</v>
      </c>
      <c r="K55" s="61">
        <f t="shared" si="11"/>
        <v>1.290166494494894E-3</v>
      </c>
      <c r="L55" s="61">
        <f t="shared" si="12"/>
        <v>3.2100337957430988E-2</v>
      </c>
      <c r="M55" s="42">
        <v>301146.12200799998</v>
      </c>
      <c r="N55" s="6">
        <v>90734.735438999996</v>
      </c>
      <c r="O55" s="6">
        <v>67713</v>
      </c>
      <c r="P55" s="6">
        <v>1923790</v>
      </c>
      <c r="Q55" s="6">
        <v>3162</v>
      </c>
      <c r="R55" s="6">
        <v>78673</v>
      </c>
      <c r="S55" s="6">
        <v>2450846.4709726768</v>
      </c>
      <c r="T55" s="6">
        <v>3036982.0678201672</v>
      </c>
      <c r="U55" s="6">
        <v>261632077719</v>
      </c>
      <c r="V55" s="6">
        <v>267658696854</v>
      </c>
      <c r="W55" s="46"/>
      <c r="X55" s="46"/>
    </row>
    <row r="56" spans="1:24" x14ac:dyDescent="0.5">
      <c r="A56" s="41" t="s">
        <v>123</v>
      </c>
      <c r="B56" s="41">
        <v>11049</v>
      </c>
      <c r="C56" s="41" t="s">
        <v>19</v>
      </c>
      <c r="D56" s="41" t="s">
        <v>626</v>
      </c>
      <c r="E56" s="61">
        <f t="shared" si="5"/>
        <v>4.2157202692015804E-2</v>
      </c>
      <c r="F56" s="61">
        <f t="shared" si="6"/>
        <v>1.3375822883816195</v>
      </c>
      <c r="G56" s="61">
        <f t="shared" si="7"/>
        <v>1.373671177347056</v>
      </c>
      <c r="H56" s="43">
        <f t="shared" si="8"/>
        <v>8185295.2291379999</v>
      </c>
      <c r="I56" s="43">
        <f t="shared" si="9"/>
        <v>8118851.1244860003</v>
      </c>
      <c r="J56" s="61">
        <f t="shared" si="10"/>
        <v>8.091504110025672E-3</v>
      </c>
      <c r="K56" s="61">
        <f t="shared" si="11"/>
        <v>0.11713854434922005</v>
      </c>
      <c r="L56" s="61">
        <f t="shared" si="12"/>
        <v>9.8751415099899167E-2</v>
      </c>
      <c r="M56" s="42">
        <v>4579616.3528580004</v>
      </c>
      <c r="N56" s="6">
        <v>839393.80679499998</v>
      </c>
      <c r="O56" s="6">
        <v>72652042</v>
      </c>
      <c r="P56" s="6">
        <v>74612244</v>
      </c>
      <c r="Q56" s="6">
        <v>6075840</v>
      </c>
      <c r="R56" s="6">
        <v>5122121</v>
      </c>
      <c r="S56" s="6">
        <v>51868836.459896259</v>
      </c>
      <c r="T56" s="6">
        <v>54315942.003017895</v>
      </c>
      <c r="U56" s="6">
        <v>8185295229138</v>
      </c>
      <c r="V56" s="6">
        <v>8118851124486</v>
      </c>
      <c r="W56" s="46"/>
      <c r="X56" s="46"/>
    </row>
    <row r="57" spans="1:24" x14ac:dyDescent="0.5">
      <c r="A57" s="41" t="s">
        <v>125</v>
      </c>
      <c r="B57" s="41">
        <v>11055</v>
      </c>
      <c r="C57" s="41" t="s">
        <v>22</v>
      </c>
      <c r="D57" s="41" t="s">
        <v>625</v>
      </c>
      <c r="E57" s="61">
        <f t="shared" si="5"/>
        <v>0.75592256830192561</v>
      </c>
      <c r="F57" s="61">
        <f t="shared" si="6"/>
        <v>4.622014830575704E-2</v>
      </c>
      <c r="G57" s="61">
        <f t="shared" si="7"/>
        <v>0.34980300471005632</v>
      </c>
      <c r="H57" s="43">
        <f t="shared" si="8"/>
        <v>2264345.3544279998</v>
      </c>
      <c r="I57" s="43">
        <f t="shared" si="9"/>
        <v>2051555.4501829999</v>
      </c>
      <c r="J57" s="61">
        <f t="shared" si="10"/>
        <v>5.1225656233757015E-2</v>
      </c>
      <c r="K57" s="61">
        <f t="shared" si="11"/>
        <v>1.780228001751526E-3</v>
      </c>
      <c r="L57" s="61">
        <f t="shared" si="12"/>
        <v>1.9730941999599946E-2</v>
      </c>
      <c r="M57" s="42">
        <v>3577324.2032030001</v>
      </c>
      <c r="N57" s="6">
        <v>209135.048511</v>
      </c>
      <c r="O57" s="6">
        <v>109366</v>
      </c>
      <c r="P57" s="6">
        <v>827703</v>
      </c>
      <c r="Q57" s="6">
        <v>3634</v>
      </c>
      <c r="R57" s="6">
        <v>40277</v>
      </c>
      <c r="S57" s="6">
        <v>2041311.5603308058</v>
      </c>
      <c r="T57" s="6">
        <v>2366197.5136150247</v>
      </c>
      <c r="U57" s="6">
        <v>2264345354428</v>
      </c>
      <c r="V57" s="6">
        <v>2051555450183</v>
      </c>
      <c r="W57" s="46"/>
      <c r="X57" s="46"/>
    </row>
    <row r="58" spans="1:24" x14ac:dyDescent="0.5">
      <c r="A58" s="41" t="s">
        <v>127</v>
      </c>
      <c r="B58" s="41">
        <v>11075</v>
      </c>
      <c r="C58" s="41" t="s">
        <v>19</v>
      </c>
      <c r="D58" s="41" t="s">
        <v>636</v>
      </c>
      <c r="E58" s="61">
        <f t="shared" si="5"/>
        <v>3.8525921290777754E-2</v>
      </c>
      <c r="F58" s="61">
        <f t="shared" si="6"/>
        <v>2.2125378246240155</v>
      </c>
      <c r="G58" s="61">
        <f t="shared" si="7"/>
        <v>1.2662248375556531</v>
      </c>
      <c r="H58" s="43">
        <f t="shared" si="8"/>
        <v>10401642.493017999</v>
      </c>
      <c r="I58" s="43">
        <f t="shared" si="9"/>
        <v>11468653.24192</v>
      </c>
      <c r="J58" s="61">
        <f t="shared" si="10"/>
        <v>4.5719404995685888E-3</v>
      </c>
      <c r="K58" s="61">
        <f t="shared" si="11"/>
        <v>0.18670105544476767</v>
      </c>
      <c r="L58" s="61">
        <f t="shared" si="12"/>
        <v>7.6485417130613589E-2</v>
      </c>
      <c r="M58" s="42">
        <v>7069143.2820269996</v>
      </c>
      <c r="N58" s="6">
        <v>1469169.958745</v>
      </c>
      <c r="O58" s="6">
        <v>202989914</v>
      </c>
      <c r="P58" s="6">
        <v>116170159</v>
      </c>
      <c r="Q58" s="6">
        <v>29997720</v>
      </c>
      <c r="R58" s="6">
        <v>12289101</v>
      </c>
      <c r="S58" s="6">
        <v>160672471.44660258</v>
      </c>
      <c r="T58" s="6">
        <v>91745285.319357112</v>
      </c>
      <c r="U58" s="6">
        <v>10401642493018</v>
      </c>
      <c r="V58" s="6">
        <v>11468653241920</v>
      </c>
      <c r="W58" s="46"/>
      <c r="X58" s="46"/>
    </row>
    <row r="59" spans="1:24" x14ac:dyDescent="0.5">
      <c r="A59" s="41" t="s">
        <v>129</v>
      </c>
      <c r="B59" s="41">
        <v>11087</v>
      </c>
      <c r="C59" s="41" t="s">
        <v>22</v>
      </c>
      <c r="D59" s="41" t="s">
        <v>638</v>
      </c>
      <c r="E59" s="61">
        <f t="shared" si="5"/>
        <v>0.41836119114245862</v>
      </c>
      <c r="F59" s="61">
        <f t="shared" si="6"/>
        <v>0.68871072984650983</v>
      </c>
      <c r="G59" s="61">
        <f t="shared" si="7"/>
        <v>0.96583286313991856</v>
      </c>
      <c r="H59" s="43">
        <f t="shared" si="8"/>
        <v>1201638.3420830001</v>
      </c>
      <c r="I59" s="43">
        <f t="shared" si="9"/>
        <v>1039428.862633</v>
      </c>
      <c r="J59" s="61">
        <f t="shared" si="10"/>
        <v>6.7235101165706371E-2</v>
      </c>
      <c r="K59" s="61">
        <f t="shared" si="11"/>
        <v>3.2465134211137167E-3</v>
      </c>
      <c r="L59" s="61">
        <f t="shared" si="12"/>
        <v>6.2089050102082467E-2</v>
      </c>
      <c r="M59" s="42">
        <v>1341031.1365350001</v>
      </c>
      <c r="N59" s="6">
        <v>161910.318157</v>
      </c>
      <c r="O59" s="6">
        <v>1103810</v>
      </c>
      <c r="P59" s="6">
        <v>1547959</v>
      </c>
      <c r="Q59" s="6">
        <v>3909</v>
      </c>
      <c r="R59" s="6">
        <v>74759</v>
      </c>
      <c r="S59" s="6">
        <v>1204060.9395229351</v>
      </c>
      <c r="T59" s="6">
        <v>1602719.330721044</v>
      </c>
      <c r="U59" s="6">
        <v>1201638342083</v>
      </c>
      <c r="V59" s="6">
        <v>1039428862633</v>
      </c>
      <c r="W59" s="46"/>
      <c r="X59" s="46"/>
    </row>
    <row r="60" spans="1:24" x14ac:dyDescent="0.5">
      <c r="A60" s="41" t="s">
        <v>134</v>
      </c>
      <c r="B60" s="41">
        <v>11090</v>
      </c>
      <c r="C60" s="41" t="s">
        <v>19</v>
      </c>
      <c r="D60" s="41" t="s">
        <v>625</v>
      </c>
      <c r="E60" s="61">
        <f t="shared" si="5"/>
        <v>2.8254074128650209E-2</v>
      </c>
      <c r="F60" s="61">
        <f t="shared" si="6"/>
        <v>0.94309897163966228</v>
      </c>
      <c r="G60" s="61">
        <f t="shared" si="7"/>
        <v>0.9703352878948428</v>
      </c>
      <c r="H60" s="43">
        <f t="shared" si="8"/>
        <v>6321703.91402</v>
      </c>
      <c r="I60" s="43">
        <f t="shared" si="9"/>
        <v>6443959.9993770001</v>
      </c>
      <c r="J60" s="61">
        <f t="shared" si="10"/>
        <v>1.9512361365548012E-3</v>
      </c>
      <c r="K60" s="61">
        <f t="shared" si="11"/>
        <v>0.11928924713046903</v>
      </c>
      <c r="L60" s="61">
        <f t="shared" si="12"/>
        <v>3.5643735187003089E-2</v>
      </c>
      <c r="M60" s="42">
        <v>2724608.8588840002</v>
      </c>
      <c r="N60" s="6">
        <v>220787.04188899999</v>
      </c>
      <c r="O60" s="6">
        <v>45472660</v>
      </c>
      <c r="P60" s="6">
        <v>46785892</v>
      </c>
      <c r="Q60" s="6">
        <v>6748932</v>
      </c>
      <c r="R60" s="6">
        <v>2016587</v>
      </c>
      <c r="S60" s="6">
        <v>56576197.455740154</v>
      </c>
      <c r="T60" s="6">
        <v>48216212.049241975</v>
      </c>
      <c r="U60" s="6">
        <v>6321703914020</v>
      </c>
      <c r="V60" s="6">
        <v>6443959999377</v>
      </c>
      <c r="W60" s="46"/>
      <c r="X60" s="46"/>
    </row>
    <row r="61" spans="1:24" x14ac:dyDescent="0.5">
      <c r="A61" s="41" t="s">
        <v>136</v>
      </c>
      <c r="B61" s="41">
        <v>11095</v>
      </c>
      <c r="C61" s="41" t="s">
        <v>22</v>
      </c>
      <c r="D61" s="41" t="s">
        <v>640</v>
      </c>
      <c r="E61" s="61">
        <f t="shared" si="5"/>
        <v>1.1977252323572551</v>
      </c>
      <c r="F61" s="61">
        <f t="shared" si="6"/>
        <v>0.45446497365201172</v>
      </c>
      <c r="G61" s="61">
        <f t="shared" si="7"/>
        <v>0.58331098920074576</v>
      </c>
      <c r="H61" s="43">
        <f t="shared" si="8"/>
        <v>2137404.889161</v>
      </c>
      <c r="I61" s="43">
        <f t="shared" si="9"/>
        <v>2045867.5606539999</v>
      </c>
      <c r="J61" s="61">
        <f t="shared" si="10"/>
        <v>3.5952719100080383E-2</v>
      </c>
      <c r="K61" s="61">
        <f t="shared" si="11"/>
        <v>9.9456153616186583E-3</v>
      </c>
      <c r="L61" s="61">
        <f t="shared" si="12"/>
        <v>3.5103461215624028E-2</v>
      </c>
      <c r="M61" s="42">
        <v>5565927.3716890002</v>
      </c>
      <c r="N61" s="6">
        <v>154184.06195100001</v>
      </c>
      <c r="O61" s="6">
        <v>1055968</v>
      </c>
      <c r="P61" s="6">
        <v>1355347</v>
      </c>
      <c r="Q61" s="6">
        <v>21326</v>
      </c>
      <c r="R61" s="6">
        <v>75271</v>
      </c>
      <c r="S61" s="6">
        <v>2144261.488565065</v>
      </c>
      <c r="T61" s="6">
        <v>2323541.0014426438</v>
      </c>
      <c r="U61" s="6">
        <v>2137404889161</v>
      </c>
      <c r="V61" s="6">
        <v>2045867560654</v>
      </c>
      <c r="W61" s="46"/>
      <c r="X61" s="46"/>
    </row>
    <row r="62" spans="1:24" x14ac:dyDescent="0.5">
      <c r="A62" s="41" t="s">
        <v>138</v>
      </c>
      <c r="B62" s="41">
        <v>11098</v>
      </c>
      <c r="C62" s="41" t="s">
        <v>19</v>
      </c>
      <c r="D62" s="41" t="s">
        <v>641</v>
      </c>
      <c r="E62" s="61">
        <f t="shared" si="5"/>
        <v>3.0554764337831899E-2</v>
      </c>
      <c r="F62" s="61">
        <f t="shared" si="6"/>
        <v>1.8017155234323592</v>
      </c>
      <c r="G62" s="61">
        <f t="shared" si="7"/>
        <v>1.4849606245213403</v>
      </c>
      <c r="H62" s="43">
        <f t="shared" si="8"/>
        <v>92124766.566035002</v>
      </c>
      <c r="I62" s="43">
        <f t="shared" si="9"/>
        <v>89776485.736298993</v>
      </c>
      <c r="J62" s="61">
        <f t="shared" si="10"/>
        <v>1.1661958926707894E-3</v>
      </c>
      <c r="K62" s="61">
        <f t="shared" si="11"/>
        <v>0.18227012615779431</v>
      </c>
      <c r="L62" s="61">
        <f t="shared" si="12"/>
        <v>0.10738632072749346</v>
      </c>
      <c r="M62" s="42">
        <v>28769170.666646998</v>
      </c>
      <c r="N62" s="6">
        <v>1246865.240527</v>
      </c>
      <c r="O62" s="6">
        <v>848212423</v>
      </c>
      <c r="P62" s="6">
        <v>699090413</v>
      </c>
      <c r="Q62" s="6">
        <v>97439155</v>
      </c>
      <c r="R62" s="6">
        <v>57407281</v>
      </c>
      <c r="S62" s="6">
        <v>534586534.03051519</v>
      </c>
      <c r="T62" s="6">
        <v>470780437.84854138</v>
      </c>
      <c r="U62" s="6">
        <v>92124766566035</v>
      </c>
      <c r="V62" s="6">
        <v>89776485736299</v>
      </c>
      <c r="W62" s="46"/>
      <c r="X62" s="46"/>
    </row>
    <row r="63" spans="1:24" x14ac:dyDescent="0.5">
      <c r="A63" s="41" t="s">
        <v>140</v>
      </c>
      <c r="B63" s="41">
        <v>11099</v>
      </c>
      <c r="C63" s="41" t="s">
        <v>22</v>
      </c>
      <c r="D63" s="41" t="s">
        <v>632</v>
      </c>
      <c r="E63" s="61">
        <f t="shared" si="5"/>
        <v>0.75861444436158088</v>
      </c>
      <c r="F63" s="61">
        <f t="shared" si="6"/>
        <v>0.21562542093272286</v>
      </c>
      <c r="G63" s="61">
        <f t="shared" si="7"/>
        <v>0.68438685391508636</v>
      </c>
      <c r="H63" s="43">
        <f t="shared" si="8"/>
        <v>6015666.0114310002</v>
      </c>
      <c r="I63" s="43">
        <f t="shared" si="9"/>
        <v>5573243.8001640001</v>
      </c>
      <c r="J63" s="61">
        <f t="shared" si="10"/>
        <v>5.31373279564974E-2</v>
      </c>
      <c r="K63" s="61">
        <f t="shared" si="11"/>
        <v>3.7915969271309622E-3</v>
      </c>
      <c r="L63" s="61">
        <f t="shared" si="12"/>
        <v>3.6681557603946591E-2</v>
      </c>
      <c r="M63" s="42">
        <v>11935278.423161</v>
      </c>
      <c r="N63" s="6">
        <v>720429.28967099998</v>
      </c>
      <c r="O63" s="6">
        <v>1696217</v>
      </c>
      <c r="P63" s="6">
        <v>5383728</v>
      </c>
      <c r="Q63" s="6">
        <v>25703</v>
      </c>
      <c r="R63" s="6">
        <v>248662</v>
      </c>
      <c r="S63" s="6">
        <v>6778937.8707638709</v>
      </c>
      <c r="T63" s="6">
        <v>7866498.2665899843</v>
      </c>
      <c r="U63" s="6">
        <v>6015666011431</v>
      </c>
      <c r="V63" s="6">
        <v>5573243800164</v>
      </c>
      <c r="W63" s="46"/>
      <c r="X63" s="46"/>
    </row>
    <row r="64" spans="1:24" x14ac:dyDescent="0.5">
      <c r="A64" s="41" t="s">
        <v>142</v>
      </c>
      <c r="B64" s="41">
        <v>11131</v>
      </c>
      <c r="C64" s="41" t="s">
        <v>32</v>
      </c>
      <c r="D64" s="41" t="s">
        <v>615</v>
      </c>
      <c r="E64" s="61">
        <f t="shared" si="5"/>
        <v>0.34370080508051948</v>
      </c>
      <c r="F64" s="61">
        <f t="shared" si="6"/>
        <v>0.26292947877471989</v>
      </c>
      <c r="G64" s="61">
        <f t="shared" si="7"/>
        <v>0.25321268250815759</v>
      </c>
      <c r="H64" s="43">
        <f t="shared" si="8"/>
        <v>893844.95232699998</v>
      </c>
      <c r="I64" s="43">
        <f t="shared" si="9"/>
        <v>863959.01976299996</v>
      </c>
      <c r="J64" s="61">
        <f t="shared" si="10"/>
        <v>3.5942244558161626E-2</v>
      </c>
      <c r="K64" s="61">
        <f t="shared" si="11"/>
        <v>0</v>
      </c>
      <c r="L64" s="61">
        <f t="shared" si="12"/>
        <v>2.9381888171833475E-3</v>
      </c>
      <c r="M64" s="42">
        <v>1322340.2595510001</v>
      </c>
      <c r="N64" s="6">
        <v>143588.48014</v>
      </c>
      <c r="O64" s="6">
        <v>505792</v>
      </c>
      <c r="P64" s="6">
        <v>487100</v>
      </c>
      <c r="Q64" s="6">
        <v>0</v>
      </c>
      <c r="R64" s="6">
        <v>5869</v>
      </c>
      <c r="S64" s="6">
        <v>1997489.0536906449</v>
      </c>
      <c r="T64" s="6">
        <v>1923679.3164351371</v>
      </c>
      <c r="U64" s="6">
        <v>893844952327</v>
      </c>
      <c r="V64" s="6">
        <v>863959019763</v>
      </c>
      <c r="W64" s="46"/>
      <c r="X64" s="46"/>
    </row>
    <row r="65" spans="1:24" x14ac:dyDescent="0.5">
      <c r="A65" s="41" t="s">
        <v>144</v>
      </c>
      <c r="B65" s="41">
        <v>11132</v>
      </c>
      <c r="C65" s="41" t="s">
        <v>22</v>
      </c>
      <c r="D65" s="41" t="s">
        <v>609</v>
      </c>
      <c r="E65" s="61">
        <f t="shared" si="5"/>
        <v>0.18669716802990025</v>
      </c>
      <c r="F65" s="61">
        <f t="shared" si="6"/>
        <v>0.18637184997879494</v>
      </c>
      <c r="G65" s="61">
        <f t="shared" si="7"/>
        <v>0.27154261651077582</v>
      </c>
      <c r="H65" s="43">
        <f t="shared" si="8"/>
        <v>15759873.986112</v>
      </c>
      <c r="I65" s="43">
        <f t="shared" si="9"/>
        <v>14740208.437571</v>
      </c>
      <c r="J65" s="61">
        <f t="shared" si="10"/>
        <v>3.7787912852958586E-2</v>
      </c>
      <c r="K65" s="61">
        <f t="shared" si="11"/>
        <v>7.700121139138514E-3</v>
      </c>
      <c r="L65" s="61">
        <f t="shared" si="12"/>
        <v>1.6534958328550911E-2</v>
      </c>
      <c r="M65" s="42">
        <v>7264670.6199080003</v>
      </c>
      <c r="N65" s="6">
        <v>1399868.014825</v>
      </c>
      <c r="O65" s="6">
        <v>3626006</v>
      </c>
      <c r="P65" s="6">
        <v>5283068</v>
      </c>
      <c r="Q65" s="6">
        <v>142627</v>
      </c>
      <c r="R65" s="6">
        <v>306272</v>
      </c>
      <c r="S65" s="6">
        <v>18522695.6073521</v>
      </c>
      <c r="T65" s="6">
        <v>19455760.086153358</v>
      </c>
      <c r="U65" s="6">
        <v>15759873986112</v>
      </c>
      <c r="V65" s="6">
        <v>14740208437571</v>
      </c>
      <c r="W65" s="46"/>
      <c r="X65" s="46"/>
    </row>
    <row r="66" spans="1:24" x14ac:dyDescent="0.5">
      <c r="A66" s="41" t="s">
        <v>145</v>
      </c>
      <c r="B66" s="41">
        <v>11141</v>
      </c>
      <c r="C66" s="41" t="s">
        <v>22</v>
      </c>
      <c r="D66" s="41" t="s">
        <v>642</v>
      </c>
      <c r="E66" s="61">
        <f t="shared" si="5"/>
        <v>0.92635957405810077</v>
      </c>
      <c r="F66" s="61">
        <f t="shared" si="6"/>
        <v>3.3413707913583692E-3</v>
      </c>
      <c r="G66" s="61">
        <f t="shared" si="7"/>
        <v>0.20425113937260783</v>
      </c>
      <c r="H66" s="43">
        <f t="shared" si="8"/>
        <v>516304.11427800002</v>
      </c>
      <c r="I66" s="43">
        <f t="shared" si="9"/>
        <v>520198.81941599998</v>
      </c>
      <c r="J66" s="61">
        <f t="shared" si="10"/>
        <v>3.6025770195522874E-2</v>
      </c>
      <c r="K66" s="61">
        <f t="shared" si="11"/>
        <v>0</v>
      </c>
      <c r="L66" s="61">
        <f t="shared" si="12"/>
        <v>9.0565347874095384E-3</v>
      </c>
      <c r="M66" s="42">
        <v>1105076.1776409999</v>
      </c>
      <c r="N66" s="6">
        <v>39325.279757999997</v>
      </c>
      <c r="O66" s="6">
        <v>1993</v>
      </c>
      <c r="P66" s="6">
        <v>121828</v>
      </c>
      <c r="Q66" s="6">
        <v>0</v>
      </c>
      <c r="R66" s="6">
        <v>4943</v>
      </c>
      <c r="S66" s="6">
        <v>545793.7407662581</v>
      </c>
      <c r="T66" s="6">
        <v>596461.78902215895</v>
      </c>
      <c r="U66" s="6">
        <v>516304114278</v>
      </c>
      <c r="V66" s="6">
        <v>520198819416</v>
      </c>
      <c r="W66" s="46"/>
      <c r="X66" s="46"/>
    </row>
    <row r="67" spans="1:24" x14ac:dyDescent="0.5">
      <c r="A67" s="41" t="s">
        <v>147</v>
      </c>
      <c r="B67" s="41">
        <v>11142</v>
      </c>
      <c r="C67" s="41" t="s">
        <v>19</v>
      </c>
      <c r="D67" s="41" t="s">
        <v>643</v>
      </c>
      <c r="E67" s="61">
        <f t="shared" ref="E67:E113" si="13">(M67/2)/T67</f>
        <v>4.6482215050005382E-2</v>
      </c>
      <c r="F67" s="61">
        <f t="shared" ref="F67:F113" si="14">(O67)/T67</f>
        <v>0.30691961366053055</v>
      </c>
      <c r="G67" s="61">
        <f t="shared" ref="G67:G113" si="15">(P67)/T67</f>
        <v>0.46312770023263305</v>
      </c>
      <c r="H67" s="43">
        <f t="shared" ref="H67:H113" si="16">U67/10^6</f>
        <v>23546573.772751</v>
      </c>
      <c r="I67" s="43">
        <f t="shared" ref="I67:I113" si="17">V67/10^6</f>
        <v>22973430.704709999</v>
      </c>
      <c r="J67" s="61">
        <f t="shared" ref="J67:J113" si="18">(N67/2)/S67</f>
        <v>2.4351637349458947E-3</v>
      </c>
      <c r="K67" s="61">
        <f t="shared" ref="K67:K113" si="19">(Q67)/S67</f>
        <v>2.8968237996421207E-2</v>
      </c>
      <c r="L67" s="61">
        <f t="shared" ref="L67:L113" si="20">(R67)/S67</f>
        <v>4.1002242246681642E-2</v>
      </c>
      <c r="M67" s="42">
        <v>13137500.092368999</v>
      </c>
      <c r="N67" s="6">
        <v>617096.25511899998</v>
      </c>
      <c r="O67" s="6">
        <v>43373110</v>
      </c>
      <c r="P67" s="6">
        <v>65448045</v>
      </c>
      <c r="Q67" s="6">
        <v>3670429</v>
      </c>
      <c r="R67" s="6">
        <v>5195201</v>
      </c>
      <c r="S67" s="6">
        <v>126705290.13374759</v>
      </c>
      <c r="T67" s="6">
        <v>141317491.84323218</v>
      </c>
      <c r="U67" s="6">
        <v>23546573772751</v>
      </c>
      <c r="V67" s="6">
        <v>22973430704710</v>
      </c>
      <c r="W67" s="46"/>
      <c r="X67" s="46"/>
    </row>
    <row r="68" spans="1:24" x14ac:dyDescent="0.5">
      <c r="A68" s="41" t="s">
        <v>149</v>
      </c>
      <c r="B68" s="41">
        <v>11145</v>
      </c>
      <c r="C68" s="41" t="s">
        <v>19</v>
      </c>
      <c r="D68" s="41" t="s">
        <v>631</v>
      </c>
      <c r="E68" s="61">
        <f t="shared" si="13"/>
        <v>4.0959999440054552E-2</v>
      </c>
      <c r="F68" s="61">
        <f t="shared" si="14"/>
        <v>1.5691690276088359</v>
      </c>
      <c r="G68" s="61">
        <f t="shared" si="15"/>
        <v>1.1667428562816231</v>
      </c>
      <c r="H68" s="43">
        <f t="shared" si="16"/>
        <v>38839224.136969</v>
      </c>
      <c r="I68" s="43">
        <f t="shared" si="17"/>
        <v>32927243.846342999</v>
      </c>
      <c r="J68" s="61">
        <f t="shared" si="18"/>
        <v>3.6513603906869392E-3</v>
      </c>
      <c r="K68" s="61">
        <f t="shared" si="19"/>
        <v>0.11166453296151611</v>
      </c>
      <c r="L68" s="61">
        <f t="shared" si="20"/>
        <v>0.1317387584379639</v>
      </c>
      <c r="M68" s="42">
        <v>15761210.659368999</v>
      </c>
      <c r="N68" s="6">
        <v>1772415.252786</v>
      </c>
      <c r="O68" s="6">
        <v>301904345</v>
      </c>
      <c r="P68" s="6">
        <v>224478518</v>
      </c>
      <c r="Q68" s="6">
        <v>27101669</v>
      </c>
      <c r="R68" s="6">
        <v>31973807</v>
      </c>
      <c r="S68" s="6">
        <v>242706151.0152044</v>
      </c>
      <c r="T68" s="6">
        <v>192397593.68693009</v>
      </c>
      <c r="U68" s="6">
        <v>38839224136969</v>
      </c>
      <c r="V68" s="6">
        <v>32927243846343</v>
      </c>
      <c r="W68" s="46"/>
      <c r="X68" s="46"/>
    </row>
    <row r="69" spans="1:24" x14ac:dyDescent="0.5">
      <c r="A69" s="41" t="s">
        <v>151</v>
      </c>
      <c r="B69" s="41">
        <v>11148</v>
      </c>
      <c r="C69" s="41" t="s">
        <v>19</v>
      </c>
      <c r="D69" s="41" t="s">
        <v>606</v>
      </c>
      <c r="E69" s="61">
        <f t="shared" si="13"/>
        <v>0.36834968056196293</v>
      </c>
      <c r="F69" s="61">
        <f t="shared" si="14"/>
        <v>0.35146639223822168</v>
      </c>
      <c r="G69" s="61">
        <f t="shared" si="15"/>
        <v>0.66913402737151928</v>
      </c>
      <c r="H69" s="43">
        <f t="shared" si="16"/>
        <v>134765.865227</v>
      </c>
      <c r="I69" s="43">
        <f t="shared" si="17"/>
        <v>90589.306618999995</v>
      </c>
      <c r="J69" s="61">
        <f t="shared" si="18"/>
        <v>4.761425195804541E-2</v>
      </c>
      <c r="K69" s="61">
        <f t="shared" si="19"/>
        <v>7.4416214861022843E-4</v>
      </c>
      <c r="L69" s="61">
        <f t="shared" si="20"/>
        <v>4.2973614484712611E-2</v>
      </c>
      <c r="M69" s="42">
        <v>670028.73184499994</v>
      </c>
      <c r="N69" s="6">
        <v>81643.208555999998</v>
      </c>
      <c r="O69" s="6">
        <v>319659</v>
      </c>
      <c r="P69" s="6">
        <v>608578</v>
      </c>
      <c r="Q69" s="6">
        <v>638</v>
      </c>
      <c r="R69" s="6">
        <v>36843</v>
      </c>
      <c r="S69" s="6">
        <v>857340.03159325803</v>
      </c>
      <c r="T69" s="6">
        <v>909500.89982810407</v>
      </c>
      <c r="U69" s="6">
        <v>134765865227</v>
      </c>
      <c r="V69" s="6">
        <v>90589306619</v>
      </c>
      <c r="W69" s="46"/>
      <c r="X69" s="46"/>
    </row>
    <row r="70" spans="1:24" x14ac:dyDescent="0.5">
      <c r="A70" s="41" t="s">
        <v>153</v>
      </c>
      <c r="B70" s="41">
        <v>11149</v>
      </c>
      <c r="C70" s="41" t="s">
        <v>22</v>
      </c>
      <c r="D70" s="41" t="s">
        <v>639</v>
      </c>
      <c r="E70" s="61">
        <f t="shared" si="13"/>
        <v>0.69583103940190738</v>
      </c>
      <c r="F70" s="61">
        <f t="shared" si="14"/>
        <v>4.3026505485257362E-2</v>
      </c>
      <c r="G70" s="61">
        <f t="shared" si="15"/>
        <v>0.52274410646525937</v>
      </c>
      <c r="H70" s="43">
        <f t="shared" si="16"/>
        <v>1201305.780643</v>
      </c>
      <c r="I70" s="43">
        <f t="shared" si="17"/>
        <v>1014428.937163</v>
      </c>
      <c r="J70" s="61">
        <f t="shared" si="18"/>
        <v>7.0545391218459957E-2</v>
      </c>
      <c r="K70" s="61">
        <f t="shared" si="19"/>
        <v>0</v>
      </c>
      <c r="L70" s="61">
        <f t="shared" si="20"/>
        <v>0.1597224951815148</v>
      </c>
      <c r="M70" s="42">
        <v>2199444.5505960002</v>
      </c>
      <c r="N70" s="6">
        <v>176916.34972</v>
      </c>
      <c r="O70" s="6">
        <v>68001</v>
      </c>
      <c r="P70" s="6">
        <v>826168</v>
      </c>
      <c r="Q70" s="6">
        <v>0</v>
      </c>
      <c r="R70" s="6">
        <v>200279</v>
      </c>
      <c r="S70" s="6">
        <v>1253918.5527523549</v>
      </c>
      <c r="T70" s="6">
        <v>1580444.40823343</v>
      </c>
      <c r="U70" s="6">
        <v>1201305780643</v>
      </c>
      <c r="V70" s="6">
        <v>1014428937163</v>
      </c>
      <c r="W70" s="46"/>
      <c r="X70" s="46"/>
    </row>
    <row r="71" spans="1:24" x14ac:dyDescent="0.5">
      <c r="A71" s="41" t="s">
        <v>155</v>
      </c>
      <c r="B71" s="41">
        <v>11157</v>
      </c>
      <c r="C71" s="41" t="s">
        <v>32</v>
      </c>
      <c r="D71" s="41" t="s">
        <v>638</v>
      </c>
      <c r="E71" s="61">
        <f t="shared" si="13"/>
        <v>0.20563581262933778</v>
      </c>
      <c r="F71" s="61">
        <f t="shared" si="14"/>
        <v>0.21508115980226053</v>
      </c>
      <c r="G71" s="61">
        <f t="shared" si="15"/>
        <v>0.48590837946847443</v>
      </c>
      <c r="H71" s="43">
        <f t="shared" si="16"/>
        <v>363662.28215500002</v>
      </c>
      <c r="I71" s="43">
        <f t="shared" si="17"/>
        <v>321876.952039</v>
      </c>
      <c r="J71" s="61">
        <f t="shared" si="18"/>
        <v>5.3393309769556252E-2</v>
      </c>
      <c r="K71" s="61">
        <f t="shared" si="19"/>
        <v>1.5767505301109259E-3</v>
      </c>
      <c r="L71" s="61">
        <f t="shared" si="20"/>
        <v>1.053447854174111E-2</v>
      </c>
      <c r="M71" s="42">
        <v>313901.738602</v>
      </c>
      <c r="N71" s="6">
        <v>71789.299924000006</v>
      </c>
      <c r="O71" s="6">
        <v>164160</v>
      </c>
      <c r="P71" s="6">
        <v>370868</v>
      </c>
      <c r="Q71" s="6">
        <v>1060</v>
      </c>
      <c r="R71" s="6">
        <v>7082</v>
      </c>
      <c r="S71" s="6">
        <v>672268.68154306442</v>
      </c>
      <c r="T71" s="6">
        <v>763246.76764307951</v>
      </c>
      <c r="U71" s="6">
        <v>363662282155</v>
      </c>
      <c r="V71" s="6">
        <v>321876952039</v>
      </c>
      <c r="W71" s="46"/>
      <c r="X71" s="46"/>
    </row>
    <row r="72" spans="1:24" x14ac:dyDescent="0.5">
      <c r="A72" s="41" t="s">
        <v>157</v>
      </c>
      <c r="B72" s="41">
        <v>11158</v>
      </c>
      <c r="C72" s="41" t="s">
        <v>19</v>
      </c>
      <c r="D72" s="41" t="s">
        <v>641</v>
      </c>
      <c r="E72" s="61">
        <f t="shared" si="13"/>
        <v>6.0879856782184355E-2</v>
      </c>
      <c r="F72" s="61">
        <f t="shared" si="14"/>
        <v>1.1352400665710245</v>
      </c>
      <c r="G72" s="61">
        <f t="shared" si="15"/>
        <v>0.8705205364298586</v>
      </c>
      <c r="H72" s="43">
        <f t="shared" si="16"/>
        <v>3242400.0756689999</v>
      </c>
      <c r="I72" s="43">
        <f t="shared" si="17"/>
        <v>3094009.4237569999</v>
      </c>
      <c r="J72" s="61">
        <f t="shared" si="18"/>
        <v>2.2213418159960346E-3</v>
      </c>
      <c r="K72" s="61">
        <f t="shared" si="19"/>
        <v>6.3908180633155731E-2</v>
      </c>
      <c r="L72" s="61">
        <f t="shared" si="20"/>
        <v>4.325114013959195E-2</v>
      </c>
      <c r="M72" s="42">
        <v>1784990.818003</v>
      </c>
      <c r="N72" s="6">
        <v>73085.303790000005</v>
      </c>
      <c r="O72" s="6">
        <v>16642558</v>
      </c>
      <c r="P72" s="6">
        <v>12761784</v>
      </c>
      <c r="Q72" s="6">
        <v>1051335</v>
      </c>
      <c r="R72" s="6">
        <v>711512</v>
      </c>
      <c r="S72" s="6">
        <v>16450710.841462519</v>
      </c>
      <c r="T72" s="6">
        <v>14659945.93572494</v>
      </c>
      <c r="U72" s="6">
        <v>3242400075669</v>
      </c>
      <c r="V72" s="6">
        <v>3094009423757</v>
      </c>
      <c r="W72" s="46"/>
      <c r="X72" s="46"/>
    </row>
    <row r="73" spans="1:24" x14ac:dyDescent="0.5">
      <c r="A73" s="41" t="s">
        <v>159</v>
      </c>
      <c r="B73" s="41">
        <v>11173</v>
      </c>
      <c r="C73" s="41" t="s">
        <v>22</v>
      </c>
      <c r="D73" s="41" t="s">
        <v>624</v>
      </c>
      <c r="E73" s="61">
        <f t="shared" si="13"/>
        <v>0.37162041688387942</v>
      </c>
      <c r="F73" s="61">
        <f t="shared" si="14"/>
        <v>0.33531825923571323</v>
      </c>
      <c r="G73" s="61">
        <f t="shared" si="15"/>
        <v>0.26542531847138567</v>
      </c>
      <c r="H73" s="43">
        <f t="shared" si="16"/>
        <v>1090688.026024</v>
      </c>
      <c r="I73" s="43">
        <f t="shared" si="17"/>
        <v>1080745.924444</v>
      </c>
      <c r="J73" s="61">
        <f t="shared" si="18"/>
        <v>0.15632665365506129</v>
      </c>
      <c r="K73" s="61">
        <f t="shared" si="19"/>
        <v>0</v>
      </c>
      <c r="L73" s="61">
        <f t="shared" si="20"/>
        <v>0</v>
      </c>
      <c r="M73" s="42">
        <v>875826.05110799999</v>
      </c>
      <c r="N73" s="6">
        <v>355741.79680000001</v>
      </c>
      <c r="O73" s="6">
        <v>395135</v>
      </c>
      <c r="P73" s="6">
        <v>312774</v>
      </c>
      <c r="Q73" s="6">
        <v>0</v>
      </c>
      <c r="R73" s="6">
        <v>0</v>
      </c>
      <c r="S73" s="6">
        <v>1137815.5563444518</v>
      </c>
      <c r="T73" s="6">
        <v>1178387.9616356899</v>
      </c>
      <c r="U73" s="6">
        <v>1090688026024</v>
      </c>
      <c r="V73" s="6">
        <v>1080745924444</v>
      </c>
      <c r="W73" s="46"/>
      <c r="X73" s="46"/>
    </row>
    <row r="74" spans="1:24" x14ac:dyDescent="0.5">
      <c r="A74" s="41" t="s">
        <v>161</v>
      </c>
      <c r="B74" s="41">
        <v>11161</v>
      </c>
      <c r="C74" s="41" t="s">
        <v>19</v>
      </c>
      <c r="D74" s="41" t="s">
        <v>624</v>
      </c>
      <c r="E74" s="61">
        <f t="shared" si="13"/>
        <v>0.15587384822418984</v>
      </c>
      <c r="F74" s="61">
        <f t="shared" si="14"/>
        <v>0.82357826722356176</v>
      </c>
      <c r="G74" s="61">
        <f t="shared" si="15"/>
        <v>0.59867319725549395</v>
      </c>
      <c r="H74" s="43">
        <f t="shared" si="16"/>
        <v>5082480.5618850002</v>
      </c>
      <c r="I74" s="43">
        <f t="shared" si="17"/>
        <v>5234722.210066</v>
      </c>
      <c r="J74" s="61">
        <f t="shared" si="18"/>
        <v>2.6150089127766795E-2</v>
      </c>
      <c r="K74" s="61">
        <f t="shared" si="19"/>
        <v>0.10594519540800683</v>
      </c>
      <c r="L74" s="61">
        <f t="shared" si="20"/>
        <v>9.5176020898911251E-2</v>
      </c>
      <c r="M74" s="42">
        <v>5776342.5151899997</v>
      </c>
      <c r="N74" s="6">
        <v>1032917.853044</v>
      </c>
      <c r="O74" s="6">
        <v>15260001</v>
      </c>
      <c r="P74" s="6">
        <v>11092757</v>
      </c>
      <c r="Q74" s="6">
        <v>2092396</v>
      </c>
      <c r="R74" s="6">
        <v>1879707</v>
      </c>
      <c r="S74" s="6">
        <v>19749796.03314665</v>
      </c>
      <c r="T74" s="6">
        <v>18528901.996703181</v>
      </c>
      <c r="U74" s="6">
        <v>5082480561885</v>
      </c>
      <c r="V74" s="6">
        <v>5234722210066</v>
      </c>
      <c r="W74" s="46"/>
      <c r="X74" s="46"/>
    </row>
    <row r="75" spans="1:24" x14ac:dyDescent="0.5">
      <c r="A75" s="41" t="s">
        <v>163</v>
      </c>
      <c r="B75" s="41">
        <v>11168</v>
      </c>
      <c r="C75" s="41" t="s">
        <v>19</v>
      </c>
      <c r="D75" s="41" t="s">
        <v>644</v>
      </c>
      <c r="E75" s="61">
        <f t="shared" si="13"/>
        <v>0.3532977188029231</v>
      </c>
      <c r="F75" s="61">
        <f t="shared" si="14"/>
        <v>5.1779150775810532</v>
      </c>
      <c r="G75" s="61">
        <f t="shared" si="15"/>
        <v>1.7788479724388977</v>
      </c>
      <c r="H75" s="43">
        <f t="shared" si="16"/>
        <v>6596037.2550060004</v>
      </c>
      <c r="I75" s="43">
        <f t="shared" si="17"/>
        <v>7063977.6716649998</v>
      </c>
      <c r="J75" s="61">
        <f t="shared" si="18"/>
        <v>1.052413687316313E-2</v>
      </c>
      <c r="K75" s="61">
        <f t="shared" si="19"/>
        <v>0.10952145273543187</v>
      </c>
      <c r="L75" s="61">
        <f t="shared" si="20"/>
        <v>0.1487997189241724</v>
      </c>
      <c r="M75" s="42">
        <v>9405324.8937800005</v>
      </c>
      <c r="N75" s="6">
        <v>1052706.645579</v>
      </c>
      <c r="O75" s="6">
        <v>68922004</v>
      </c>
      <c r="P75" s="6">
        <v>23677825</v>
      </c>
      <c r="Q75" s="6">
        <v>5477597</v>
      </c>
      <c r="R75" s="6">
        <v>7442057</v>
      </c>
      <c r="S75" s="6">
        <v>50013918.398545064</v>
      </c>
      <c r="T75" s="6">
        <v>13310763.689117519</v>
      </c>
      <c r="U75" s="6">
        <v>6596037255006</v>
      </c>
      <c r="V75" s="6">
        <v>7063977671665</v>
      </c>
      <c r="W75" s="46"/>
      <c r="X75" s="46"/>
    </row>
    <row r="76" spans="1:24" x14ac:dyDescent="0.5">
      <c r="A76" s="41" t="s">
        <v>167</v>
      </c>
      <c r="B76" s="41">
        <v>11182</v>
      </c>
      <c r="C76" s="41" t="s">
        <v>22</v>
      </c>
      <c r="D76" s="41" t="s">
        <v>608</v>
      </c>
      <c r="E76" s="61">
        <f t="shared" si="13"/>
        <v>0.58851290140611356</v>
      </c>
      <c r="F76" s="61">
        <f t="shared" si="14"/>
        <v>0.10694275332278989</v>
      </c>
      <c r="G76" s="61">
        <f t="shared" si="15"/>
        <v>0.32191827255028255</v>
      </c>
      <c r="H76" s="43">
        <f t="shared" si="16"/>
        <v>4451607.8625569995</v>
      </c>
      <c r="I76" s="43">
        <f t="shared" si="17"/>
        <v>4103714.4544569999</v>
      </c>
      <c r="J76" s="61">
        <f t="shared" si="18"/>
        <v>2.2248474311572182E-2</v>
      </c>
      <c r="K76" s="61">
        <f t="shared" si="19"/>
        <v>1.4612138308364977E-3</v>
      </c>
      <c r="L76" s="61">
        <f t="shared" si="20"/>
        <v>3.5909505111856733E-2</v>
      </c>
      <c r="M76" s="42">
        <v>5772758.9995259997</v>
      </c>
      <c r="N76" s="6">
        <v>196811.56370299999</v>
      </c>
      <c r="O76" s="6">
        <v>524504</v>
      </c>
      <c r="P76" s="6">
        <v>1578858</v>
      </c>
      <c r="Q76" s="6">
        <v>6463</v>
      </c>
      <c r="R76" s="6">
        <v>158829</v>
      </c>
      <c r="S76" s="6">
        <v>4423035.0572990002</v>
      </c>
      <c r="T76" s="6">
        <v>4904530.5427742926</v>
      </c>
      <c r="U76" s="6">
        <v>4451607862557</v>
      </c>
      <c r="V76" s="6">
        <v>4103714454457</v>
      </c>
      <c r="W76" s="46"/>
      <c r="X76" s="46"/>
    </row>
    <row r="77" spans="1:24" x14ac:dyDescent="0.5">
      <c r="A77" s="41" t="s">
        <v>170</v>
      </c>
      <c r="B77" s="41">
        <v>11186</v>
      </c>
      <c r="C77" s="41" t="s">
        <v>22</v>
      </c>
      <c r="D77" s="41" t="s">
        <v>645</v>
      </c>
      <c r="E77" s="61">
        <f t="shared" si="13"/>
        <v>0.30462666676647038</v>
      </c>
      <c r="F77" s="61">
        <f t="shared" si="14"/>
        <v>1.0207431408358594E-3</v>
      </c>
      <c r="G77" s="61">
        <f t="shared" si="15"/>
        <v>0.22503762927851667</v>
      </c>
      <c r="H77" s="43">
        <f t="shared" si="16"/>
        <v>989932.73377799999</v>
      </c>
      <c r="I77" s="43">
        <f t="shared" si="17"/>
        <v>754472.27034299995</v>
      </c>
      <c r="J77" s="61">
        <f t="shared" si="18"/>
        <v>0.15464533679841269</v>
      </c>
      <c r="K77" s="61">
        <f t="shared" si="19"/>
        <v>0</v>
      </c>
      <c r="L77" s="61">
        <f t="shared" si="20"/>
        <v>0.19359048092959164</v>
      </c>
      <c r="M77" s="42">
        <v>588516.114222</v>
      </c>
      <c r="N77" s="6">
        <v>264007.58805100003</v>
      </c>
      <c r="O77" s="6">
        <v>986</v>
      </c>
      <c r="P77" s="6">
        <v>217378</v>
      </c>
      <c r="Q77" s="6">
        <v>0</v>
      </c>
      <c r="R77" s="6">
        <v>165247</v>
      </c>
      <c r="S77" s="6">
        <v>853590.52369987092</v>
      </c>
      <c r="T77" s="6">
        <v>965962.89561406302</v>
      </c>
      <c r="U77" s="6">
        <v>989932733778</v>
      </c>
      <c r="V77" s="6">
        <v>754472270343</v>
      </c>
      <c r="W77" s="46"/>
      <c r="X77" s="46"/>
    </row>
    <row r="78" spans="1:24" x14ac:dyDescent="0.5">
      <c r="A78" s="41" t="s">
        <v>172</v>
      </c>
      <c r="B78" s="41">
        <v>11188</v>
      </c>
      <c r="C78" s="41" t="s">
        <v>32</v>
      </c>
      <c r="D78" s="41" t="s">
        <v>632</v>
      </c>
      <c r="E78" s="61">
        <f t="shared" si="13"/>
        <v>0.45547309485815451</v>
      </c>
      <c r="F78" s="61">
        <f t="shared" si="14"/>
        <v>0.10048268826090424</v>
      </c>
      <c r="G78" s="61">
        <f t="shared" si="15"/>
        <v>0.38831040890159801</v>
      </c>
      <c r="H78" s="43">
        <f t="shared" si="16"/>
        <v>1040992.942244</v>
      </c>
      <c r="I78" s="43">
        <f t="shared" si="17"/>
        <v>972281.06341299997</v>
      </c>
      <c r="J78" s="61">
        <f t="shared" si="18"/>
        <v>6.4532953264322679E-2</v>
      </c>
      <c r="K78" s="61">
        <f t="shared" si="19"/>
        <v>1.9411227545600947E-3</v>
      </c>
      <c r="L78" s="61">
        <f t="shared" si="20"/>
        <v>3.0613037215573007E-2</v>
      </c>
      <c r="M78" s="42">
        <v>1925111.0582369999</v>
      </c>
      <c r="N78" s="6">
        <v>249471.74523500001</v>
      </c>
      <c r="O78" s="6">
        <v>212351</v>
      </c>
      <c r="P78" s="6">
        <v>820620</v>
      </c>
      <c r="Q78" s="6">
        <v>3752</v>
      </c>
      <c r="R78" s="6">
        <v>59172</v>
      </c>
      <c r="S78" s="6">
        <v>1932901.971905581</v>
      </c>
      <c r="T78" s="6">
        <v>2113309.3040726441</v>
      </c>
      <c r="U78" s="6">
        <v>1040992942244</v>
      </c>
      <c r="V78" s="6">
        <v>972281063413</v>
      </c>
      <c r="W78" s="46"/>
      <c r="X78" s="46"/>
    </row>
    <row r="79" spans="1:24" x14ac:dyDescent="0.5">
      <c r="A79" s="41" t="s">
        <v>180</v>
      </c>
      <c r="B79" s="41">
        <v>11198</v>
      </c>
      <c r="C79" s="41" t="s">
        <v>19</v>
      </c>
      <c r="D79" s="41" t="s">
        <v>626</v>
      </c>
      <c r="E79" s="61">
        <f t="shared" si="13"/>
        <v>0.7597859961784913</v>
      </c>
      <c r="F79" s="61">
        <f t="shared" si="14"/>
        <v>8.3069151458236613E-4</v>
      </c>
      <c r="G79" s="61">
        <f t="shared" si="15"/>
        <v>3.3227660583294647E-5</v>
      </c>
      <c r="H79" s="43">
        <f t="shared" si="16"/>
        <v>9368.3100140000006</v>
      </c>
      <c r="I79" s="43">
        <f t="shared" si="17"/>
        <v>9129.4795300000005</v>
      </c>
      <c r="J79" s="61">
        <f t="shared" si="18"/>
        <v>2.580050915573814E-2</v>
      </c>
      <c r="K79" s="61">
        <f t="shared" si="19"/>
        <v>0</v>
      </c>
      <c r="L79" s="61">
        <f t="shared" si="20"/>
        <v>0</v>
      </c>
      <c r="M79" s="42">
        <v>91464.277994999997</v>
      </c>
      <c r="N79" s="6">
        <v>3146.6158529999998</v>
      </c>
      <c r="O79" s="6">
        <v>50</v>
      </c>
      <c r="P79" s="6">
        <v>2</v>
      </c>
      <c r="Q79" s="6">
        <v>0</v>
      </c>
      <c r="R79" s="6">
        <v>0</v>
      </c>
      <c r="S79" s="6">
        <v>60979.723966032259</v>
      </c>
      <c r="T79" s="6">
        <v>60190.815871205479</v>
      </c>
      <c r="U79" s="6">
        <v>9368310014</v>
      </c>
      <c r="V79" s="6">
        <v>9129479530</v>
      </c>
      <c r="W79" s="46"/>
      <c r="X79" s="46"/>
    </row>
    <row r="80" spans="1:24" x14ac:dyDescent="0.5">
      <c r="A80" s="41" t="s">
        <v>183</v>
      </c>
      <c r="B80" s="41">
        <v>11220</v>
      </c>
      <c r="C80" s="41" t="s">
        <v>22</v>
      </c>
      <c r="D80" s="41" t="s">
        <v>646</v>
      </c>
      <c r="E80" s="61">
        <f t="shared" si="13"/>
        <v>0.85068554589507461</v>
      </c>
      <c r="F80" s="61">
        <f t="shared" si="14"/>
        <v>8.1059322388039201E-2</v>
      </c>
      <c r="G80" s="61">
        <f t="shared" si="15"/>
        <v>0.32047787577744313</v>
      </c>
      <c r="H80" s="43">
        <f t="shared" si="16"/>
        <v>592527.50436300004</v>
      </c>
      <c r="I80" s="43">
        <f t="shared" si="17"/>
        <v>550995.33260299999</v>
      </c>
      <c r="J80" s="61">
        <f t="shared" si="18"/>
        <v>6.4370118003902174E-2</v>
      </c>
      <c r="K80" s="61">
        <f t="shared" si="19"/>
        <v>4.3702314710985108E-4</v>
      </c>
      <c r="L80" s="61">
        <f t="shared" si="20"/>
        <v>2.4588035906118726E-2</v>
      </c>
      <c r="M80" s="42">
        <v>1155393.01009</v>
      </c>
      <c r="N80" s="6">
        <v>76297.380004999999</v>
      </c>
      <c r="O80" s="6">
        <v>55047</v>
      </c>
      <c r="P80" s="6">
        <v>217635</v>
      </c>
      <c r="Q80" s="6">
        <v>259</v>
      </c>
      <c r="R80" s="6">
        <v>14572</v>
      </c>
      <c r="S80" s="6">
        <v>592645.9541395806</v>
      </c>
      <c r="T80" s="6">
        <v>679095.24010680011</v>
      </c>
      <c r="U80" s="6">
        <v>592527504363</v>
      </c>
      <c r="V80" s="6">
        <v>550995332603</v>
      </c>
      <c r="W80" s="46"/>
      <c r="X80" s="46"/>
    </row>
    <row r="81" spans="1:24" x14ac:dyDescent="0.5">
      <c r="A81" s="41" t="s">
        <v>185</v>
      </c>
      <c r="B81" s="41">
        <v>11222</v>
      </c>
      <c r="C81" s="41" t="s">
        <v>32</v>
      </c>
      <c r="D81" s="41" t="s">
        <v>642</v>
      </c>
      <c r="E81" s="61">
        <f t="shared" si="13"/>
        <v>0.47337437767143209</v>
      </c>
      <c r="F81" s="61">
        <f t="shared" si="14"/>
        <v>2.615775953835299E-2</v>
      </c>
      <c r="G81" s="61">
        <f t="shared" si="15"/>
        <v>2.3491825548103196E-2</v>
      </c>
      <c r="H81" s="43">
        <f t="shared" si="16"/>
        <v>232648.02821700001</v>
      </c>
      <c r="I81" s="43">
        <f t="shared" si="17"/>
        <v>225229.50912</v>
      </c>
      <c r="J81" s="61">
        <f t="shared" si="18"/>
        <v>0.1373694050328714</v>
      </c>
      <c r="K81" s="61">
        <f t="shared" si="19"/>
        <v>0</v>
      </c>
      <c r="L81" s="61">
        <f t="shared" si="20"/>
        <v>7.2182953475084938E-3</v>
      </c>
      <c r="M81" s="42">
        <v>413369.40646299999</v>
      </c>
      <c r="N81" s="6">
        <v>124955.750634</v>
      </c>
      <c r="O81" s="6">
        <v>11421</v>
      </c>
      <c r="P81" s="6">
        <v>10257</v>
      </c>
      <c r="Q81" s="6">
        <v>0</v>
      </c>
      <c r="R81" s="6">
        <v>3283</v>
      </c>
      <c r="S81" s="6">
        <v>454816.52411648387</v>
      </c>
      <c r="T81" s="6">
        <v>436619.96293124108</v>
      </c>
      <c r="U81" s="6">
        <v>232648028217</v>
      </c>
      <c r="V81" s="6">
        <v>225229509120</v>
      </c>
      <c r="W81" s="46"/>
      <c r="X81" s="46"/>
    </row>
    <row r="82" spans="1:24" x14ac:dyDescent="0.5">
      <c r="A82" s="41" t="s">
        <v>186</v>
      </c>
      <c r="B82" s="41">
        <v>11217</v>
      </c>
      <c r="C82" s="41" t="s">
        <v>19</v>
      </c>
      <c r="D82" s="41" t="s">
        <v>629</v>
      </c>
      <c r="E82" s="61">
        <f t="shared" si="13"/>
        <v>3.1095159592742727E-2</v>
      </c>
      <c r="F82" s="61">
        <f t="shared" si="14"/>
        <v>2.067630214389943</v>
      </c>
      <c r="G82" s="61">
        <f t="shared" si="15"/>
        <v>1.9286963055903101</v>
      </c>
      <c r="H82" s="43">
        <f t="shared" si="16"/>
        <v>3314225.0224489998</v>
      </c>
      <c r="I82" s="43">
        <f t="shared" si="17"/>
        <v>3128651.4123889999</v>
      </c>
      <c r="J82" s="61">
        <f t="shared" si="18"/>
        <v>1.2784207434357889E-2</v>
      </c>
      <c r="K82" s="61">
        <f t="shared" si="19"/>
        <v>0.2376795046788503</v>
      </c>
      <c r="L82" s="61">
        <f t="shared" si="20"/>
        <v>0.1116344078244132</v>
      </c>
      <c r="M82" s="42">
        <v>1062429.4677639999</v>
      </c>
      <c r="N82" s="6">
        <v>394621.89578600001</v>
      </c>
      <c r="O82" s="6">
        <v>35322399</v>
      </c>
      <c r="P82" s="6">
        <v>32948919</v>
      </c>
      <c r="Q82" s="6">
        <v>3668336</v>
      </c>
      <c r="R82" s="6">
        <v>1722961</v>
      </c>
      <c r="S82" s="6">
        <v>15433960.134495448</v>
      </c>
      <c r="T82" s="6">
        <v>17083518.490960881</v>
      </c>
      <c r="U82" s="6">
        <v>3314225022449</v>
      </c>
      <c r="V82" s="6">
        <v>3128651412389</v>
      </c>
      <c r="W82" s="46"/>
      <c r="X82" s="46"/>
    </row>
    <row r="83" spans="1:24" x14ac:dyDescent="0.5">
      <c r="A83" s="41" t="s">
        <v>188</v>
      </c>
      <c r="B83" s="41">
        <v>11235</v>
      </c>
      <c r="C83" s="41" t="s">
        <v>22</v>
      </c>
      <c r="D83" s="41" t="s">
        <v>611</v>
      </c>
      <c r="E83" s="61">
        <f t="shared" si="13"/>
        <v>0.94032401916222041</v>
      </c>
      <c r="F83" s="61">
        <f t="shared" si="14"/>
        <v>8.5845420942498973E-2</v>
      </c>
      <c r="G83" s="61">
        <f t="shared" si="15"/>
        <v>0.30572830771728432</v>
      </c>
      <c r="H83" s="43">
        <f t="shared" si="16"/>
        <v>3028640.990892</v>
      </c>
      <c r="I83" s="43">
        <f t="shared" si="17"/>
        <v>2953728.9935539998</v>
      </c>
      <c r="J83" s="61">
        <f t="shared" si="18"/>
        <v>5.3265948206878189E-2</v>
      </c>
      <c r="K83" s="61">
        <f t="shared" si="19"/>
        <v>4.1463298847796886E-3</v>
      </c>
      <c r="L83" s="61">
        <f t="shared" si="20"/>
        <v>1.7688875339367513E-2</v>
      </c>
      <c r="M83" s="42">
        <v>6315064.4364200002</v>
      </c>
      <c r="N83" s="6">
        <v>336424.90839</v>
      </c>
      <c r="O83" s="6">
        <v>288262</v>
      </c>
      <c r="P83" s="6">
        <v>1026611</v>
      </c>
      <c r="Q83" s="6">
        <v>13094</v>
      </c>
      <c r="R83" s="6">
        <v>55861</v>
      </c>
      <c r="S83" s="6">
        <v>3157973.5245054523</v>
      </c>
      <c r="T83" s="6">
        <v>3357919.3489316548</v>
      </c>
      <c r="U83" s="6">
        <v>3028640990892</v>
      </c>
      <c r="V83" s="6">
        <v>2953728993554</v>
      </c>
      <c r="W83" s="46"/>
      <c r="X83" s="46"/>
    </row>
    <row r="84" spans="1:24" x14ac:dyDescent="0.5">
      <c r="A84" s="41" t="s">
        <v>190</v>
      </c>
      <c r="B84" s="41">
        <v>11234</v>
      </c>
      <c r="C84" s="41" t="s">
        <v>22</v>
      </c>
      <c r="D84" s="41" t="s">
        <v>645</v>
      </c>
      <c r="E84" s="61">
        <f t="shared" si="13"/>
        <v>0.13396359180721587</v>
      </c>
      <c r="F84" s="61">
        <f t="shared" si="14"/>
        <v>0.12590595959338102</v>
      </c>
      <c r="G84" s="61">
        <f t="shared" si="15"/>
        <v>0.18109192017847425</v>
      </c>
      <c r="H84" s="43">
        <f t="shared" si="16"/>
        <v>15345821.117628001</v>
      </c>
      <c r="I84" s="43">
        <f t="shared" si="17"/>
        <v>15207127.190610999</v>
      </c>
      <c r="J84" s="61">
        <f t="shared" si="18"/>
        <v>1.3144232022248134E-2</v>
      </c>
      <c r="K84" s="61">
        <f t="shared" si="19"/>
        <v>2.8001989108504549E-4</v>
      </c>
      <c r="L84" s="61">
        <f t="shared" si="20"/>
        <v>1.2671529003627352E-3</v>
      </c>
      <c r="M84" s="42">
        <v>4249862.4099709997</v>
      </c>
      <c r="N84" s="6">
        <v>407536.12886200001</v>
      </c>
      <c r="O84" s="6">
        <v>1997121</v>
      </c>
      <c r="P84" s="6">
        <v>2872481</v>
      </c>
      <c r="Q84" s="6">
        <v>4341</v>
      </c>
      <c r="R84" s="6">
        <v>19644</v>
      </c>
      <c r="S84" s="6">
        <v>15502470.139457289</v>
      </c>
      <c r="T84" s="6">
        <v>15862005.31293191</v>
      </c>
      <c r="U84" s="6">
        <v>15345821117628</v>
      </c>
      <c r="V84" s="6">
        <v>15207127190611</v>
      </c>
      <c r="W84" s="46"/>
      <c r="X84" s="46"/>
    </row>
    <row r="85" spans="1:24" x14ac:dyDescent="0.5">
      <c r="A85" s="41" t="s">
        <v>192</v>
      </c>
      <c r="B85" s="41">
        <v>11223</v>
      </c>
      <c r="C85" s="41" t="s">
        <v>22</v>
      </c>
      <c r="D85" s="41" t="s">
        <v>626</v>
      </c>
      <c r="E85" s="61">
        <f t="shared" si="13"/>
        <v>0.78142230681286906</v>
      </c>
      <c r="F85" s="61">
        <f t="shared" si="14"/>
        <v>0.21775370106644165</v>
      </c>
      <c r="G85" s="61">
        <f t="shared" si="15"/>
        <v>0.65182117299096221</v>
      </c>
      <c r="H85" s="43">
        <f t="shared" si="16"/>
        <v>2720999.5168289999</v>
      </c>
      <c r="I85" s="43">
        <f t="shared" si="17"/>
        <v>2410531.9669869998</v>
      </c>
      <c r="J85" s="61">
        <f t="shared" si="18"/>
        <v>0.17326495999076269</v>
      </c>
      <c r="K85" s="61">
        <f t="shared" si="19"/>
        <v>6.3989394855932073E-3</v>
      </c>
      <c r="L85" s="61">
        <f t="shared" si="20"/>
        <v>3.0088810364162735E-2</v>
      </c>
      <c r="M85" s="42">
        <v>5509294.2787720002</v>
      </c>
      <c r="N85" s="6">
        <v>942013.59016599995</v>
      </c>
      <c r="O85" s="6">
        <v>767619</v>
      </c>
      <c r="P85" s="6">
        <v>2297781</v>
      </c>
      <c r="Q85" s="6">
        <v>17395</v>
      </c>
      <c r="R85" s="6">
        <v>81794</v>
      </c>
      <c r="S85" s="6">
        <v>2718419.2066769348</v>
      </c>
      <c r="T85" s="6">
        <v>3525170.8523924551</v>
      </c>
      <c r="U85" s="6">
        <v>2720999516829</v>
      </c>
      <c r="V85" s="6">
        <v>2410531966987</v>
      </c>
      <c r="W85" s="46"/>
      <c r="X85" s="46"/>
    </row>
    <row r="86" spans="1:24" x14ac:dyDescent="0.5">
      <c r="A86" s="41" t="s">
        <v>196</v>
      </c>
      <c r="B86" s="41">
        <v>11256</v>
      </c>
      <c r="C86" s="41" t="s">
        <v>19</v>
      </c>
      <c r="D86" s="41" t="s">
        <v>640</v>
      </c>
      <c r="E86" s="61">
        <f t="shared" si="13"/>
        <v>0.70338365391458635</v>
      </c>
      <c r="F86" s="61">
        <f t="shared" si="14"/>
        <v>0.27729146128272891</v>
      </c>
      <c r="G86" s="61">
        <f t="shared" si="15"/>
        <v>3.6440432726437121E-2</v>
      </c>
      <c r="H86" s="43">
        <f t="shared" si="16"/>
        <v>14804.126409</v>
      </c>
      <c r="I86" s="43">
        <f t="shared" si="17"/>
        <v>5284.3123269999996</v>
      </c>
      <c r="J86" s="61">
        <f t="shared" si="18"/>
        <v>5.7744194369361915E-2</v>
      </c>
      <c r="K86" s="61">
        <f t="shared" si="19"/>
        <v>3.180206260731059E-2</v>
      </c>
      <c r="L86" s="61">
        <f t="shared" si="20"/>
        <v>2.0984534877803095E-5</v>
      </c>
      <c r="M86" s="42">
        <v>120986.728556</v>
      </c>
      <c r="N86" s="6">
        <v>11007.000099000001</v>
      </c>
      <c r="O86" s="6">
        <v>23848</v>
      </c>
      <c r="P86" s="6">
        <v>3134</v>
      </c>
      <c r="Q86" s="6">
        <v>3031</v>
      </c>
      <c r="R86" s="6">
        <v>2</v>
      </c>
      <c r="S86" s="6">
        <v>95308.283535774186</v>
      </c>
      <c r="T86" s="6">
        <v>86003.369485958887</v>
      </c>
      <c r="U86" s="6">
        <v>14804126409</v>
      </c>
      <c r="V86" s="6">
        <v>5284312327</v>
      </c>
      <c r="W86" s="46"/>
      <c r="X86" s="46"/>
    </row>
    <row r="87" spans="1:24" x14ac:dyDescent="0.5">
      <c r="A87" s="41" t="s">
        <v>194</v>
      </c>
      <c r="B87" s="41">
        <v>11239</v>
      </c>
      <c r="C87" s="41" t="s">
        <v>32</v>
      </c>
      <c r="D87" s="41" t="s">
        <v>631</v>
      </c>
      <c r="E87" s="61">
        <f t="shared" si="13"/>
        <v>0.21492433820428419</v>
      </c>
      <c r="F87" s="61">
        <f t="shared" si="14"/>
        <v>0.19059836859599172</v>
      </c>
      <c r="G87" s="61">
        <f t="shared" si="15"/>
        <v>0.1192765695740776</v>
      </c>
      <c r="H87" s="43">
        <f t="shared" si="16"/>
        <v>265789.50179100002</v>
      </c>
      <c r="I87" s="43">
        <f t="shared" si="17"/>
        <v>252123.20023399999</v>
      </c>
      <c r="J87" s="61">
        <f t="shared" si="18"/>
        <v>0.10220005116362921</v>
      </c>
      <c r="K87" s="61">
        <f t="shared" si="19"/>
        <v>0</v>
      </c>
      <c r="L87" s="61">
        <f t="shared" si="20"/>
        <v>3.8469594483196046E-3</v>
      </c>
      <c r="M87" s="42">
        <v>200713.535928</v>
      </c>
      <c r="N87" s="6">
        <v>100314.91061399999</v>
      </c>
      <c r="O87" s="6">
        <v>88998</v>
      </c>
      <c r="P87" s="6">
        <v>55695</v>
      </c>
      <c r="Q87" s="6">
        <v>0</v>
      </c>
      <c r="R87" s="6">
        <v>1888</v>
      </c>
      <c r="S87" s="6">
        <v>490777.20349370973</v>
      </c>
      <c r="T87" s="6">
        <v>466939.98828839726</v>
      </c>
      <c r="U87" s="6">
        <v>265789501791</v>
      </c>
      <c r="V87" s="6">
        <v>252123200234</v>
      </c>
      <c r="W87" s="46"/>
      <c r="X87" s="46"/>
    </row>
    <row r="88" spans="1:24" x14ac:dyDescent="0.5">
      <c r="A88" s="41" t="s">
        <v>197</v>
      </c>
      <c r="B88" s="41">
        <v>11258</v>
      </c>
      <c r="C88" s="41" t="s">
        <v>32</v>
      </c>
      <c r="D88" s="41" t="s">
        <v>647</v>
      </c>
      <c r="E88" s="61">
        <f t="shared" si="13"/>
        <v>0.85017610434238211</v>
      </c>
      <c r="F88" s="61">
        <f t="shared" si="14"/>
        <v>0.26234627941506955</v>
      </c>
      <c r="G88" s="61">
        <f t="shared" si="15"/>
        <v>0.16988315880636146</v>
      </c>
      <c r="H88" s="43">
        <f t="shared" si="16"/>
        <v>141694.854735</v>
      </c>
      <c r="I88" s="43">
        <f t="shared" si="17"/>
        <v>138824.36702999999</v>
      </c>
      <c r="J88" s="61">
        <f t="shared" si="18"/>
        <v>0.20139195465056356</v>
      </c>
      <c r="K88" s="61">
        <f t="shared" si="19"/>
        <v>0</v>
      </c>
      <c r="L88" s="61">
        <f t="shared" si="20"/>
        <v>0</v>
      </c>
      <c r="M88" s="42">
        <v>401829.35496199998</v>
      </c>
      <c r="N88" s="6">
        <v>101207.775908</v>
      </c>
      <c r="O88" s="6">
        <v>61998</v>
      </c>
      <c r="P88" s="6">
        <v>40147</v>
      </c>
      <c r="Q88" s="6">
        <v>0</v>
      </c>
      <c r="R88" s="6">
        <v>0</v>
      </c>
      <c r="S88" s="6">
        <v>251270.6530000323</v>
      </c>
      <c r="T88" s="6">
        <v>236321.24739192601</v>
      </c>
      <c r="U88" s="6">
        <v>141694854735</v>
      </c>
      <c r="V88" s="6">
        <v>138824367030</v>
      </c>
      <c r="W88" s="46"/>
      <c r="X88" s="46"/>
    </row>
    <row r="89" spans="1:24" x14ac:dyDescent="0.5">
      <c r="A89" s="41" t="s">
        <v>199</v>
      </c>
      <c r="B89" s="41">
        <v>11268</v>
      </c>
      <c r="C89" s="41" t="s">
        <v>22</v>
      </c>
      <c r="D89" s="41" t="s">
        <v>648</v>
      </c>
      <c r="E89" s="61">
        <f t="shared" si="13"/>
        <v>1.0486495662799651</v>
      </c>
      <c r="F89" s="61">
        <f t="shared" si="14"/>
        <v>4.8223672776989857E-2</v>
      </c>
      <c r="G89" s="61">
        <f t="shared" si="15"/>
        <v>0.15921322359818291</v>
      </c>
      <c r="H89" s="43">
        <f t="shared" si="16"/>
        <v>1577742.1726889999</v>
      </c>
      <c r="I89" s="43">
        <f t="shared" si="17"/>
        <v>1730686.5132919999</v>
      </c>
      <c r="J89" s="61">
        <f t="shared" si="18"/>
        <v>0.15519399738714051</v>
      </c>
      <c r="K89" s="61">
        <f t="shared" si="19"/>
        <v>1.3519697262645873E-3</v>
      </c>
      <c r="L89" s="61">
        <f t="shared" si="20"/>
        <v>2.1226860321541747E-3</v>
      </c>
      <c r="M89" s="42">
        <v>3809034.900293</v>
      </c>
      <c r="N89" s="6">
        <v>530793.72265300003</v>
      </c>
      <c r="O89" s="6">
        <v>87582</v>
      </c>
      <c r="P89" s="6">
        <v>289157</v>
      </c>
      <c r="Q89" s="6">
        <v>2312</v>
      </c>
      <c r="R89" s="6">
        <v>3630</v>
      </c>
      <c r="S89" s="6">
        <v>1710097.463785613</v>
      </c>
      <c r="T89" s="6">
        <v>1816161.9585679951</v>
      </c>
      <c r="U89" s="6">
        <v>1577742172689</v>
      </c>
      <c r="V89" s="6">
        <v>1730686513292</v>
      </c>
      <c r="W89" s="46"/>
      <c r="X89" s="46"/>
    </row>
    <row r="90" spans="1:24" x14ac:dyDescent="0.5">
      <c r="A90" s="41" t="s">
        <v>201</v>
      </c>
      <c r="B90" s="41">
        <v>11273</v>
      </c>
      <c r="C90" s="41" t="s">
        <v>22</v>
      </c>
      <c r="D90" s="41" t="s">
        <v>631</v>
      </c>
      <c r="E90" s="61">
        <f t="shared" si="13"/>
        <v>0.26153436086235643</v>
      </c>
      <c r="F90" s="61">
        <f t="shared" si="14"/>
        <v>0.12376995078385371</v>
      </c>
      <c r="G90" s="61">
        <f t="shared" si="15"/>
        <v>0.28765403096675329</v>
      </c>
      <c r="H90" s="43">
        <f t="shared" si="16"/>
        <v>5555038.4210320003</v>
      </c>
      <c r="I90" s="43">
        <f t="shared" si="17"/>
        <v>5212306.6817460004</v>
      </c>
      <c r="J90" s="61">
        <f t="shared" si="18"/>
        <v>4.1487019863507786E-2</v>
      </c>
      <c r="K90" s="61">
        <f t="shared" si="19"/>
        <v>2.7952914594673488E-3</v>
      </c>
      <c r="L90" s="61">
        <f t="shared" si="20"/>
        <v>2.0625254095701807E-2</v>
      </c>
      <c r="M90" s="42">
        <v>3291877.2774720001</v>
      </c>
      <c r="N90" s="6">
        <v>493666.322353</v>
      </c>
      <c r="O90" s="6">
        <v>778933</v>
      </c>
      <c r="P90" s="6">
        <v>1810320</v>
      </c>
      <c r="Q90" s="6">
        <v>16631</v>
      </c>
      <c r="R90" s="6">
        <v>122713</v>
      </c>
      <c r="S90" s="6">
        <v>5949647.9136988055</v>
      </c>
      <c r="T90" s="6">
        <v>6293393.469633786</v>
      </c>
      <c r="U90" s="6">
        <v>5555038421032</v>
      </c>
      <c r="V90" s="6">
        <v>5212306681746</v>
      </c>
      <c r="W90" s="46"/>
      <c r="X90" s="46"/>
    </row>
    <row r="91" spans="1:24" x14ac:dyDescent="0.5">
      <c r="A91" s="41" t="s">
        <v>205</v>
      </c>
      <c r="B91" s="41">
        <v>11277</v>
      </c>
      <c r="C91" s="41" t="s">
        <v>19</v>
      </c>
      <c r="D91" s="41" t="s">
        <v>609</v>
      </c>
      <c r="E91" s="61">
        <f t="shared" si="13"/>
        <v>3.634439831317092E-2</v>
      </c>
      <c r="F91" s="61">
        <f t="shared" si="14"/>
        <v>4.6752320999125798</v>
      </c>
      <c r="G91" s="61">
        <f t="shared" si="15"/>
        <v>3.622741704813158</v>
      </c>
      <c r="H91" s="43">
        <f t="shared" si="16"/>
        <v>24061089.551661</v>
      </c>
      <c r="I91" s="43">
        <f t="shared" si="17"/>
        <v>22626920.440855</v>
      </c>
      <c r="J91" s="61">
        <f t="shared" si="18"/>
        <v>5.0056099398186008E-3</v>
      </c>
      <c r="K91" s="61">
        <f t="shared" si="19"/>
        <v>0.51550007360292183</v>
      </c>
      <c r="L91" s="61">
        <f t="shared" si="20"/>
        <v>0.45707069429707214</v>
      </c>
      <c r="M91" s="42">
        <v>11634544.985952999</v>
      </c>
      <c r="N91" s="6">
        <v>1774770.4934169999</v>
      </c>
      <c r="O91" s="6">
        <v>748316119</v>
      </c>
      <c r="P91" s="6">
        <v>579854851</v>
      </c>
      <c r="Q91" s="6">
        <v>91386897</v>
      </c>
      <c r="R91" s="6">
        <v>81028645</v>
      </c>
      <c r="S91" s="6">
        <v>177278145.39633468</v>
      </c>
      <c r="T91" s="6">
        <v>160059672.54844791</v>
      </c>
      <c r="U91" s="6">
        <v>24061089551661</v>
      </c>
      <c r="V91" s="6">
        <v>22626920440855</v>
      </c>
      <c r="W91" s="46"/>
      <c r="X91" s="46"/>
    </row>
    <row r="92" spans="1:24" x14ac:dyDescent="0.5">
      <c r="A92" s="41" t="s">
        <v>207</v>
      </c>
      <c r="B92" s="41">
        <v>11280</v>
      </c>
      <c r="C92" s="41" t="s">
        <v>22</v>
      </c>
      <c r="D92" s="41" t="s">
        <v>613</v>
      </c>
      <c r="E92" s="61">
        <f t="shared" si="13"/>
        <v>0.14186142135647981</v>
      </c>
      <c r="F92" s="61">
        <f t="shared" si="14"/>
        <v>6.462670164846776E-2</v>
      </c>
      <c r="G92" s="61">
        <f t="shared" si="15"/>
        <v>0.31516481991008821</v>
      </c>
      <c r="H92" s="43">
        <f t="shared" si="16"/>
        <v>1409083.5762449999</v>
      </c>
      <c r="I92" s="43">
        <f t="shared" si="17"/>
        <v>1238182.2309030001</v>
      </c>
      <c r="J92" s="61">
        <f t="shared" si="18"/>
        <v>1.2886505045283055E-2</v>
      </c>
      <c r="K92" s="61">
        <f t="shared" si="19"/>
        <v>3.0958324188907248E-3</v>
      </c>
      <c r="L92" s="61">
        <f t="shared" si="20"/>
        <v>2.5024228607301684E-2</v>
      </c>
      <c r="M92" s="42">
        <v>510393.52785700001</v>
      </c>
      <c r="N92" s="6">
        <v>41225.728237000003</v>
      </c>
      <c r="O92" s="6">
        <v>116258</v>
      </c>
      <c r="P92" s="6">
        <v>566955</v>
      </c>
      <c r="Q92" s="6">
        <v>4952</v>
      </c>
      <c r="R92" s="6">
        <v>40028</v>
      </c>
      <c r="S92" s="6">
        <v>1599569.7860720649</v>
      </c>
      <c r="T92" s="6">
        <v>1798915.8820509971</v>
      </c>
      <c r="U92" s="6">
        <v>1409083576245</v>
      </c>
      <c r="V92" s="6">
        <v>1238182230903</v>
      </c>
      <c r="W92" s="46"/>
      <c r="X92" s="46"/>
    </row>
    <row r="93" spans="1:24" x14ac:dyDescent="0.5">
      <c r="A93" s="41" t="s">
        <v>215</v>
      </c>
      <c r="B93" s="41">
        <v>11290</v>
      </c>
      <c r="C93" s="41" t="s">
        <v>19</v>
      </c>
      <c r="D93" s="41" t="s">
        <v>641</v>
      </c>
      <c r="E93" s="61">
        <f t="shared" si="13"/>
        <v>0.20453593093031125</v>
      </c>
      <c r="F93" s="61">
        <f t="shared" si="14"/>
        <v>1.8816363411868612E-3</v>
      </c>
      <c r="G93" s="61">
        <f t="shared" si="15"/>
        <v>1.8816363411868612E-3</v>
      </c>
      <c r="H93" s="43">
        <f t="shared" si="16"/>
        <v>9353.0670279999995</v>
      </c>
      <c r="I93" s="43">
        <f t="shared" si="17"/>
        <v>8981.925808</v>
      </c>
      <c r="J93" s="61">
        <f t="shared" si="18"/>
        <v>8.6993475817896265E-3</v>
      </c>
      <c r="K93" s="61">
        <f t="shared" si="19"/>
        <v>1.8849251438755015E-3</v>
      </c>
      <c r="L93" s="61">
        <f t="shared" si="20"/>
        <v>1.8849251438755015E-3</v>
      </c>
      <c r="M93" s="42">
        <v>21957.621217</v>
      </c>
      <c r="N93" s="6">
        <v>932.27480000000003</v>
      </c>
      <c r="O93" s="6">
        <v>101</v>
      </c>
      <c r="P93" s="6">
        <v>101</v>
      </c>
      <c r="Q93" s="6">
        <v>101</v>
      </c>
      <c r="R93" s="6">
        <v>101</v>
      </c>
      <c r="S93" s="6">
        <v>53583.029717741942</v>
      </c>
      <c r="T93" s="6">
        <v>53676.684377967118</v>
      </c>
      <c r="U93" s="6">
        <v>9353067028</v>
      </c>
      <c r="V93" s="6">
        <v>8981925808</v>
      </c>
      <c r="W93" s="46"/>
      <c r="X93" s="46"/>
    </row>
    <row r="94" spans="1:24" x14ac:dyDescent="0.5">
      <c r="A94" s="41" t="s">
        <v>217</v>
      </c>
      <c r="B94" s="41">
        <v>11285</v>
      </c>
      <c r="C94" s="41" t="s">
        <v>22</v>
      </c>
      <c r="D94" s="41" t="s">
        <v>641</v>
      </c>
      <c r="E94" s="61">
        <f t="shared" si="13"/>
        <v>0.19091968432213946</v>
      </c>
      <c r="F94" s="61">
        <f t="shared" si="14"/>
        <v>0.3188199893342174</v>
      </c>
      <c r="G94" s="61">
        <f t="shared" si="15"/>
        <v>0.4567850843231534</v>
      </c>
      <c r="H94" s="43">
        <f t="shared" si="16"/>
        <v>13573779.344025001</v>
      </c>
      <c r="I94" s="43">
        <f t="shared" si="17"/>
        <v>12786405.235637</v>
      </c>
      <c r="J94" s="61">
        <f t="shared" si="18"/>
        <v>2.9244306418465781E-2</v>
      </c>
      <c r="K94" s="61">
        <f t="shared" si="19"/>
        <v>2.3991772291241816E-3</v>
      </c>
      <c r="L94" s="61">
        <f t="shared" si="20"/>
        <v>1.6366187234079906E-2</v>
      </c>
      <c r="M94" s="42">
        <v>5521036.7187750004</v>
      </c>
      <c r="N94" s="6">
        <v>793596.98423599999</v>
      </c>
      <c r="O94" s="6">
        <v>4609836</v>
      </c>
      <c r="P94" s="6">
        <v>6604681</v>
      </c>
      <c r="Q94" s="6">
        <v>32553</v>
      </c>
      <c r="R94" s="6">
        <v>222063</v>
      </c>
      <c r="S94" s="6">
        <v>13568401.535672901</v>
      </c>
      <c r="T94" s="6">
        <v>14459055.75000673</v>
      </c>
      <c r="U94" s="6">
        <v>13573779344025</v>
      </c>
      <c r="V94" s="6">
        <v>12786405235637</v>
      </c>
      <c r="W94" s="46"/>
      <c r="X94" s="46"/>
    </row>
    <row r="95" spans="1:24" x14ac:dyDescent="0.5">
      <c r="A95" s="41" t="s">
        <v>221</v>
      </c>
      <c r="B95" s="41">
        <v>11297</v>
      </c>
      <c r="C95" s="41" t="s">
        <v>22</v>
      </c>
      <c r="D95" s="41" t="s">
        <v>621</v>
      </c>
      <c r="E95" s="61">
        <f t="shared" si="13"/>
        <v>0.58378272070672399</v>
      </c>
      <c r="F95" s="61">
        <f t="shared" si="14"/>
        <v>0.23800364572234076</v>
      </c>
      <c r="G95" s="61">
        <f t="shared" si="15"/>
        <v>0.58635775613264995</v>
      </c>
      <c r="H95" s="43">
        <f t="shared" si="16"/>
        <v>4149426.204905</v>
      </c>
      <c r="I95" s="43">
        <f t="shared" si="17"/>
        <v>3804071.1708089998</v>
      </c>
      <c r="J95" s="61">
        <f t="shared" si="18"/>
        <v>2.3171665120379732E-2</v>
      </c>
      <c r="K95" s="61">
        <f t="shared" si="19"/>
        <v>3.7453878727379025E-3</v>
      </c>
      <c r="L95" s="61">
        <f t="shared" si="20"/>
        <v>1.4972671354415516E-2</v>
      </c>
      <c r="M95" s="42">
        <v>5339322.5241470002</v>
      </c>
      <c r="N95" s="6">
        <v>182656.713873</v>
      </c>
      <c r="O95" s="6">
        <v>1088400</v>
      </c>
      <c r="P95" s="6">
        <v>2681437</v>
      </c>
      <c r="Q95" s="6">
        <v>14762</v>
      </c>
      <c r="R95" s="6">
        <v>59013</v>
      </c>
      <c r="S95" s="6">
        <v>3941380.8400059999</v>
      </c>
      <c r="T95" s="6">
        <v>4573039.1931464216</v>
      </c>
      <c r="U95" s="6">
        <v>4149426204905</v>
      </c>
      <c r="V95" s="6">
        <v>3804071170809</v>
      </c>
      <c r="W95" s="46"/>
      <c r="X95" s="46"/>
    </row>
    <row r="96" spans="1:24" x14ac:dyDescent="0.5">
      <c r="A96" s="41" t="s">
        <v>223</v>
      </c>
      <c r="B96" s="41">
        <v>11302</v>
      </c>
      <c r="C96" s="41" t="s">
        <v>19</v>
      </c>
      <c r="D96" s="41" t="s">
        <v>640</v>
      </c>
      <c r="E96" s="61">
        <f t="shared" si="13"/>
        <v>8.0537692617746071E-2</v>
      </c>
      <c r="F96" s="61">
        <f t="shared" si="14"/>
        <v>2.3414143399035434</v>
      </c>
      <c r="G96" s="61">
        <f t="shared" si="15"/>
        <v>1.4366910914762392</v>
      </c>
      <c r="H96" s="43">
        <f t="shared" si="16"/>
        <v>4063939.68872</v>
      </c>
      <c r="I96" s="43">
        <f t="shared" si="17"/>
        <v>3586830.3846459999</v>
      </c>
      <c r="J96" s="61">
        <f t="shared" si="18"/>
        <v>7.9700545269963618E-4</v>
      </c>
      <c r="K96" s="61">
        <f t="shared" si="19"/>
        <v>0.19374844907984226</v>
      </c>
      <c r="L96" s="61">
        <f t="shared" si="20"/>
        <v>7.5220917754527175E-2</v>
      </c>
      <c r="M96" s="42">
        <v>3394551.3196680001</v>
      </c>
      <c r="N96" s="6">
        <v>51107.706047</v>
      </c>
      <c r="O96" s="6">
        <v>49343673</v>
      </c>
      <c r="P96" s="6">
        <v>30277262</v>
      </c>
      <c r="Q96" s="6">
        <v>6212027</v>
      </c>
      <c r="R96" s="6">
        <v>2411758</v>
      </c>
      <c r="S96" s="6">
        <v>32062331.489632059</v>
      </c>
      <c r="T96" s="6">
        <v>21074302.040036518</v>
      </c>
      <c r="U96" s="6">
        <v>4063939688720</v>
      </c>
      <c r="V96" s="6">
        <v>3586830384646</v>
      </c>
      <c r="W96" s="46"/>
      <c r="X96" s="46"/>
    </row>
    <row r="97" spans="1:24" x14ac:dyDescent="0.5">
      <c r="A97" s="41" t="s">
        <v>225</v>
      </c>
      <c r="B97" s="41">
        <v>11304</v>
      </c>
      <c r="C97" s="41" t="s">
        <v>32</v>
      </c>
      <c r="D97" s="41" t="s">
        <v>629</v>
      </c>
      <c r="E97" s="61">
        <f t="shared" si="13"/>
        <v>0.15844830470587593</v>
      </c>
      <c r="F97" s="61">
        <f t="shared" si="14"/>
        <v>1.2796749015924226E-3</v>
      </c>
      <c r="G97" s="61">
        <f t="shared" si="15"/>
        <v>2.8583480535201799E-4</v>
      </c>
      <c r="H97" s="43">
        <f t="shared" si="16"/>
        <v>660392.03303199995</v>
      </c>
      <c r="I97" s="43">
        <f t="shared" si="17"/>
        <v>604888.92454799998</v>
      </c>
      <c r="J97" s="61">
        <f t="shared" si="18"/>
        <v>3.7834585248557109E-2</v>
      </c>
      <c r="K97" s="61">
        <f t="shared" si="19"/>
        <v>0</v>
      </c>
      <c r="L97" s="61">
        <f t="shared" si="20"/>
        <v>0</v>
      </c>
      <c r="M97" s="42">
        <v>337035.82439000002</v>
      </c>
      <c r="N97" s="6">
        <v>79937.204608999993</v>
      </c>
      <c r="O97" s="6">
        <v>1361</v>
      </c>
      <c r="P97" s="6">
        <v>304</v>
      </c>
      <c r="Q97" s="6">
        <v>0</v>
      </c>
      <c r="R97" s="6">
        <v>0</v>
      </c>
      <c r="S97" s="6">
        <v>1056403.8707421611</v>
      </c>
      <c r="T97" s="6">
        <v>1063551.3741078901</v>
      </c>
      <c r="U97" s="6">
        <v>660392033032</v>
      </c>
      <c r="V97" s="6">
        <v>604888924548</v>
      </c>
      <c r="W97" s="46"/>
      <c r="X97" s="46"/>
    </row>
    <row r="98" spans="1:24" x14ac:dyDescent="0.5">
      <c r="A98" s="41" t="s">
        <v>728</v>
      </c>
      <c r="B98" s="41">
        <v>11305</v>
      </c>
      <c r="C98" s="41" t="s">
        <v>32</v>
      </c>
      <c r="D98" s="41" t="s">
        <v>651</v>
      </c>
      <c r="E98" s="61">
        <f t="shared" si="13"/>
        <v>1.496318037854127</v>
      </c>
      <c r="F98" s="61">
        <f t="shared" si="14"/>
        <v>0.30904956613888629</v>
      </c>
      <c r="G98" s="61">
        <f t="shared" si="15"/>
        <v>0.26565131521307311</v>
      </c>
      <c r="H98" s="43">
        <f t="shared" si="16"/>
        <v>131953.89648</v>
      </c>
      <c r="I98" s="43">
        <f t="shared" si="17"/>
        <v>137246.92443899999</v>
      </c>
      <c r="J98" s="61">
        <f t="shared" si="18"/>
        <v>0.12137356583988651</v>
      </c>
      <c r="K98" s="61">
        <f t="shared" si="19"/>
        <v>1.4924036513824155E-3</v>
      </c>
      <c r="L98" s="61">
        <f t="shared" si="20"/>
        <v>7.2456747300532007E-3</v>
      </c>
      <c r="M98" s="42">
        <v>704676.97211900004</v>
      </c>
      <c r="N98" s="6">
        <v>66200.643842000005</v>
      </c>
      <c r="O98" s="6">
        <v>72772</v>
      </c>
      <c r="P98" s="6">
        <v>62553</v>
      </c>
      <c r="Q98" s="6">
        <v>407</v>
      </c>
      <c r="R98" s="6">
        <v>1976</v>
      </c>
      <c r="S98" s="6">
        <v>272714.42255116126</v>
      </c>
      <c r="T98" s="6">
        <v>235470.31924094789</v>
      </c>
      <c r="U98" s="6">
        <v>131953896480</v>
      </c>
      <c r="V98" s="6">
        <v>137246924439</v>
      </c>
      <c r="W98" s="46"/>
      <c r="X98" s="46"/>
    </row>
    <row r="99" spans="1:24" x14ac:dyDescent="0.5">
      <c r="A99" s="41" t="s">
        <v>234</v>
      </c>
      <c r="B99" s="41">
        <v>11314</v>
      </c>
      <c r="C99" s="41" t="s">
        <v>22</v>
      </c>
      <c r="D99" s="41" t="s">
        <v>621</v>
      </c>
      <c r="E99" s="61">
        <f t="shared" si="13"/>
        <v>2.016390204722029</v>
      </c>
      <c r="F99" s="61">
        <f t="shared" si="14"/>
        <v>1.4913293674488556E-2</v>
      </c>
      <c r="G99" s="61">
        <f t="shared" si="15"/>
        <v>0</v>
      </c>
      <c r="H99" s="43">
        <f t="shared" si="16"/>
        <v>133028.971146</v>
      </c>
      <c r="I99" s="43">
        <f t="shared" si="17"/>
        <v>119600.15872199999</v>
      </c>
      <c r="J99" s="61">
        <f t="shared" si="18"/>
        <v>5.2106130400135738E-2</v>
      </c>
      <c r="K99" s="61">
        <f t="shared" si="19"/>
        <v>0</v>
      </c>
      <c r="L99" s="61">
        <f t="shared" si="20"/>
        <v>0</v>
      </c>
      <c r="M99" s="42">
        <v>502972.16197100002</v>
      </c>
      <c r="N99" s="6">
        <v>13489.855024</v>
      </c>
      <c r="O99" s="6">
        <v>1860</v>
      </c>
      <c r="P99" s="6">
        <v>0</v>
      </c>
      <c r="Q99" s="6">
        <v>0</v>
      </c>
      <c r="R99" s="6">
        <v>0</v>
      </c>
      <c r="S99" s="6">
        <v>129445.9492617097</v>
      </c>
      <c r="T99" s="6">
        <v>124720.9396259534</v>
      </c>
      <c r="U99" s="6">
        <v>133028971146</v>
      </c>
      <c r="V99" s="6">
        <v>119600158722</v>
      </c>
      <c r="W99" s="46"/>
      <c r="X99" s="46"/>
    </row>
    <row r="100" spans="1:24" x14ac:dyDescent="0.5">
      <c r="A100" s="41" t="s">
        <v>238</v>
      </c>
      <c r="B100" s="41">
        <v>11309</v>
      </c>
      <c r="C100" s="41" t="s">
        <v>22</v>
      </c>
      <c r="D100" s="41" t="s">
        <v>611</v>
      </c>
      <c r="E100" s="61">
        <f t="shared" si="13"/>
        <v>0.88984748401777591</v>
      </c>
      <c r="F100" s="61">
        <f t="shared" si="14"/>
        <v>0.37209033724022039</v>
      </c>
      <c r="G100" s="61">
        <f t="shared" si="15"/>
        <v>0.68388136009654299</v>
      </c>
      <c r="H100" s="43">
        <f t="shared" si="16"/>
        <v>1786059.503946</v>
      </c>
      <c r="I100" s="43">
        <f t="shared" si="17"/>
        <v>1636690.0030650001</v>
      </c>
      <c r="J100" s="61">
        <f t="shared" si="18"/>
        <v>8.7136423521538581E-2</v>
      </c>
      <c r="K100" s="61">
        <f t="shared" si="19"/>
        <v>1.9035181241186812E-2</v>
      </c>
      <c r="L100" s="61">
        <f t="shared" si="20"/>
        <v>1.9166238795655748E-2</v>
      </c>
      <c r="M100" s="42">
        <v>3996272.276544</v>
      </c>
      <c r="N100" s="6">
        <v>328446.48592800001</v>
      </c>
      <c r="O100" s="6">
        <v>835522</v>
      </c>
      <c r="P100" s="6">
        <v>1535643</v>
      </c>
      <c r="Q100" s="6">
        <v>35875</v>
      </c>
      <c r="R100" s="6">
        <v>36122</v>
      </c>
      <c r="S100" s="6">
        <v>1884668.1597323869</v>
      </c>
      <c r="T100" s="6">
        <v>2245481.584383605</v>
      </c>
      <c r="U100" s="6">
        <v>1786059503946</v>
      </c>
      <c r="V100" s="6">
        <v>1636690003065</v>
      </c>
      <c r="W100" s="46"/>
      <c r="X100" s="46"/>
    </row>
    <row r="101" spans="1:24" x14ac:dyDescent="0.5">
      <c r="A101" s="41" t="s">
        <v>240</v>
      </c>
      <c r="B101" s="41">
        <v>11310</v>
      </c>
      <c r="C101" s="41" t="s">
        <v>19</v>
      </c>
      <c r="D101" s="41" t="s">
        <v>611</v>
      </c>
      <c r="E101" s="61">
        <f t="shared" si="13"/>
        <v>4.8107503570085149E-2</v>
      </c>
      <c r="F101" s="61">
        <f t="shared" si="14"/>
        <v>1.5123417434722786</v>
      </c>
      <c r="G101" s="61">
        <f t="shared" si="15"/>
        <v>1.0051638119752779</v>
      </c>
      <c r="H101" s="43">
        <f t="shared" si="16"/>
        <v>45307666.777517997</v>
      </c>
      <c r="I101" s="43">
        <f t="shared" si="17"/>
        <v>45422331.372286998</v>
      </c>
      <c r="J101" s="61">
        <f t="shared" si="18"/>
        <v>4.7793111127883217E-3</v>
      </c>
      <c r="K101" s="61">
        <f t="shared" si="19"/>
        <v>0.10311961503478112</v>
      </c>
      <c r="L101" s="61">
        <f t="shared" si="20"/>
        <v>9.9889907597356997E-2</v>
      </c>
      <c r="M101" s="42">
        <v>32801347.738519002</v>
      </c>
      <c r="N101" s="6">
        <v>4319364.4267459996</v>
      </c>
      <c r="O101" s="6">
        <v>515583264</v>
      </c>
      <c r="P101" s="6">
        <v>342677600</v>
      </c>
      <c r="Q101" s="6">
        <v>46597845</v>
      </c>
      <c r="R101" s="6">
        <v>45138400</v>
      </c>
      <c r="S101" s="6">
        <v>451881487.18634236</v>
      </c>
      <c r="T101" s="6">
        <v>340917167.84609848</v>
      </c>
      <c r="U101" s="6">
        <v>45307666777518</v>
      </c>
      <c r="V101" s="6">
        <v>45422331372287</v>
      </c>
      <c r="W101" s="46"/>
      <c r="X101" s="46"/>
    </row>
    <row r="102" spans="1:24" x14ac:dyDescent="0.5">
      <c r="A102" s="41" t="s">
        <v>248</v>
      </c>
      <c r="B102" s="41">
        <v>11334</v>
      </c>
      <c r="C102" s="41" t="s">
        <v>22</v>
      </c>
      <c r="D102" s="41" t="s">
        <v>655</v>
      </c>
      <c r="E102" s="61">
        <f t="shared" si="13"/>
        <v>0.80258775797576476</v>
      </c>
      <c r="F102" s="61">
        <f t="shared" si="14"/>
        <v>0.1898049518501754</v>
      </c>
      <c r="G102" s="61">
        <f t="shared" si="15"/>
        <v>0.37175978631426354</v>
      </c>
      <c r="H102" s="43">
        <f t="shared" si="16"/>
        <v>1339531.0713289999</v>
      </c>
      <c r="I102" s="43">
        <f t="shared" si="17"/>
        <v>1353619.6207290001</v>
      </c>
      <c r="J102" s="61">
        <f t="shared" si="18"/>
        <v>0.11376899713673086</v>
      </c>
      <c r="K102" s="61">
        <f t="shared" si="19"/>
        <v>6.1121741901812006E-4</v>
      </c>
      <c r="L102" s="61">
        <f t="shared" si="20"/>
        <v>2.3400500372453909E-2</v>
      </c>
      <c r="M102" s="42">
        <v>2447600.4600889999</v>
      </c>
      <c r="N102" s="6">
        <v>329086.80394100002</v>
      </c>
      <c r="O102" s="6">
        <v>289418</v>
      </c>
      <c r="P102" s="6">
        <v>566866</v>
      </c>
      <c r="Q102" s="6">
        <v>884</v>
      </c>
      <c r="R102" s="6">
        <v>33844</v>
      </c>
      <c r="S102" s="6">
        <v>1446293.8595894189</v>
      </c>
      <c r="T102" s="6">
        <v>1524817.9627497562</v>
      </c>
      <c r="U102" s="6">
        <v>1339531071329</v>
      </c>
      <c r="V102" s="6">
        <v>1353619620729</v>
      </c>
      <c r="W102" s="46"/>
      <c r="X102" s="46"/>
    </row>
    <row r="103" spans="1:24" x14ac:dyDescent="0.5">
      <c r="A103" s="41" t="s">
        <v>250</v>
      </c>
      <c r="B103" s="41">
        <v>11338</v>
      </c>
      <c r="C103" s="41" t="s">
        <v>19</v>
      </c>
      <c r="D103" s="41" t="s">
        <v>656</v>
      </c>
      <c r="E103" s="61">
        <f t="shared" si="13"/>
        <v>7.195600271978414E-2</v>
      </c>
      <c r="F103" s="61">
        <f t="shared" si="14"/>
        <v>0.80805271676373236</v>
      </c>
      <c r="G103" s="61">
        <f t="shared" si="15"/>
        <v>0.73278968202749317</v>
      </c>
      <c r="H103" s="43">
        <f t="shared" si="16"/>
        <v>8066933.199174</v>
      </c>
      <c r="I103" s="43">
        <f t="shared" si="17"/>
        <v>7377567.8537600003</v>
      </c>
      <c r="J103" s="61">
        <f t="shared" si="18"/>
        <v>1.9067509172104719E-2</v>
      </c>
      <c r="K103" s="61">
        <f t="shared" si="19"/>
        <v>0.15277519375075102</v>
      </c>
      <c r="L103" s="61">
        <f t="shared" si="20"/>
        <v>0.13459189514070874</v>
      </c>
      <c r="M103" s="42">
        <v>6440789.2232020004</v>
      </c>
      <c r="N103" s="6">
        <v>1783732.3621789999</v>
      </c>
      <c r="O103" s="6">
        <v>36164441</v>
      </c>
      <c r="P103" s="6">
        <v>32796040</v>
      </c>
      <c r="Q103" s="6">
        <v>7145927</v>
      </c>
      <c r="R103" s="6">
        <v>6295419</v>
      </c>
      <c r="S103" s="6">
        <v>46774131.484057575</v>
      </c>
      <c r="T103" s="6">
        <v>44755051.557575755</v>
      </c>
      <c r="U103" s="6">
        <v>8066933199174</v>
      </c>
      <c r="V103" s="6">
        <v>7377567853760</v>
      </c>
      <c r="W103" s="46"/>
      <c r="X103" s="46"/>
    </row>
    <row r="104" spans="1:24" x14ac:dyDescent="0.5">
      <c r="A104" s="41" t="s">
        <v>729</v>
      </c>
      <c r="B104" s="41">
        <v>11343</v>
      </c>
      <c r="C104" s="41" t="s">
        <v>19</v>
      </c>
      <c r="D104" s="41" t="s">
        <v>642</v>
      </c>
      <c r="E104" s="61">
        <f t="shared" si="13"/>
        <v>8.4072598979253621E-2</v>
      </c>
      <c r="F104" s="61">
        <f t="shared" si="14"/>
        <v>2.1891848775981524</v>
      </c>
      <c r="G104" s="61">
        <f t="shared" si="15"/>
        <v>1.3701461712587362</v>
      </c>
      <c r="H104" s="43">
        <f t="shared" si="16"/>
        <v>18309798.395165</v>
      </c>
      <c r="I104" s="43">
        <f t="shared" si="17"/>
        <v>18113934.739964999</v>
      </c>
      <c r="J104" s="61">
        <f t="shared" si="18"/>
        <v>7.499058062042501E-4</v>
      </c>
      <c r="K104" s="61">
        <f t="shared" si="19"/>
        <v>0.12118899158668275</v>
      </c>
      <c r="L104" s="61">
        <f t="shared" si="20"/>
        <v>0.16419451487821057</v>
      </c>
      <c r="M104" s="42">
        <v>13072733.730372</v>
      </c>
      <c r="N104" s="6">
        <v>149031.40269399999</v>
      </c>
      <c r="O104" s="6">
        <v>170201893</v>
      </c>
      <c r="P104" s="6">
        <v>106524339</v>
      </c>
      <c r="Q104" s="6">
        <v>12042156</v>
      </c>
      <c r="R104" s="6">
        <v>16315475</v>
      </c>
      <c r="S104" s="6">
        <v>99366748.104233682</v>
      </c>
      <c r="T104" s="6">
        <v>77746696.837562531</v>
      </c>
      <c r="U104" s="6">
        <v>18309798395165</v>
      </c>
      <c r="V104" s="6">
        <v>18113934739965</v>
      </c>
      <c r="W104" s="46"/>
      <c r="X104" s="46"/>
    </row>
    <row r="105" spans="1:24" x14ac:dyDescent="0.5">
      <c r="A105" s="41" t="s">
        <v>269</v>
      </c>
      <c r="B105" s="41">
        <v>11379</v>
      </c>
      <c r="C105" s="41" t="s">
        <v>19</v>
      </c>
      <c r="D105" s="41" t="s">
        <v>660</v>
      </c>
      <c r="E105" s="61">
        <f t="shared" si="13"/>
        <v>8.071640780778908E-4</v>
      </c>
      <c r="F105" s="61">
        <f t="shared" si="14"/>
        <v>0</v>
      </c>
      <c r="G105" s="61">
        <f t="shared" si="15"/>
        <v>7.6310112141349959E-2</v>
      </c>
      <c r="H105" s="43">
        <f t="shared" si="16"/>
        <v>4420176.8199490001</v>
      </c>
      <c r="I105" s="43">
        <f t="shared" si="17"/>
        <v>4489167.5801940002</v>
      </c>
      <c r="J105" s="61">
        <f t="shared" si="18"/>
        <v>2.8386546786125775E-3</v>
      </c>
      <c r="K105" s="61">
        <f t="shared" si="19"/>
        <v>0</v>
      </c>
      <c r="L105" s="61">
        <f t="shared" si="20"/>
        <v>5.8383374384078646E-3</v>
      </c>
      <c r="M105" s="42">
        <v>32779.317657</v>
      </c>
      <c r="N105" s="6">
        <v>111247.633294</v>
      </c>
      <c r="O105" s="6">
        <v>0</v>
      </c>
      <c r="P105" s="6">
        <v>1549495</v>
      </c>
      <c r="Q105" s="6">
        <v>0</v>
      </c>
      <c r="R105" s="6">
        <v>114403</v>
      </c>
      <c r="S105" s="6">
        <v>19595133.23902671</v>
      </c>
      <c r="T105" s="6">
        <v>20305238.146287289</v>
      </c>
      <c r="U105" s="6">
        <v>4420176819949</v>
      </c>
      <c r="V105" s="6">
        <v>4489167580194</v>
      </c>
      <c r="W105" s="46"/>
      <c r="X105" s="46"/>
    </row>
    <row r="106" spans="1:24" x14ac:dyDescent="0.5">
      <c r="A106" s="41" t="s">
        <v>271</v>
      </c>
      <c r="B106" s="41">
        <v>11385</v>
      </c>
      <c r="C106" s="41" t="s">
        <v>19</v>
      </c>
      <c r="D106" s="41" t="s">
        <v>622</v>
      </c>
      <c r="E106" s="61">
        <f t="shared" si="13"/>
        <v>6.153454563400141E-2</v>
      </c>
      <c r="F106" s="61">
        <f t="shared" si="14"/>
        <v>1.060232069828847</v>
      </c>
      <c r="G106" s="61">
        <f t="shared" si="15"/>
        <v>1.3306335232155162</v>
      </c>
      <c r="H106" s="43">
        <f t="shared" si="16"/>
        <v>17520578.100359</v>
      </c>
      <c r="I106" s="43">
        <f t="shared" si="17"/>
        <v>16574131.969993001</v>
      </c>
      <c r="J106" s="61">
        <f t="shared" si="18"/>
        <v>4.2676796773549255E-3</v>
      </c>
      <c r="K106" s="61">
        <f t="shared" si="19"/>
        <v>9.593896582567836E-2</v>
      </c>
      <c r="L106" s="61">
        <f t="shared" si="20"/>
        <v>0.1433929586717923</v>
      </c>
      <c r="M106" s="42">
        <v>10937831.858859001</v>
      </c>
      <c r="N106" s="6">
        <v>662591.76916300005</v>
      </c>
      <c r="O106" s="6">
        <v>94228697</v>
      </c>
      <c r="P106" s="6">
        <v>118260772</v>
      </c>
      <c r="Q106" s="6">
        <v>7447650</v>
      </c>
      <c r="R106" s="6">
        <v>11131458</v>
      </c>
      <c r="S106" s="6">
        <v>77629041.921636119</v>
      </c>
      <c r="T106" s="6">
        <v>88875539.310192078</v>
      </c>
      <c r="U106" s="6">
        <v>17520578100359</v>
      </c>
      <c r="V106" s="6">
        <v>16574131969993</v>
      </c>
      <c r="W106" s="46"/>
      <c r="X106" s="46"/>
    </row>
    <row r="107" spans="1:24" x14ac:dyDescent="0.5">
      <c r="A107" s="41" t="s">
        <v>273</v>
      </c>
      <c r="B107" s="41">
        <v>11384</v>
      </c>
      <c r="C107" s="41" t="s">
        <v>22</v>
      </c>
      <c r="D107" s="41" t="s">
        <v>661</v>
      </c>
      <c r="E107" s="61">
        <f t="shared" si="13"/>
        <v>1.7137507295801411</v>
      </c>
      <c r="F107" s="61">
        <f t="shared" si="14"/>
        <v>0.14855870260556317</v>
      </c>
      <c r="G107" s="61">
        <f t="shared" si="15"/>
        <v>0.40350978797447956</v>
      </c>
      <c r="H107" s="43">
        <f t="shared" si="16"/>
        <v>645156.12531300006</v>
      </c>
      <c r="I107" s="43">
        <f t="shared" si="17"/>
        <v>552626.05305999995</v>
      </c>
      <c r="J107" s="61">
        <f t="shared" si="18"/>
        <v>9.8092891530091597E-2</v>
      </c>
      <c r="K107" s="61">
        <f t="shared" si="19"/>
        <v>2.1176849878172862E-3</v>
      </c>
      <c r="L107" s="61">
        <f t="shared" si="20"/>
        <v>2.0905625870269451E-2</v>
      </c>
      <c r="M107" s="42">
        <v>2670871.99847</v>
      </c>
      <c r="N107" s="6">
        <v>146836.979031</v>
      </c>
      <c r="O107" s="6">
        <v>115764</v>
      </c>
      <c r="P107" s="6">
        <v>314434</v>
      </c>
      <c r="Q107" s="6">
        <v>1585</v>
      </c>
      <c r="R107" s="6">
        <v>15647</v>
      </c>
      <c r="S107" s="6">
        <v>748458.81664093549</v>
      </c>
      <c r="T107" s="6">
        <v>779247.51609714795</v>
      </c>
      <c r="U107" s="6">
        <v>645156125313</v>
      </c>
      <c r="V107" s="6">
        <v>552626053060</v>
      </c>
      <c r="W107" s="46"/>
      <c r="X107" s="46"/>
    </row>
    <row r="108" spans="1:24" x14ac:dyDescent="0.5">
      <c r="A108" s="41" t="s">
        <v>730</v>
      </c>
      <c r="B108" s="41">
        <v>11383</v>
      </c>
      <c r="C108" s="41" t="s">
        <v>19</v>
      </c>
      <c r="D108" s="41" t="s">
        <v>642</v>
      </c>
      <c r="E108" s="61">
        <f t="shared" si="13"/>
        <v>9.4482009535088424E-2</v>
      </c>
      <c r="F108" s="61">
        <f t="shared" si="14"/>
        <v>0.17034777665995746</v>
      </c>
      <c r="G108" s="61">
        <f t="shared" si="15"/>
        <v>0.33636345420159902</v>
      </c>
      <c r="H108" s="43">
        <f t="shared" si="16"/>
        <v>7687816.98661</v>
      </c>
      <c r="I108" s="43">
        <f t="shared" si="17"/>
        <v>7489490.9630519999</v>
      </c>
      <c r="J108" s="61">
        <f t="shared" si="18"/>
        <v>9.899352039727579E-3</v>
      </c>
      <c r="K108" s="61">
        <f t="shared" si="19"/>
        <v>0.15421400612408845</v>
      </c>
      <c r="L108" s="61">
        <f t="shared" si="20"/>
        <v>6.1781677705377347E-2</v>
      </c>
      <c r="M108" s="42">
        <v>5231767.0469429996</v>
      </c>
      <c r="N108" s="6">
        <v>513662.43479999999</v>
      </c>
      <c r="O108" s="6">
        <v>4716347</v>
      </c>
      <c r="P108" s="6">
        <v>9312753</v>
      </c>
      <c r="Q108" s="6">
        <v>4000966</v>
      </c>
      <c r="R108" s="6">
        <v>1602879</v>
      </c>
      <c r="S108" s="6">
        <v>25944245.276791647</v>
      </c>
      <c r="T108" s="6">
        <v>27686577.96699404</v>
      </c>
      <c r="U108" s="6">
        <v>7687816986610</v>
      </c>
      <c r="V108" s="6">
        <v>7489490963052</v>
      </c>
      <c r="W108" s="46"/>
      <c r="X108" s="46"/>
    </row>
    <row r="109" spans="1:24" x14ac:dyDescent="0.5">
      <c r="A109" s="41" t="s">
        <v>280</v>
      </c>
      <c r="B109" s="41">
        <v>11380</v>
      </c>
      <c r="C109" s="41" t="s">
        <v>19</v>
      </c>
      <c r="D109" s="41" t="s">
        <v>626</v>
      </c>
      <c r="E109" s="61">
        <f t="shared" si="13"/>
        <v>0.20247127450542851</v>
      </c>
      <c r="F109" s="61">
        <f t="shared" si="14"/>
        <v>5.3583410190122582E-2</v>
      </c>
      <c r="G109" s="61">
        <f t="shared" si="15"/>
        <v>9.6272297153297468E-4</v>
      </c>
      <c r="H109" s="43">
        <f t="shared" si="16"/>
        <v>50420.211467000001</v>
      </c>
      <c r="I109" s="43">
        <f t="shared" si="17"/>
        <v>41020.109000999997</v>
      </c>
      <c r="J109" s="61">
        <f t="shared" si="18"/>
        <v>8.5635248386432661E-2</v>
      </c>
      <c r="K109" s="61">
        <f t="shared" si="19"/>
        <v>3.5635645986117769E-6</v>
      </c>
      <c r="L109" s="61">
        <f t="shared" si="20"/>
        <v>0</v>
      </c>
      <c r="M109" s="42">
        <v>115671.074931</v>
      </c>
      <c r="N109" s="6">
        <v>48061.566455</v>
      </c>
      <c r="O109" s="6">
        <v>15306</v>
      </c>
      <c r="P109" s="6">
        <v>275</v>
      </c>
      <c r="Q109" s="6">
        <v>1</v>
      </c>
      <c r="R109" s="6">
        <v>0</v>
      </c>
      <c r="S109" s="6">
        <v>280617.89602174191</v>
      </c>
      <c r="T109" s="6">
        <v>285648.11283365212</v>
      </c>
      <c r="U109" s="6">
        <v>50420211467</v>
      </c>
      <c r="V109" s="6">
        <v>41020109001</v>
      </c>
      <c r="W109" s="46"/>
      <c r="X109" s="46"/>
    </row>
    <row r="110" spans="1:24" x14ac:dyDescent="0.5">
      <c r="A110" s="41" t="s">
        <v>282</v>
      </c>
      <c r="B110" s="41">
        <v>11391</v>
      </c>
      <c r="C110" s="41" t="s">
        <v>19</v>
      </c>
      <c r="D110" s="41" t="s">
        <v>663</v>
      </c>
      <c r="E110" s="61">
        <f t="shared" si="13"/>
        <v>8.3381724891609679E-2</v>
      </c>
      <c r="F110" s="61">
        <f t="shared" si="14"/>
        <v>0.36369076366215125</v>
      </c>
      <c r="G110" s="61">
        <f t="shared" si="15"/>
        <v>1.2510108730964129</v>
      </c>
      <c r="H110" s="43">
        <f t="shared" si="16"/>
        <v>23014.399925999998</v>
      </c>
      <c r="I110" s="43">
        <f t="shared" si="17"/>
        <v>22576.500274999999</v>
      </c>
      <c r="J110" s="61">
        <f t="shared" si="18"/>
        <v>3.6269479810872648E-5</v>
      </c>
      <c r="K110" s="61">
        <f t="shared" si="19"/>
        <v>1.7427331700393844E-2</v>
      </c>
      <c r="L110" s="61">
        <f t="shared" si="20"/>
        <v>0.12790128963159397</v>
      </c>
      <c r="M110" s="42">
        <v>63380.890891000003</v>
      </c>
      <c r="N110" s="6">
        <v>18.460100000000001</v>
      </c>
      <c r="O110" s="6">
        <v>138226</v>
      </c>
      <c r="P110" s="6">
        <v>475465</v>
      </c>
      <c r="Q110" s="6">
        <v>4435</v>
      </c>
      <c r="R110" s="6">
        <v>32549</v>
      </c>
      <c r="S110" s="6">
        <v>254485.31515009681</v>
      </c>
      <c r="T110" s="6">
        <v>380064.64230255887</v>
      </c>
      <c r="U110" s="6">
        <v>23014399926</v>
      </c>
      <c r="V110" s="6">
        <v>22576500275</v>
      </c>
      <c r="W110" s="46"/>
      <c r="X110" s="46"/>
    </row>
    <row r="111" spans="1:24" x14ac:dyDescent="0.5">
      <c r="A111" s="41" t="s">
        <v>284</v>
      </c>
      <c r="B111" s="41">
        <v>11381</v>
      </c>
      <c r="C111" s="41" t="s">
        <v>32</v>
      </c>
      <c r="D111" s="41" t="s">
        <v>644</v>
      </c>
      <c r="E111" s="61">
        <f t="shared" si="13"/>
        <v>0.42223362321527558</v>
      </c>
      <c r="F111" s="61">
        <f t="shared" si="14"/>
        <v>6.5085357125443304E-4</v>
      </c>
      <c r="G111" s="61">
        <f t="shared" si="15"/>
        <v>9.1789566936432379E-2</v>
      </c>
      <c r="H111" s="43">
        <f t="shared" si="16"/>
        <v>822478.83069099998</v>
      </c>
      <c r="I111" s="43">
        <f t="shared" si="17"/>
        <v>734709.65719000006</v>
      </c>
      <c r="J111" s="61">
        <f t="shared" si="18"/>
        <v>0.15692728708438619</v>
      </c>
      <c r="K111" s="61">
        <f t="shared" si="19"/>
        <v>0</v>
      </c>
      <c r="L111" s="61">
        <f t="shared" si="20"/>
        <v>0</v>
      </c>
      <c r="M111" s="42">
        <v>1054848.435455</v>
      </c>
      <c r="N111" s="6">
        <v>407481.91208699998</v>
      </c>
      <c r="O111" s="6">
        <v>813</v>
      </c>
      <c r="P111" s="6">
        <v>114657</v>
      </c>
      <c r="Q111" s="6">
        <v>0</v>
      </c>
      <c r="R111" s="6">
        <v>0</v>
      </c>
      <c r="S111" s="6">
        <v>1298314.396615677</v>
      </c>
      <c r="T111" s="6">
        <v>1249128.89151557</v>
      </c>
      <c r="U111" s="6">
        <v>822478830691</v>
      </c>
      <c r="V111" s="6">
        <v>734709657190</v>
      </c>
      <c r="W111" s="46"/>
      <c r="X111" s="46"/>
    </row>
    <row r="112" spans="1:24" x14ac:dyDescent="0.5">
      <c r="A112" s="41" t="s">
        <v>286</v>
      </c>
      <c r="B112" s="41">
        <v>11394</v>
      </c>
      <c r="C112" s="41" t="s">
        <v>19</v>
      </c>
      <c r="D112" s="41" t="s">
        <v>635</v>
      </c>
      <c r="E112" s="61">
        <f t="shared" si="13"/>
        <v>4.4253612707812681E-2</v>
      </c>
      <c r="F112" s="61">
        <f t="shared" si="14"/>
        <v>3.0506097740126275</v>
      </c>
      <c r="G112" s="61">
        <f t="shared" si="15"/>
        <v>2.2407808366864059</v>
      </c>
      <c r="H112" s="43">
        <f t="shared" si="16"/>
        <v>1926752.6636369999</v>
      </c>
      <c r="I112" s="43">
        <f t="shared" si="17"/>
        <v>1874659.106465</v>
      </c>
      <c r="J112" s="61">
        <f t="shared" si="18"/>
        <v>3.3021170143270992E-3</v>
      </c>
      <c r="K112" s="61">
        <f t="shared" si="19"/>
        <v>0.35054650031066065</v>
      </c>
      <c r="L112" s="61">
        <f t="shared" si="20"/>
        <v>0.36873096162128355</v>
      </c>
      <c r="M112" s="42">
        <v>1272907.0058550001</v>
      </c>
      <c r="N112" s="6">
        <v>146353.943577</v>
      </c>
      <c r="O112" s="6">
        <v>43873735</v>
      </c>
      <c r="P112" s="6">
        <v>32226811</v>
      </c>
      <c r="Q112" s="6">
        <v>7768329</v>
      </c>
      <c r="R112" s="6">
        <v>8171308</v>
      </c>
      <c r="S112" s="6">
        <v>22160623.463978577</v>
      </c>
      <c r="T112" s="6">
        <v>14381955.821996391</v>
      </c>
      <c r="U112" s="6">
        <v>1926752663637</v>
      </c>
      <c r="V112" s="6">
        <v>1874659106465</v>
      </c>
      <c r="W112" s="46"/>
      <c r="X112" s="46"/>
    </row>
    <row r="113" spans="1:24" x14ac:dyDescent="0.5">
      <c r="A113" s="41" t="s">
        <v>288</v>
      </c>
      <c r="B113" s="41">
        <v>11405</v>
      </c>
      <c r="C113" s="41" t="s">
        <v>19</v>
      </c>
      <c r="D113" s="41" t="s">
        <v>632</v>
      </c>
      <c r="E113" s="61">
        <f t="shared" si="13"/>
        <v>1.5053385075567969E-2</v>
      </c>
      <c r="F113" s="61">
        <f t="shared" si="14"/>
        <v>2.3672999172340816</v>
      </c>
      <c r="G113" s="61">
        <f t="shared" si="15"/>
        <v>1.4599398311771659</v>
      </c>
      <c r="H113" s="43">
        <f t="shared" si="16"/>
        <v>12131017.580227001</v>
      </c>
      <c r="I113" s="43">
        <f t="shared" si="17"/>
        <v>10841437.95112</v>
      </c>
      <c r="J113" s="61">
        <f t="shared" si="18"/>
        <v>1.1806261245960019E-3</v>
      </c>
      <c r="K113" s="61">
        <f t="shared" si="19"/>
        <v>0.15108052906768157</v>
      </c>
      <c r="L113" s="61">
        <f t="shared" si="20"/>
        <v>0.1050850340574825</v>
      </c>
      <c r="M113" s="42">
        <v>3611185.9928449998</v>
      </c>
      <c r="N113" s="6">
        <v>412138.11668199999</v>
      </c>
      <c r="O113" s="6">
        <v>283948104</v>
      </c>
      <c r="P113" s="6">
        <v>175113911</v>
      </c>
      <c r="Q113" s="6">
        <v>26369925</v>
      </c>
      <c r="R113" s="6">
        <v>18341771</v>
      </c>
      <c r="S113" s="6">
        <v>174542180.66834217</v>
      </c>
      <c r="T113" s="6">
        <v>119945978.0878803</v>
      </c>
      <c r="U113" s="6">
        <v>12131017580227</v>
      </c>
      <c r="V113" s="6">
        <v>10841437951120</v>
      </c>
      <c r="W113" s="46"/>
      <c r="X113" s="46"/>
    </row>
    <row r="114" spans="1:24" x14ac:dyDescent="0.5">
      <c r="A114" s="41" t="s">
        <v>293</v>
      </c>
      <c r="B114" s="41">
        <v>11411</v>
      </c>
      <c r="C114" s="41" t="s">
        <v>19</v>
      </c>
      <c r="D114" s="41" t="s">
        <v>664</v>
      </c>
      <c r="E114" s="61">
        <f t="shared" ref="E114:E137" si="21">(M114/2)/T114</f>
        <v>0.51591790783027169</v>
      </c>
      <c r="F114" s="61">
        <f t="shared" ref="F114:F137" si="22">(O114)/T114</f>
        <v>1.4022592876021409</v>
      </c>
      <c r="G114" s="61">
        <f t="shared" ref="G114:G137" si="23">(P114)/T114</f>
        <v>1.4412527478375503</v>
      </c>
      <c r="H114" s="43">
        <f t="shared" ref="H114:H137" si="24">U114/10^6</f>
        <v>75410.869244000001</v>
      </c>
      <c r="I114" s="43">
        <f t="shared" ref="I114:I137" si="25">V114/10^6</f>
        <v>67312.342189000003</v>
      </c>
      <c r="J114" s="61">
        <f t="shared" ref="J114:J137" si="26">(N114/2)/S114</f>
        <v>2.6589294633553154E-2</v>
      </c>
      <c r="K114" s="61">
        <f t="shared" ref="K114:K137" si="27">(Q114)/S114</f>
        <v>4.5435152874266901E-2</v>
      </c>
      <c r="L114" s="61">
        <f t="shared" ref="L114:L137" si="28">(R114)/S114</f>
        <v>0.14221191705384351</v>
      </c>
      <c r="M114" s="42">
        <v>509309.607922</v>
      </c>
      <c r="N114" s="6">
        <v>28631.017359000001</v>
      </c>
      <c r="O114" s="6">
        <v>692149</v>
      </c>
      <c r="P114" s="6">
        <v>711396</v>
      </c>
      <c r="Q114" s="6">
        <v>24462</v>
      </c>
      <c r="R114" s="6">
        <v>76566</v>
      </c>
      <c r="S114" s="6">
        <v>538393.69854645163</v>
      </c>
      <c r="T114" s="6">
        <v>493595.5897169151</v>
      </c>
      <c r="U114" s="6">
        <v>75410869244</v>
      </c>
      <c r="V114" s="6">
        <v>67312342189</v>
      </c>
      <c r="W114" s="46"/>
      <c r="X114" s="46"/>
    </row>
    <row r="115" spans="1:24" x14ac:dyDescent="0.5">
      <c r="A115" s="41" t="s">
        <v>296</v>
      </c>
      <c r="B115" s="41">
        <v>11420</v>
      </c>
      <c r="C115" s="41" t="s">
        <v>19</v>
      </c>
      <c r="D115" s="41" t="s">
        <v>647</v>
      </c>
      <c r="E115" s="61">
        <f t="shared" si="21"/>
        <v>0.48189336717863279</v>
      </c>
      <c r="F115" s="61">
        <f t="shared" si="22"/>
        <v>0.22731922788249068</v>
      </c>
      <c r="G115" s="61">
        <f t="shared" si="23"/>
        <v>0.92086049694429695</v>
      </c>
      <c r="H115" s="43">
        <f t="shared" si="24"/>
        <v>37483.117720000002</v>
      </c>
      <c r="I115" s="43">
        <f t="shared" si="25"/>
        <v>40203.918512999997</v>
      </c>
      <c r="J115" s="61">
        <f t="shared" si="26"/>
        <v>9.5674413850372245E-2</v>
      </c>
      <c r="K115" s="61">
        <f t="shared" si="27"/>
        <v>0</v>
      </c>
      <c r="L115" s="61">
        <f t="shared" si="28"/>
        <v>6.7060393830641919E-3</v>
      </c>
      <c r="M115" s="42">
        <v>167404.032531</v>
      </c>
      <c r="N115" s="6">
        <v>33213.350342999998</v>
      </c>
      <c r="O115" s="6">
        <v>39484</v>
      </c>
      <c r="P115" s="6">
        <v>159948</v>
      </c>
      <c r="Q115" s="6">
        <v>0</v>
      </c>
      <c r="R115" s="6">
        <v>1164</v>
      </c>
      <c r="S115" s="6">
        <v>173574.88280483871</v>
      </c>
      <c r="T115" s="6">
        <v>173694.06172895621</v>
      </c>
      <c r="U115" s="6">
        <v>37483117720</v>
      </c>
      <c r="V115" s="6">
        <v>40203918513</v>
      </c>
      <c r="W115" s="46"/>
      <c r="X115" s="46"/>
    </row>
    <row r="116" spans="1:24" x14ac:dyDescent="0.5">
      <c r="A116" s="41" t="s">
        <v>300</v>
      </c>
      <c r="B116" s="41">
        <v>11421</v>
      </c>
      <c r="C116" s="41" t="s">
        <v>19</v>
      </c>
      <c r="D116" s="41" t="s">
        <v>639</v>
      </c>
      <c r="E116" s="61">
        <f t="shared" si="21"/>
        <v>0.33370471503764981</v>
      </c>
      <c r="F116" s="61">
        <f t="shared" si="22"/>
        <v>1.3966117859841183</v>
      </c>
      <c r="G116" s="61">
        <f t="shared" si="23"/>
        <v>0.96820429862488344</v>
      </c>
      <c r="H116" s="43">
        <f t="shared" si="24"/>
        <v>469219.94803500001</v>
      </c>
      <c r="I116" s="43">
        <f t="shared" si="25"/>
        <v>436344.734368</v>
      </c>
      <c r="J116" s="61">
        <f t="shared" si="26"/>
        <v>1.9261439126160313E-2</v>
      </c>
      <c r="K116" s="61">
        <f t="shared" si="27"/>
        <v>6.5185643859347497E-2</v>
      </c>
      <c r="L116" s="61">
        <f t="shared" si="28"/>
        <v>3.6784003163960868E-2</v>
      </c>
      <c r="M116" s="42">
        <v>1517741.0364349999</v>
      </c>
      <c r="N116" s="6">
        <v>101013.630365</v>
      </c>
      <c r="O116" s="6">
        <v>3176004</v>
      </c>
      <c r="P116" s="6">
        <v>2201772</v>
      </c>
      <c r="Q116" s="6">
        <v>170928</v>
      </c>
      <c r="R116" s="6">
        <v>96454</v>
      </c>
      <c r="S116" s="6">
        <v>2622172.4582304521</v>
      </c>
      <c r="T116" s="6">
        <v>2274077.9018716631</v>
      </c>
      <c r="U116" s="6">
        <v>469219948035</v>
      </c>
      <c r="V116" s="6">
        <v>436344734368</v>
      </c>
      <c r="W116" s="46"/>
      <c r="X116" s="46"/>
    </row>
    <row r="117" spans="1:24" x14ac:dyDescent="0.5">
      <c r="A117" s="41" t="s">
        <v>304</v>
      </c>
      <c r="B117" s="41">
        <v>11427</v>
      </c>
      <c r="C117" s="41" t="s">
        <v>19</v>
      </c>
      <c r="D117" s="41" t="s">
        <v>640</v>
      </c>
      <c r="E117" s="61">
        <f t="shared" si="21"/>
        <v>0.13422920442425448</v>
      </c>
      <c r="F117" s="61">
        <f t="shared" si="22"/>
        <v>1.3460017494885292</v>
      </c>
      <c r="G117" s="61">
        <f t="shared" si="23"/>
        <v>5.6940523393780064E-2</v>
      </c>
      <c r="H117" s="43">
        <f t="shared" si="24"/>
        <v>9554.0712640000002</v>
      </c>
      <c r="I117" s="43">
        <f t="shared" si="25"/>
        <v>7351.135894</v>
      </c>
      <c r="J117" s="61">
        <f t="shared" si="26"/>
        <v>1.4217357096964603E-2</v>
      </c>
      <c r="K117" s="61">
        <f t="shared" si="27"/>
        <v>3.6773808711297061E-5</v>
      </c>
      <c r="L117" s="61">
        <f t="shared" si="28"/>
        <v>7.3547617422594123E-5</v>
      </c>
      <c r="M117" s="42">
        <v>8326.1888330000002</v>
      </c>
      <c r="N117" s="6">
        <v>1546.4655519999999</v>
      </c>
      <c r="O117" s="6">
        <v>41746</v>
      </c>
      <c r="P117" s="6">
        <v>1766</v>
      </c>
      <c r="Q117" s="6">
        <v>2</v>
      </c>
      <c r="R117" s="6">
        <v>4</v>
      </c>
      <c r="S117" s="6">
        <v>54386.534060193553</v>
      </c>
      <c r="T117" s="6">
        <v>31014.81852892329</v>
      </c>
      <c r="U117" s="6">
        <v>9554071264</v>
      </c>
      <c r="V117" s="6">
        <v>7351135894</v>
      </c>
      <c r="W117" s="46"/>
      <c r="X117" s="46"/>
    </row>
    <row r="118" spans="1:24" x14ac:dyDescent="0.5">
      <c r="A118" s="41" t="s">
        <v>308</v>
      </c>
      <c r="B118" s="41">
        <v>11442</v>
      </c>
      <c r="C118" s="41" t="s">
        <v>19</v>
      </c>
      <c r="D118" s="41" t="s">
        <v>666</v>
      </c>
      <c r="E118" s="61">
        <f t="shared" si="21"/>
        <v>1.468587426324887</v>
      </c>
      <c r="F118" s="61">
        <f t="shared" si="22"/>
        <v>0.92606369897426166</v>
      </c>
      <c r="G118" s="61">
        <f t="shared" si="23"/>
        <v>1.620967300636091</v>
      </c>
      <c r="H118" s="43">
        <f t="shared" si="24"/>
        <v>60938.658960000001</v>
      </c>
      <c r="I118" s="43">
        <f t="shared" si="25"/>
        <v>45999.885770000001</v>
      </c>
      <c r="J118" s="61">
        <f t="shared" si="26"/>
        <v>0.18828639855454674</v>
      </c>
      <c r="K118" s="61">
        <f t="shared" si="27"/>
        <v>3.766797324357319E-2</v>
      </c>
      <c r="L118" s="61">
        <f t="shared" si="28"/>
        <v>9.2117344636035395E-2</v>
      </c>
      <c r="M118" s="42">
        <v>1207219.5244539999</v>
      </c>
      <c r="N118" s="6">
        <v>101271.242019</v>
      </c>
      <c r="O118" s="6">
        <v>380625</v>
      </c>
      <c r="P118" s="6">
        <v>666240</v>
      </c>
      <c r="Q118" s="6">
        <v>10130</v>
      </c>
      <c r="R118" s="6">
        <v>24773</v>
      </c>
      <c r="S118" s="6">
        <v>268928.72452935477</v>
      </c>
      <c r="T118" s="6">
        <v>411013.84323950141</v>
      </c>
      <c r="U118" s="6">
        <v>60938658960</v>
      </c>
      <c r="V118" s="6">
        <v>45999885770</v>
      </c>
      <c r="W118" s="46"/>
      <c r="X118" s="46"/>
    </row>
    <row r="119" spans="1:24" x14ac:dyDescent="0.5">
      <c r="A119" s="41" t="s">
        <v>317</v>
      </c>
      <c r="B119" s="41">
        <v>11449</v>
      </c>
      <c r="C119" s="41" t="s">
        <v>19</v>
      </c>
      <c r="D119" s="41" t="s">
        <v>663</v>
      </c>
      <c r="E119" s="61">
        <f t="shared" si="21"/>
        <v>9.7969874411520788E-2</v>
      </c>
      <c r="F119" s="61">
        <f t="shared" si="22"/>
        <v>2.0288570117213505</v>
      </c>
      <c r="G119" s="61">
        <f t="shared" si="23"/>
        <v>1.6371035653223074</v>
      </c>
      <c r="H119" s="43">
        <f t="shared" si="24"/>
        <v>732152.68572199997</v>
      </c>
      <c r="I119" s="43">
        <f t="shared" si="25"/>
        <v>732932.647352</v>
      </c>
      <c r="J119" s="61">
        <f t="shared" si="26"/>
        <v>1.8350678233271524E-4</v>
      </c>
      <c r="K119" s="61">
        <f t="shared" si="27"/>
        <v>0.30196182634884938</v>
      </c>
      <c r="L119" s="61">
        <f t="shared" si="28"/>
        <v>0.32041691752266338</v>
      </c>
      <c r="M119" s="42">
        <v>814070.85255099996</v>
      </c>
      <c r="N119" s="6">
        <v>2007.915227</v>
      </c>
      <c r="O119" s="6">
        <v>8429292</v>
      </c>
      <c r="P119" s="6">
        <v>6801674</v>
      </c>
      <c r="Q119" s="6">
        <v>1652020</v>
      </c>
      <c r="R119" s="6">
        <v>1752987</v>
      </c>
      <c r="S119" s="6">
        <v>5470956.4449761286</v>
      </c>
      <c r="T119" s="6">
        <v>4154699.8883121419</v>
      </c>
      <c r="U119" s="6">
        <v>732152685722</v>
      </c>
      <c r="V119" s="6">
        <v>732932647352</v>
      </c>
      <c r="W119" s="46"/>
      <c r="X119" s="46"/>
    </row>
    <row r="120" spans="1:24" x14ac:dyDescent="0.5">
      <c r="A120" s="41" t="s">
        <v>321</v>
      </c>
      <c r="B120" s="41">
        <v>11463</v>
      </c>
      <c r="C120" s="41" t="s">
        <v>22</v>
      </c>
      <c r="D120" s="41" t="s">
        <v>664</v>
      </c>
      <c r="E120" s="61">
        <f t="shared" si="21"/>
        <v>2.7168422118454219</v>
      </c>
      <c r="F120" s="61">
        <f t="shared" si="22"/>
        <v>2.8400544913958874</v>
      </c>
      <c r="G120" s="61">
        <f t="shared" si="23"/>
        <v>1.1768747907884316</v>
      </c>
      <c r="H120" s="43">
        <f t="shared" si="24"/>
        <v>493562.48007699999</v>
      </c>
      <c r="I120" s="43">
        <f t="shared" si="25"/>
        <v>665134.60844700004</v>
      </c>
      <c r="J120" s="61">
        <f t="shared" si="26"/>
        <v>0.36442431989208163</v>
      </c>
      <c r="K120" s="61">
        <f t="shared" si="27"/>
        <v>0.41621539207935593</v>
      </c>
      <c r="L120" s="61">
        <f t="shared" si="28"/>
        <v>3.9269648324240528E-2</v>
      </c>
      <c r="M120" s="42">
        <v>1658156.4766530001</v>
      </c>
      <c r="N120" s="6">
        <v>424933.51277500001</v>
      </c>
      <c r="O120" s="6">
        <v>866678</v>
      </c>
      <c r="P120" s="6">
        <v>359138</v>
      </c>
      <c r="Q120" s="6">
        <v>242662</v>
      </c>
      <c r="R120" s="6">
        <v>22895</v>
      </c>
      <c r="S120" s="6">
        <v>583020.24532945163</v>
      </c>
      <c r="T120" s="6">
        <v>305162.4546731945</v>
      </c>
      <c r="U120" s="6">
        <v>493562480077</v>
      </c>
      <c r="V120" s="6">
        <v>665134608447</v>
      </c>
      <c r="W120" s="46"/>
      <c r="X120" s="46"/>
    </row>
    <row r="121" spans="1:24" x14ac:dyDescent="0.5">
      <c r="A121" s="41" t="s">
        <v>323</v>
      </c>
      <c r="B121" s="41">
        <v>11461</v>
      </c>
      <c r="C121" s="41" t="s">
        <v>22</v>
      </c>
      <c r="D121" s="41" t="s">
        <v>656</v>
      </c>
      <c r="E121" s="61">
        <f t="shared" si="21"/>
        <v>0.51202988691994289</v>
      </c>
      <c r="F121" s="61">
        <f t="shared" si="22"/>
        <v>8.1793632148493833E-2</v>
      </c>
      <c r="G121" s="61">
        <f t="shared" si="23"/>
        <v>0.21366561653961458</v>
      </c>
      <c r="H121" s="43">
        <f t="shared" si="24"/>
        <v>2767163.3379299999</v>
      </c>
      <c r="I121" s="43">
        <f t="shared" si="25"/>
        <v>2731261.150132</v>
      </c>
      <c r="J121" s="61">
        <f t="shared" si="26"/>
        <v>6.7504172293573458E-2</v>
      </c>
      <c r="K121" s="61">
        <f t="shared" si="27"/>
        <v>1.08351028196231E-2</v>
      </c>
      <c r="L121" s="61">
        <f t="shared" si="28"/>
        <v>1.0500492007184514E-2</v>
      </c>
      <c r="M121" s="42">
        <v>3042220.1556480001</v>
      </c>
      <c r="N121" s="6">
        <v>373621.30104699999</v>
      </c>
      <c r="O121" s="6">
        <v>242988</v>
      </c>
      <c r="P121" s="6">
        <v>634746</v>
      </c>
      <c r="Q121" s="6">
        <v>29985</v>
      </c>
      <c r="R121" s="6">
        <v>29059</v>
      </c>
      <c r="S121" s="6">
        <v>2767394.1354479026</v>
      </c>
      <c r="T121" s="6">
        <v>2970744.7097943118</v>
      </c>
      <c r="U121" s="6">
        <v>2767163337930</v>
      </c>
      <c r="V121" s="6">
        <v>2731261150132</v>
      </c>
      <c r="W121" s="46"/>
      <c r="X121" s="46"/>
    </row>
    <row r="122" spans="1:24" x14ac:dyDescent="0.5">
      <c r="A122" s="41" t="s">
        <v>331</v>
      </c>
      <c r="B122" s="41">
        <v>11454</v>
      </c>
      <c r="C122" s="41" t="s">
        <v>22</v>
      </c>
      <c r="D122" s="41" t="s">
        <v>667</v>
      </c>
      <c r="E122" s="61">
        <f t="shared" si="21"/>
        <v>1.0998447919995418</v>
      </c>
      <c r="F122" s="61">
        <f t="shared" si="22"/>
        <v>0.40288974587208787</v>
      </c>
      <c r="G122" s="61">
        <f t="shared" si="23"/>
        <v>0.47779335141663276</v>
      </c>
      <c r="H122" s="43">
        <f t="shared" si="24"/>
        <v>2014067.5385509999</v>
      </c>
      <c r="I122" s="43">
        <f t="shared" si="25"/>
        <v>1819666.732998</v>
      </c>
      <c r="J122" s="61">
        <f t="shared" si="26"/>
        <v>9.6829976840873189E-2</v>
      </c>
      <c r="K122" s="61">
        <f t="shared" si="27"/>
        <v>3.0445322563151613E-3</v>
      </c>
      <c r="L122" s="61">
        <f t="shared" si="28"/>
        <v>4.7139128191404617E-2</v>
      </c>
      <c r="M122" s="42">
        <v>4923455.3549880004</v>
      </c>
      <c r="N122" s="6">
        <v>399655.96897799999</v>
      </c>
      <c r="O122" s="6">
        <v>901768</v>
      </c>
      <c r="P122" s="6">
        <v>1069421</v>
      </c>
      <c r="Q122" s="6">
        <v>6283</v>
      </c>
      <c r="R122" s="6">
        <v>97281</v>
      </c>
      <c r="S122" s="6">
        <v>2063699.6001495481</v>
      </c>
      <c r="T122" s="6">
        <v>2238250.065282871</v>
      </c>
      <c r="U122" s="6">
        <v>2014067538551</v>
      </c>
      <c r="V122" s="6">
        <v>1819666732998</v>
      </c>
      <c r="W122" s="46"/>
      <c r="X122" s="46"/>
    </row>
    <row r="123" spans="1:24" x14ac:dyDescent="0.5">
      <c r="A123" s="41" t="s">
        <v>333</v>
      </c>
      <c r="B123" s="41">
        <v>11477</v>
      </c>
      <c r="C123" s="41" t="s">
        <v>22</v>
      </c>
      <c r="D123" s="41" t="s">
        <v>667</v>
      </c>
      <c r="E123" s="61">
        <f t="shared" si="21"/>
        <v>0.62274082900011174</v>
      </c>
      <c r="F123" s="61">
        <f t="shared" si="22"/>
        <v>0.33645233376257244</v>
      </c>
      <c r="G123" s="61">
        <f t="shared" si="23"/>
        <v>0.66691304037715859</v>
      </c>
      <c r="H123" s="43">
        <f t="shared" si="24"/>
        <v>3775409.4294079999</v>
      </c>
      <c r="I123" s="43">
        <f t="shared" si="25"/>
        <v>3325591.8306809999</v>
      </c>
      <c r="J123" s="61">
        <f t="shared" si="26"/>
        <v>0.1357384044675847</v>
      </c>
      <c r="K123" s="61">
        <f t="shared" si="27"/>
        <v>1.6137051574535953E-2</v>
      </c>
      <c r="L123" s="61">
        <f t="shared" si="28"/>
        <v>5.4046793543198433E-2</v>
      </c>
      <c r="M123" s="42">
        <v>5828476.8638190003</v>
      </c>
      <c r="N123" s="6">
        <v>1000761.561586</v>
      </c>
      <c r="O123" s="6">
        <v>1574495</v>
      </c>
      <c r="P123" s="6">
        <v>3120951</v>
      </c>
      <c r="Q123" s="6">
        <v>59487</v>
      </c>
      <c r="R123" s="6">
        <v>199236</v>
      </c>
      <c r="S123" s="6">
        <v>3686361.150005226</v>
      </c>
      <c r="T123" s="6">
        <v>4679697.0685038818</v>
      </c>
      <c r="U123" s="6">
        <v>3775409429408</v>
      </c>
      <c r="V123" s="6">
        <v>3325591830681</v>
      </c>
      <c r="W123" s="46"/>
      <c r="X123" s="46"/>
    </row>
    <row r="124" spans="1:24" x14ac:dyDescent="0.5">
      <c r="A124" s="41" t="s">
        <v>335</v>
      </c>
      <c r="B124" s="41">
        <v>11476</v>
      </c>
      <c r="C124" s="41" t="s">
        <v>19</v>
      </c>
      <c r="D124" s="41" t="s">
        <v>641</v>
      </c>
      <c r="E124" s="61">
        <f t="shared" si="21"/>
        <v>0.29042682652280039</v>
      </c>
      <c r="F124" s="61">
        <f t="shared" si="22"/>
        <v>0.19394894336096083</v>
      </c>
      <c r="G124" s="61">
        <f t="shared" si="23"/>
        <v>0.15904814813137658</v>
      </c>
      <c r="H124" s="43">
        <f t="shared" si="24"/>
        <v>67629.326346999995</v>
      </c>
      <c r="I124" s="43">
        <f t="shared" si="25"/>
        <v>59979.957225999999</v>
      </c>
      <c r="J124" s="61">
        <f t="shared" si="26"/>
        <v>1.046753202375496E-2</v>
      </c>
      <c r="K124" s="61">
        <f t="shared" si="27"/>
        <v>1.659297164754903E-2</v>
      </c>
      <c r="L124" s="61">
        <f t="shared" si="28"/>
        <v>2.1450703598832725E-2</v>
      </c>
      <c r="M124" s="42">
        <v>174002.48053500001</v>
      </c>
      <c r="N124" s="6">
        <v>6115.3756899999998</v>
      </c>
      <c r="O124" s="6">
        <v>58100</v>
      </c>
      <c r="P124" s="6">
        <v>47645</v>
      </c>
      <c r="Q124" s="6">
        <v>4847</v>
      </c>
      <c r="R124" s="6">
        <v>6266</v>
      </c>
      <c r="S124" s="6">
        <v>292111.63033090322</v>
      </c>
      <c r="T124" s="6">
        <v>299563.37473759451</v>
      </c>
      <c r="U124" s="6">
        <v>67629326347</v>
      </c>
      <c r="V124" s="6">
        <v>59979957226</v>
      </c>
      <c r="W124" s="46"/>
      <c r="X124" s="46"/>
    </row>
    <row r="125" spans="1:24" x14ac:dyDescent="0.5">
      <c r="A125" s="41" t="s">
        <v>731</v>
      </c>
      <c r="B125" s="41">
        <v>11495</v>
      </c>
      <c r="C125" s="41" t="s">
        <v>19</v>
      </c>
      <c r="D125" s="41" t="s">
        <v>628</v>
      </c>
      <c r="E125" s="61">
        <f t="shared" si="21"/>
        <v>0.10387272602407829</v>
      </c>
      <c r="F125" s="61">
        <f t="shared" si="22"/>
        <v>0.55463786129548376</v>
      </c>
      <c r="G125" s="61">
        <f t="shared" si="23"/>
        <v>1.4436493637788441</v>
      </c>
      <c r="H125" s="43">
        <f t="shared" si="24"/>
        <v>2431688.140966</v>
      </c>
      <c r="I125" s="43">
        <f t="shared" si="25"/>
        <v>1511413.1919110001</v>
      </c>
      <c r="J125" s="61">
        <f t="shared" si="26"/>
        <v>1.5160262122645323E-2</v>
      </c>
      <c r="K125" s="61">
        <f t="shared" si="27"/>
        <v>1.7806782384184167E-2</v>
      </c>
      <c r="L125" s="61">
        <f t="shared" si="28"/>
        <v>6.3097800231102605E-2</v>
      </c>
      <c r="M125" s="42">
        <v>5268053.4136060001</v>
      </c>
      <c r="N125" s="6">
        <v>487439.84209699999</v>
      </c>
      <c r="O125" s="6">
        <v>14064625</v>
      </c>
      <c r="P125" s="6">
        <v>36608368</v>
      </c>
      <c r="Q125" s="6">
        <v>286266</v>
      </c>
      <c r="R125" s="6">
        <v>1014375</v>
      </c>
      <c r="S125" s="6">
        <v>16076233.97780494</v>
      </c>
      <c r="T125" s="6">
        <v>25358212.95565515</v>
      </c>
      <c r="U125" s="6">
        <v>2431688140966</v>
      </c>
      <c r="V125" s="6">
        <v>1511413191911</v>
      </c>
      <c r="W125" s="46"/>
      <c r="X125" s="46"/>
    </row>
    <row r="126" spans="1:24" x14ac:dyDescent="0.5">
      <c r="A126" s="41" t="s">
        <v>345</v>
      </c>
      <c r="B126" s="41">
        <v>11517</v>
      </c>
      <c r="C126" s="41" t="s">
        <v>19</v>
      </c>
      <c r="D126" s="41" t="s">
        <v>608</v>
      </c>
      <c r="E126" s="61">
        <f t="shared" si="21"/>
        <v>3.9986903365257197E-2</v>
      </c>
      <c r="F126" s="61">
        <f t="shared" si="22"/>
        <v>1.4916966512296885</v>
      </c>
      <c r="G126" s="61">
        <f t="shared" si="23"/>
        <v>0.83249775032029649</v>
      </c>
      <c r="H126" s="43">
        <f t="shared" si="24"/>
        <v>16556324.559327999</v>
      </c>
      <c r="I126" s="43">
        <f t="shared" si="25"/>
        <v>17021718.937920999</v>
      </c>
      <c r="J126" s="61">
        <f t="shared" si="26"/>
        <v>5.5189906375512233E-3</v>
      </c>
      <c r="K126" s="61">
        <f t="shared" si="27"/>
        <v>8.9613781909954213E-2</v>
      </c>
      <c r="L126" s="61">
        <f t="shared" si="28"/>
        <v>5.0304620411198639E-2</v>
      </c>
      <c r="M126" s="42">
        <v>9634237.5748640001</v>
      </c>
      <c r="N126" s="6">
        <v>1942654.8207050001</v>
      </c>
      <c r="O126" s="6">
        <v>179700836</v>
      </c>
      <c r="P126" s="6">
        <v>100288850</v>
      </c>
      <c r="Q126" s="6">
        <v>15771783</v>
      </c>
      <c r="R126" s="6">
        <v>8853477</v>
      </c>
      <c r="S126" s="6">
        <v>175997292.64688119</v>
      </c>
      <c r="T126" s="6">
        <v>120467412.6283401</v>
      </c>
      <c r="U126" s="6">
        <v>16556324559328</v>
      </c>
      <c r="V126" s="6">
        <v>17021718937921</v>
      </c>
      <c r="W126" s="46"/>
      <c r="X126" s="46"/>
    </row>
    <row r="127" spans="1:24" x14ac:dyDescent="0.5">
      <c r="A127" s="41" t="s">
        <v>732</v>
      </c>
      <c r="B127" s="41">
        <v>11521</v>
      </c>
      <c r="C127" s="41" t="s">
        <v>19</v>
      </c>
      <c r="D127" s="41" t="s">
        <v>632</v>
      </c>
      <c r="E127" s="61">
        <f t="shared" si="21"/>
        <v>1.6687357914161167E-2</v>
      </c>
      <c r="F127" s="61">
        <f t="shared" si="22"/>
        <v>1.0781980399688036</v>
      </c>
      <c r="G127" s="61">
        <f t="shared" si="23"/>
        <v>0.94968303963087231</v>
      </c>
      <c r="H127" s="43">
        <f t="shared" si="24"/>
        <v>309188.76548399997</v>
      </c>
      <c r="I127" s="43">
        <f t="shared" si="25"/>
        <v>293352.37002700003</v>
      </c>
      <c r="J127" s="61">
        <f t="shared" si="26"/>
        <v>1.3771563889280792E-3</v>
      </c>
      <c r="K127" s="61">
        <f t="shared" si="27"/>
        <v>6.2457374530034325E-2</v>
      </c>
      <c r="L127" s="61">
        <f t="shared" si="28"/>
        <v>8.5211185473474879E-2</v>
      </c>
      <c r="M127" s="42">
        <v>117945.72344</v>
      </c>
      <c r="N127" s="6">
        <v>9613.4231199999995</v>
      </c>
      <c r="O127" s="6">
        <v>3810335</v>
      </c>
      <c r="P127" s="6">
        <v>3356165</v>
      </c>
      <c r="Q127" s="6">
        <v>217996</v>
      </c>
      <c r="R127" s="6">
        <v>297414</v>
      </c>
      <c r="S127" s="6">
        <v>3490316.4220450972</v>
      </c>
      <c r="T127" s="6">
        <v>3533984.3505097148</v>
      </c>
      <c r="U127" s="6">
        <v>309188765484</v>
      </c>
      <c r="V127" s="6">
        <v>293352370027</v>
      </c>
      <c r="W127" s="46"/>
      <c r="X127" s="46"/>
    </row>
    <row r="128" spans="1:24" x14ac:dyDescent="0.5">
      <c r="A128" s="41" t="s">
        <v>358</v>
      </c>
      <c r="B128" s="41">
        <v>11551</v>
      </c>
      <c r="C128" s="41" t="s">
        <v>19</v>
      </c>
      <c r="D128" s="41" t="s">
        <v>617</v>
      </c>
      <c r="E128" s="61">
        <f t="shared" si="21"/>
        <v>0.28546047180010631</v>
      </c>
      <c r="F128" s="61">
        <f t="shared" si="22"/>
        <v>4.993208450858166</v>
      </c>
      <c r="G128" s="61">
        <f t="shared" si="23"/>
        <v>5.1105653446595243</v>
      </c>
      <c r="H128" s="43">
        <f t="shared" si="24"/>
        <v>1557118.7730030001</v>
      </c>
      <c r="I128" s="43">
        <f t="shared" si="25"/>
        <v>1534300.6130959999</v>
      </c>
      <c r="J128" s="61">
        <f t="shared" si="26"/>
        <v>4.1101883806840607E-2</v>
      </c>
      <c r="K128" s="61">
        <f t="shared" si="27"/>
        <v>0.35246227757484672</v>
      </c>
      <c r="L128" s="61">
        <f t="shared" si="28"/>
        <v>0.19547865191523972</v>
      </c>
      <c r="M128" s="42">
        <v>4737061.7000089996</v>
      </c>
      <c r="N128" s="6">
        <v>638385.11909000005</v>
      </c>
      <c r="O128" s="6">
        <v>41429793</v>
      </c>
      <c r="P128" s="6">
        <v>42403530</v>
      </c>
      <c r="Q128" s="6">
        <v>2737182</v>
      </c>
      <c r="R128" s="6">
        <v>1518065</v>
      </c>
      <c r="S128" s="6">
        <v>7765886.377496806</v>
      </c>
      <c r="T128" s="6">
        <v>8297228.807437351</v>
      </c>
      <c r="U128" s="6">
        <v>1557118773003</v>
      </c>
      <c r="V128" s="6">
        <v>1534300613096</v>
      </c>
      <c r="W128" s="46"/>
      <c r="X128" s="46"/>
    </row>
    <row r="129" spans="1:24" x14ac:dyDescent="0.5">
      <c r="A129" s="41" t="s">
        <v>360</v>
      </c>
      <c r="B129" s="41">
        <v>11562</v>
      </c>
      <c r="C129" s="41" t="s">
        <v>19</v>
      </c>
      <c r="D129" s="41" t="s">
        <v>609</v>
      </c>
      <c r="E129" s="61">
        <f t="shared" si="21"/>
        <v>0.10901993400002824</v>
      </c>
      <c r="F129" s="61">
        <f t="shared" si="22"/>
        <v>2.3075091856190486</v>
      </c>
      <c r="G129" s="61">
        <f t="shared" si="23"/>
        <v>1.9574441739898876</v>
      </c>
      <c r="H129" s="43">
        <f t="shared" si="24"/>
        <v>774841.32632500003</v>
      </c>
      <c r="I129" s="43">
        <f t="shared" si="25"/>
        <v>921906.03805500001</v>
      </c>
      <c r="J129" s="61">
        <f t="shared" si="26"/>
        <v>2.8712320194844824E-2</v>
      </c>
      <c r="K129" s="61">
        <f t="shared" si="27"/>
        <v>7.7286858084299387E-2</v>
      </c>
      <c r="L129" s="61">
        <f t="shared" si="28"/>
        <v>0.18947096873231256</v>
      </c>
      <c r="M129" s="42">
        <v>1178504.6221070001</v>
      </c>
      <c r="N129" s="6">
        <v>346516.69930699997</v>
      </c>
      <c r="O129" s="6">
        <v>12472078</v>
      </c>
      <c r="P129" s="6">
        <v>10579978</v>
      </c>
      <c r="Q129" s="6">
        <v>466371</v>
      </c>
      <c r="R129" s="6">
        <v>1143322</v>
      </c>
      <c r="S129" s="6">
        <v>6034285.9259631615</v>
      </c>
      <c r="T129" s="6">
        <v>5404996.0354346521</v>
      </c>
      <c r="U129" s="6">
        <v>774841326325</v>
      </c>
      <c r="V129" s="6">
        <v>921906038055</v>
      </c>
      <c r="W129" s="46"/>
      <c r="X129" s="46"/>
    </row>
    <row r="130" spans="1:24" x14ac:dyDescent="0.5">
      <c r="A130" s="41" t="s">
        <v>376</v>
      </c>
      <c r="B130" s="41">
        <v>11621</v>
      </c>
      <c r="C130" s="41" t="s">
        <v>19</v>
      </c>
      <c r="D130" s="41" t="s">
        <v>664</v>
      </c>
      <c r="E130" s="61">
        <f t="shared" si="21"/>
        <v>0.48618184962900979</v>
      </c>
      <c r="F130" s="61">
        <f t="shared" si="22"/>
        <v>0.82396037241404385</v>
      </c>
      <c r="G130" s="61">
        <f t="shared" si="23"/>
        <v>1.7300265851612731</v>
      </c>
      <c r="H130" s="43">
        <f t="shared" si="24"/>
        <v>37445.936593999999</v>
      </c>
      <c r="I130" s="43">
        <f t="shared" si="25"/>
        <v>63234.402145</v>
      </c>
      <c r="J130" s="61">
        <f t="shared" si="26"/>
        <v>4.2077598494137669E-2</v>
      </c>
      <c r="K130" s="61">
        <f t="shared" si="27"/>
        <v>5.3046513140998388E-5</v>
      </c>
      <c r="L130" s="61">
        <f t="shared" si="28"/>
        <v>8.0573352392543495E-3</v>
      </c>
      <c r="M130" s="42">
        <v>650371.484604</v>
      </c>
      <c r="N130" s="6">
        <v>58698.340459999999</v>
      </c>
      <c r="O130" s="6">
        <v>551111</v>
      </c>
      <c r="P130" s="6">
        <v>1157139</v>
      </c>
      <c r="Q130" s="6">
        <v>37</v>
      </c>
      <c r="R130" s="6">
        <v>5620</v>
      </c>
      <c r="S130" s="6">
        <v>697501.0761150968</v>
      </c>
      <c r="T130" s="6">
        <v>668856.19557813415</v>
      </c>
      <c r="U130" s="6">
        <v>37445936594</v>
      </c>
      <c r="V130" s="6">
        <v>63234402145</v>
      </c>
      <c r="W130" s="46"/>
      <c r="X130" s="46"/>
    </row>
    <row r="131" spans="1:24" x14ac:dyDescent="0.5">
      <c r="A131" s="41" t="s">
        <v>386</v>
      </c>
      <c r="B131" s="41">
        <v>11661</v>
      </c>
      <c r="C131" s="41" t="s">
        <v>19</v>
      </c>
      <c r="D131" s="41" t="s">
        <v>674</v>
      </c>
      <c r="E131" s="61">
        <f t="shared" si="21"/>
        <v>1.306922446500757</v>
      </c>
      <c r="F131" s="61">
        <f t="shared" si="22"/>
        <v>1.4942902028643148</v>
      </c>
      <c r="G131" s="61">
        <f t="shared" si="23"/>
        <v>1.5102685646375043</v>
      </c>
      <c r="H131" s="43">
        <f t="shared" si="24"/>
        <v>16862.074840000001</v>
      </c>
      <c r="I131" s="43">
        <f t="shared" si="25"/>
        <v>6343.0849129999997</v>
      </c>
      <c r="J131" s="61">
        <f t="shared" si="26"/>
        <v>4.9244925837342891E-2</v>
      </c>
      <c r="K131" s="61">
        <f t="shared" si="27"/>
        <v>0.62638532675970926</v>
      </c>
      <c r="L131" s="61">
        <f t="shared" si="28"/>
        <v>0.16436533657484523</v>
      </c>
      <c r="M131" s="42">
        <v>337806.20195399999</v>
      </c>
      <c r="N131" s="6">
        <v>15871.95479</v>
      </c>
      <c r="O131" s="6">
        <v>193118</v>
      </c>
      <c r="P131" s="6">
        <v>195183</v>
      </c>
      <c r="Q131" s="6">
        <v>100944</v>
      </c>
      <c r="R131" s="6">
        <v>26488</v>
      </c>
      <c r="S131" s="6">
        <v>161153.20025483871</v>
      </c>
      <c r="T131" s="6">
        <v>129237.2790973425</v>
      </c>
      <c r="U131" s="6">
        <v>16862074840</v>
      </c>
      <c r="V131" s="6">
        <v>6343084913</v>
      </c>
      <c r="W131" s="46"/>
      <c r="X131" s="46"/>
    </row>
    <row r="132" spans="1:24" x14ac:dyDescent="0.5">
      <c r="A132" s="41" t="s">
        <v>394</v>
      </c>
      <c r="B132" s="41">
        <v>11665</v>
      </c>
      <c r="C132" s="41" t="s">
        <v>19</v>
      </c>
      <c r="D132" s="41" t="s">
        <v>648</v>
      </c>
      <c r="E132" s="61">
        <f t="shared" si="21"/>
        <v>0.25230929937168006</v>
      </c>
      <c r="F132" s="61">
        <f t="shared" si="22"/>
        <v>1.2720511187702148</v>
      </c>
      <c r="G132" s="61">
        <f t="shared" si="23"/>
        <v>1.6242113786832668</v>
      </c>
      <c r="H132" s="43">
        <f t="shared" si="24"/>
        <v>203840.03554700001</v>
      </c>
      <c r="I132" s="43">
        <f t="shared" si="25"/>
        <v>213112.74030199999</v>
      </c>
      <c r="J132" s="61">
        <f t="shared" si="26"/>
        <v>3.3075108182463564E-2</v>
      </c>
      <c r="K132" s="61">
        <f t="shared" si="27"/>
        <v>0.16277627801857295</v>
      </c>
      <c r="L132" s="61">
        <f t="shared" si="28"/>
        <v>0.36041585130840481</v>
      </c>
      <c r="M132" s="42">
        <v>1064446.982658</v>
      </c>
      <c r="N132" s="6">
        <v>99756.709694999998</v>
      </c>
      <c r="O132" s="6">
        <v>2683276</v>
      </c>
      <c r="P132" s="6">
        <v>3426126</v>
      </c>
      <c r="Q132" s="6">
        <v>245472</v>
      </c>
      <c r="R132" s="6">
        <v>543519</v>
      </c>
      <c r="S132" s="6">
        <v>1508033.006947065</v>
      </c>
      <c r="T132" s="6">
        <v>2109408.9383720048</v>
      </c>
      <c r="U132" s="6">
        <v>203840035547</v>
      </c>
      <c r="V132" s="6">
        <v>213112740302</v>
      </c>
      <c r="W132" s="46"/>
      <c r="X132" s="46"/>
    </row>
    <row r="133" spans="1:24" x14ac:dyDescent="0.5">
      <c r="A133" s="41" t="s">
        <v>411</v>
      </c>
      <c r="B133" s="41">
        <v>11706</v>
      </c>
      <c r="C133" s="41" t="s">
        <v>22</v>
      </c>
      <c r="D133" s="41" t="s">
        <v>680</v>
      </c>
      <c r="E133" s="61">
        <f t="shared" si="21"/>
        <v>1.0793283953042105</v>
      </c>
      <c r="F133" s="61">
        <f t="shared" si="22"/>
        <v>0.86680474881211844</v>
      </c>
      <c r="G133" s="61">
        <f t="shared" si="23"/>
        <v>1.5996523113905423</v>
      </c>
      <c r="H133" s="43">
        <f t="shared" si="24"/>
        <v>367246.70118500001</v>
      </c>
      <c r="I133" s="43">
        <f t="shared" si="25"/>
        <v>339221.37097500003</v>
      </c>
      <c r="J133" s="61">
        <f t="shared" si="26"/>
        <v>2.0836729242775059E-2</v>
      </c>
      <c r="K133" s="61">
        <f t="shared" si="27"/>
        <v>1.4176367061982527E-5</v>
      </c>
      <c r="L133" s="61">
        <f t="shared" si="28"/>
        <v>5.9520894746439838E-2</v>
      </c>
      <c r="M133" s="42">
        <v>1189284.3746549999</v>
      </c>
      <c r="N133" s="6">
        <v>14698.215101</v>
      </c>
      <c r="O133" s="6">
        <v>477555</v>
      </c>
      <c r="P133" s="6">
        <v>881308</v>
      </c>
      <c r="Q133" s="6">
        <v>5</v>
      </c>
      <c r="R133" s="6">
        <v>20993</v>
      </c>
      <c r="S133" s="6">
        <v>352699.67108912906</v>
      </c>
      <c r="T133" s="6">
        <v>550937.22162280278</v>
      </c>
      <c r="U133" s="6">
        <v>367246701185</v>
      </c>
      <c r="V133" s="6">
        <v>339221370975</v>
      </c>
      <c r="W133" s="46"/>
      <c r="X133" s="46"/>
    </row>
    <row r="134" spans="1:24" x14ac:dyDescent="0.5">
      <c r="A134" s="41" t="s">
        <v>418</v>
      </c>
      <c r="B134" s="41">
        <v>11691</v>
      </c>
      <c r="C134" s="41" t="s">
        <v>32</v>
      </c>
      <c r="D134" s="41" t="s">
        <v>609</v>
      </c>
      <c r="E134" s="61">
        <f t="shared" si="21"/>
        <v>1.174983126024046</v>
      </c>
      <c r="F134" s="61">
        <f t="shared" si="22"/>
        <v>1.8726752483684001E-3</v>
      </c>
      <c r="G134" s="61">
        <f t="shared" si="23"/>
        <v>0</v>
      </c>
      <c r="H134" s="43">
        <f t="shared" si="24"/>
        <v>27236.685817000001</v>
      </c>
      <c r="I134" s="43">
        <f t="shared" si="25"/>
        <v>25862.259936999999</v>
      </c>
      <c r="J134" s="61">
        <f t="shared" si="26"/>
        <v>5.8477100812546159E-2</v>
      </c>
      <c r="K134" s="61">
        <f t="shared" si="27"/>
        <v>6.0733577947535511E-4</v>
      </c>
      <c r="L134" s="61">
        <f t="shared" si="28"/>
        <v>0</v>
      </c>
      <c r="M134" s="42">
        <v>97879.954263000007</v>
      </c>
      <c r="N134" s="6">
        <v>4621.6622399999997</v>
      </c>
      <c r="O134" s="6">
        <v>78</v>
      </c>
      <c r="P134" s="6">
        <v>0</v>
      </c>
      <c r="Q134" s="6">
        <v>24</v>
      </c>
      <c r="R134" s="6">
        <v>0</v>
      </c>
      <c r="S134" s="6">
        <v>39516.855108935481</v>
      </c>
      <c r="T134" s="6">
        <v>41651.64251941644</v>
      </c>
      <c r="U134" s="6">
        <v>27236685817</v>
      </c>
      <c r="V134" s="6">
        <v>25862259937</v>
      </c>
      <c r="W134" s="46"/>
      <c r="X134" s="46"/>
    </row>
    <row r="135" spans="1:24" x14ac:dyDescent="0.5">
      <c r="A135" s="41" t="s">
        <v>426</v>
      </c>
      <c r="B135" s="41">
        <v>11701</v>
      </c>
      <c r="C135" s="41" t="s">
        <v>19</v>
      </c>
      <c r="D135" s="41" t="s">
        <v>685</v>
      </c>
      <c r="E135" s="61">
        <f t="shared" si="21"/>
        <v>0.42508113625531097</v>
      </c>
      <c r="F135" s="61">
        <f t="shared" si="22"/>
        <v>8.8980751144077246</v>
      </c>
      <c r="G135" s="61">
        <f t="shared" si="23"/>
        <v>3.6043061947846131</v>
      </c>
      <c r="H135" s="43">
        <f t="shared" si="24"/>
        <v>176148.29591799999</v>
      </c>
      <c r="I135" s="43">
        <f t="shared" si="25"/>
        <v>59040.139966000002</v>
      </c>
      <c r="J135" s="61">
        <f t="shared" si="26"/>
        <v>4.7175259693270202E-2</v>
      </c>
      <c r="K135" s="61">
        <f t="shared" si="27"/>
        <v>2.0957086133487071</v>
      </c>
      <c r="L135" s="61">
        <f t="shared" si="28"/>
        <v>0.33131129115026742</v>
      </c>
      <c r="M135" s="42">
        <v>571781.08701300004</v>
      </c>
      <c r="N135" s="6">
        <v>138993.541662</v>
      </c>
      <c r="O135" s="6">
        <v>5984447</v>
      </c>
      <c r="P135" s="6">
        <v>2424095</v>
      </c>
      <c r="Q135" s="6">
        <v>3087317</v>
      </c>
      <c r="R135" s="6">
        <v>488075</v>
      </c>
      <c r="S135" s="6">
        <v>1473161.3833789681</v>
      </c>
      <c r="T135" s="6">
        <v>672555.23504291498</v>
      </c>
      <c r="U135" s="6">
        <v>176148295918</v>
      </c>
      <c r="V135" s="6">
        <v>59040139966</v>
      </c>
      <c r="W135" s="46"/>
      <c r="X135" s="46"/>
    </row>
    <row r="136" spans="1:24" x14ac:dyDescent="0.5">
      <c r="A136" s="41" t="s">
        <v>432</v>
      </c>
      <c r="B136" s="41">
        <v>11738</v>
      </c>
      <c r="C136" s="41" t="s">
        <v>19</v>
      </c>
      <c r="D136" s="41" t="s">
        <v>680</v>
      </c>
      <c r="E136" s="61">
        <f t="shared" si="21"/>
        <v>0.11333696384639018</v>
      </c>
      <c r="F136" s="61">
        <f t="shared" si="22"/>
        <v>3.1503040409954175</v>
      </c>
      <c r="G136" s="61">
        <f t="shared" si="23"/>
        <v>2.1769507748045118</v>
      </c>
      <c r="H136" s="43">
        <f t="shared" si="24"/>
        <v>1113434.7458840001</v>
      </c>
      <c r="I136" s="43">
        <f t="shared" si="25"/>
        <v>893206.25157199998</v>
      </c>
      <c r="J136" s="61">
        <f t="shared" si="26"/>
        <v>3.3342829333674028E-5</v>
      </c>
      <c r="K136" s="61">
        <f t="shared" si="27"/>
        <v>0.42332544583863552</v>
      </c>
      <c r="L136" s="61">
        <f t="shared" si="28"/>
        <v>0.15356220568126336</v>
      </c>
      <c r="M136" s="42">
        <v>762146.51863099996</v>
      </c>
      <c r="N136" s="6">
        <v>314</v>
      </c>
      <c r="O136" s="6">
        <v>10592278</v>
      </c>
      <c r="P136" s="6">
        <v>7319569</v>
      </c>
      <c r="Q136" s="6">
        <v>1993295</v>
      </c>
      <c r="R136" s="6">
        <v>723072</v>
      </c>
      <c r="S136" s="6">
        <v>4708658.597290677</v>
      </c>
      <c r="T136" s="6">
        <v>3362303.4037861009</v>
      </c>
      <c r="U136" s="6">
        <v>1113434745884</v>
      </c>
      <c r="V136" s="6">
        <v>893206251572</v>
      </c>
      <c r="W136" s="46"/>
      <c r="X136" s="46"/>
    </row>
    <row r="137" spans="1:24" x14ac:dyDescent="0.5">
      <c r="A137" s="41" t="s">
        <v>435</v>
      </c>
      <c r="B137" s="41">
        <v>11741</v>
      </c>
      <c r="C137" s="41" t="s">
        <v>19</v>
      </c>
      <c r="D137" s="41" t="s">
        <v>686</v>
      </c>
      <c r="E137" s="61">
        <f t="shared" si="21"/>
        <v>0.31476694302017227</v>
      </c>
      <c r="F137" s="61">
        <f t="shared" si="22"/>
        <v>1.3242408106413546</v>
      </c>
      <c r="G137" s="61">
        <f t="shared" si="23"/>
        <v>1.5766462047777932</v>
      </c>
      <c r="H137" s="43">
        <f t="shared" si="24"/>
        <v>264744.69460699998</v>
      </c>
      <c r="I137" s="43">
        <f t="shared" si="25"/>
        <v>264218.55201400002</v>
      </c>
      <c r="J137" s="61">
        <f t="shared" si="26"/>
        <v>0</v>
      </c>
      <c r="K137" s="61">
        <f t="shared" si="27"/>
        <v>5.3715791407069592E-2</v>
      </c>
      <c r="L137" s="61">
        <f t="shared" si="28"/>
        <v>4.7074590170777829E-2</v>
      </c>
      <c r="M137" s="42">
        <v>1170035.0558130001</v>
      </c>
      <c r="N137" s="6">
        <v>0</v>
      </c>
      <c r="O137" s="6">
        <v>2461199</v>
      </c>
      <c r="P137" s="6">
        <v>2930313</v>
      </c>
      <c r="Q137" s="6">
        <v>98143</v>
      </c>
      <c r="R137" s="6">
        <v>86009</v>
      </c>
      <c r="S137" s="6">
        <v>1827079.103354387</v>
      </c>
      <c r="T137" s="6">
        <v>1858573.5919194298</v>
      </c>
      <c r="U137" s="6">
        <v>264744694607</v>
      </c>
      <c r="V137" s="6">
        <v>264218552014</v>
      </c>
      <c r="W137" s="46"/>
      <c r="X137" s="46"/>
    </row>
    <row r="138" spans="1:24" x14ac:dyDescent="0.5">
      <c r="A138" s="41" t="s">
        <v>484</v>
      </c>
      <c r="B138" s="41">
        <v>11842</v>
      </c>
      <c r="C138" s="41" t="s">
        <v>32</v>
      </c>
      <c r="D138" s="41" t="s">
        <v>640</v>
      </c>
      <c r="E138" s="61">
        <f t="shared" ref="E138:E176" si="29">(M138/2)/T138</f>
        <v>1.5963056513724825</v>
      </c>
      <c r="F138" s="61">
        <f t="shared" ref="F138:F176" si="30">(O138)/T138</f>
        <v>1.4768677329761546</v>
      </c>
      <c r="G138" s="61">
        <f t="shared" ref="G138:G176" si="31">(P138)/T138</f>
        <v>0.53856376465063904</v>
      </c>
      <c r="H138" s="43">
        <f t="shared" ref="H138:H176" si="32">U138/10^6</f>
        <v>399082.50468100002</v>
      </c>
      <c r="I138" s="43">
        <f t="shared" ref="I138:I176" si="33">V138/10^6</f>
        <v>463831.05430800002</v>
      </c>
      <c r="J138" s="61">
        <f t="shared" ref="J138:J176" si="34">(N138/2)/S138</f>
        <v>0.10441272275924887</v>
      </c>
      <c r="K138" s="61">
        <f t="shared" ref="K138:K176" si="35">(Q138)/S138</f>
        <v>0.26014442825353967</v>
      </c>
      <c r="L138" s="61">
        <f t="shared" ref="L138:L176" si="36">(R138)/S138</f>
        <v>1.2827442857477488E-2</v>
      </c>
      <c r="M138" s="42">
        <v>1547026.80305</v>
      </c>
      <c r="N138" s="6">
        <v>184805.84820099999</v>
      </c>
      <c r="O138" s="6">
        <v>715638</v>
      </c>
      <c r="P138" s="6">
        <v>260969</v>
      </c>
      <c r="Q138" s="6">
        <v>230222</v>
      </c>
      <c r="R138" s="6">
        <v>11352</v>
      </c>
      <c r="S138" s="6">
        <v>884977.63163938711</v>
      </c>
      <c r="T138" s="6">
        <v>484564.72033406846</v>
      </c>
      <c r="U138" s="6">
        <v>399082504681</v>
      </c>
      <c r="V138" s="6">
        <v>463831054308</v>
      </c>
      <c r="W138" s="46"/>
      <c r="X138" s="46"/>
    </row>
    <row r="139" spans="1:24" x14ac:dyDescent="0.5">
      <c r="A139" s="41" t="s">
        <v>493</v>
      </c>
      <c r="B139" s="41">
        <v>11853</v>
      </c>
      <c r="C139" s="41" t="s">
        <v>22</v>
      </c>
      <c r="D139" s="41" t="s">
        <v>610</v>
      </c>
      <c r="E139" s="61">
        <f t="shared" si="29"/>
        <v>1.060459861354216</v>
      </c>
      <c r="F139" s="61">
        <f t="shared" si="30"/>
        <v>1.7181634137681863</v>
      </c>
      <c r="G139" s="61">
        <f t="shared" si="31"/>
        <v>0.59604801198898472</v>
      </c>
      <c r="H139" s="43">
        <f t="shared" si="32"/>
        <v>959828.81127900002</v>
      </c>
      <c r="I139" s="43">
        <f t="shared" si="33"/>
        <v>882644.23647600005</v>
      </c>
      <c r="J139" s="61">
        <f t="shared" si="34"/>
        <v>6.1296193938860211E-2</v>
      </c>
      <c r="K139" s="61">
        <f t="shared" si="35"/>
        <v>3.5979274717484876E-2</v>
      </c>
      <c r="L139" s="61">
        <f t="shared" si="36"/>
        <v>2.6590018261303496E-2</v>
      </c>
      <c r="M139" s="42">
        <v>2124901.421656</v>
      </c>
      <c r="N139" s="6">
        <v>145999.64199999999</v>
      </c>
      <c r="O139" s="6">
        <v>1721389</v>
      </c>
      <c r="P139" s="6">
        <v>597167</v>
      </c>
      <c r="Q139" s="6">
        <v>42849</v>
      </c>
      <c r="R139" s="6">
        <v>31667</v>
      </c>
      <c r="S139" s="6">
        <v>1190935.6243686769</v>
      </c>
      <c r="T139" s="6">
        <v>1001877.345429408</v>
      </c>
      <c r="U139" s="6">
        <v>959828811279</v>
      </c>
      <c r="V139" s="6">
        <v>882644236476</v>
      </c>
      <c r="W139" s="46"/>
      <c r="X139" s="46"/>
    </row>
    <row r="140" spans="1:24" x14ac:dyDescent="0.5">
      <c r="A140" s="41" t="s">
        <v>498</v>
      </c>
      <c r="B140" s="41">
        <v>11756</v>
      </c>
      <c r="C140" s="41" t="s">
        <v>19</v>
      </c>
      <c r="D140" s="41" t="s">
        <v>691</v>
      </c>
      <c r="E140" s="61">
        <f t="shared" si="29"/>
        <v>0.2184162238574785</v>
      </c>
      <c r="F140" s="61">
        <f t="shared" si="30"/>
        <v>3.6429178384248768</v>
      </c>
      <c r="G140" s="61">
        <f t="shared" si="31"/>
        <v>1.0879629135273268</v>
      </c>
      <c r="H140" s="43">
        <f t="shared" si="32"/>
        <v>120478.08154299999</v>
      </c>
      <c r="I140" s="43">
        <f t="shared" si="33"/>
        <v>129327.255733</v>
      </c>
      <c r="J140" s="61">
        <f t="shared" si="34"/>
        <v>1.4319437507382049E-3</v>
      </c>
      <c r="K140" s="61">
        <f t="shared" si="35"/>
        <v>7.7920158322591346E-2</v>
      </c>
      <c r="L140" s="61">
        <f t="shared" si="36"/>
        <v>0.12417070934126428</v>
      </c>
      <c r="M140" s="42">
        <v>264521.50280199997</v>
      </c>
      <c r="N140" s="6">
        <v>4640.0616900000005</v>
      </c>
      <c r="O140" s="6">
        <v>2205949</v>
      </c>
      <c r="P140" s="6">
        <v>658810</v>
      </c>
      <c r="Q140" s="6">
        <v>126246</v>
      </c>
      <c r="R140" s="6">
        <v>201181</v>
      </c>
      <c r="S140" s="6">
        <v>1620196.9133242581</v>
      </c>
      <c r="T140" s="6">
        <v>605544.538153462</v>
      </c>
      <c r="U140" s="6">
        <v>120478081543</v>
      </c>
      <c r="V140" s="6">
        <v>129327255733</v>
      </c>
      <c r="W140" s="46"/>
      <c r="X140" s="46"/>
    </row>
    <row r="141" spans="1:24" x14ac:dyDescent="0.5">
      <c r="A141" s="41" t="s">
        <v>555</v>
      </c>
      <c r="B141" s="41">
        <v>11793</v>
      </c>
      <c r="C141" s="41" t="s">
        <v>19</v>
      </c>
      <c r="D141" s="41" t="s">
        <v>614</v>
      </c>
      <c r="E141" s="61">
        <f t="shared" si="29"/>
        <v>0.28654284186854861</v>
      </c>
      <c r="F141" s="61">
        <f t="shared" si="30"/>
        <v>2.950438434721347</v>
      </c>
      <c r="G141" s="61">
        <f t="shared" si="31"/>
        <v>0.30681722114895149</v>
      </c>
      <c r="H141" s="43">
        <f t="shared" si="32"/>
        <v>736582.73645199998</v>
      </c>
      <c r="I141" s="43">
        <f t="shared" si="33"/>
        <v>1025476.223433</v>
      </c>
      <c r="J141" s="61">
        <f t="shared" si="34"/>
        <v>2.6117467678110382E-2</v>
      </c>
      <c r="K141" s="61">
        <f t="shared" si="35"/>
        <v>0.3189956879294607</v>
      </c>
      <c r="L141" s="61">
        <f t="shared" si="36"/>
        <v>4.0775118562158597E-2</v>
      </c>
      <c r="M141" s="42">
        <v>1091558.6158400001</v>
      </c>
      <c r="N141" s="6">
        <v>257554.953209</v>
      </c>
      <c r="O141" s="6">
        <v>5619712</v>
      </c>
      <c r="P141" s="6">
        <v>584396</v>
      </c>
      <c r="Q141" s="6">
        <v>1572873</v>
      </c>
      <c r="R141" s="6">
        <v>201050</v>
      </c>
      <c r="S141" s="6">
        <v>4930703.0142294848</v>
      </c>
      <c r="T141" s="6">
        <v>1904704.037835906</v>
      </c>
      <c r="U141" s="6">
        <v>736582736452</v>
      </c>
      <c r="V141" s="6">
        <v>1025476223433</v>
      </c>
      <c r="W141" s="46"/>
      <c r="X141" s="46"/>
    </row>
    <row r="142" spans="1:24" x14ac:dyDescent="0.5">
      <c r="A142" s="41" t="s">
        <v>556</v>
      </c>
      <c r="B142" s="41">
        <v>11918</v>
      </c>
      <c r="C142" s="41" t="s">
        <v>19</v>
      </c>
      <c r="D142" s="41" t="s">
        <v>638</v>
      </c>
      <c r="E142" s="61">
        <f t="shared" si="29"/>
        <v>0.2143237070309045</v>
      </c>
      <c r="F142" s="61">
        <f t="shared" si="30"/>
        <v>2.0793304214995643</v>
      </c>
      <c r="G142" s="61">
        <f t="shared" si="31"/>
        <v>0.83586200160249702</v>
      </c>
      <c r="H142" s="43">
        <f t="shared" si="32"/>
        <v>126610.53860499999</v>
      </c>
      <c r="I142" s="43">
        <f t="shared" si="33"/>
        <v>124368.669597</v>
      </c>
      <c r="J142" s="61">
        <f t="shared" si="34"/>
        <v>5.0471780166984996E-3</v>
      </c>
      <c r="K142" s="61">
        <f t="shared" si="35"/>
        <v>7.2213328795303872E-2</v>
      </c>
      <c r="L142" s="61">
        <f t="shared" si="36"/>
        <v>8.8857750791425827E-2</v>
      </c>
      <c r="M142" s="42">
        <v>247691.417124</v>
      </c>
      <c r="N142" s="6">
        <v>7460.197392</v>
      </c>
      <c r="O142" s="6">
        <v>1201529</v>
      </c>
      <c r="P142" s="6">
        <v>482998</v>
      </c>
      <c r="Q142" s="6">
        <v>53369</v>
      </c>
      <c r="R142" s="6">
        <v>65670</v>
      </c>
      <c r="S142" s="6">
        <v>739046.39060858055</v>
      </c>
      <c r="T142" s="6">
        <v>577844.18848327408</v>
      </c>
      <c r="U142" s="6">
        <v>126610538605</v>
      </c>
      <c r="V142" s="6">
        <v>124368669597</v>
      </c>
      <c r="W142" s="46"/>
      <c r="X142" s="46"/>
    </row>
    <row r="143" spans="1:24" x14ac:dyDescent="0.5">
      <c r="A143" s="41" t="s">
        <v>570</v>
      </c>
      <c r="B143" s="41">
        <v>11917</v>
      </c>
      <c r="C143" s="41" t="s">
        <v>19</v>
      </c>
      <c r="D143" s="41" t="s">
        <v>667</v>
      </c>
      <c r="E143" s="61">
        <f t="shared" si="29"/>
        <v>0</v>
      </c>
      <c r="F143" s="61">
        <f t="shared" si="30"/>
        <v>3.1211161015649909</v>
      </c>
      <c r="G143" s="61">
        <f t="shared" si="31"/>
        <v>0.92712716209175805</v>
      </c>
      <c r="H143" s="43">
        <f t="shared" si="32"/>
        <v>0</v>
      </c>
      <c r="I143" s="43">
        <f t="shared" si="33"/>
        <v>0</v>
      </c>
      <c r="J143" s="61">
        <f t="shared" si="34"/>
        <v>0</v>
      </c>
      <c r="K143" s="61">
        <f t="shared" si="35"/>
        <v>0.47416612066499336</v>
      </c>
      <c r="L143" s="61">
        <f t="shared" si="36"/>
        <v>0.23039329641202097</v>
      </c>
      <c r="M143" s="42">
        <v>0</v>
      </c>
      <c r="N143" s="6">
        <v>0</v>
      </c>
      <c r="O143" s="6">
        <v>695836</v>
      </c>
      <c r="P143" s="6">
        <v>206698</v>
      </c>
      <c r="Q143" s="6">
        <v>61098</v>
      </c>
      <c r="R143" s="6">
        <v>29687</v>
      </c>
      <c r="S143" s="6">
        <v>128853.5754395806</v>
      </c>
      <c r="T143" s="6">
        <v>222944.60614620958</v>
      </c>
      <c r="U143" s="6">
        <v>0</v>
      </c>
      <c r="V143" s="6">
        <v>0</v>
      </c>
      <c r="W143" s="46"/>
      <c r="X143" s="46"/>
    </row>
    <row r="144" spans="1:24" x14ac:dyDescent="0.5">
      <c r="A144" s="41" t="s">
        <v>575</v>
      </c>
      <c r="B144" s="41">
        <v>11921</v>
      </c>
      <c r="C144" s="41" t="s">
        <v>32</v>
      </c>
      <c r="D144" s="41" t="s">
        <v>609</v>
      </c>
      <c r="E144" s="61">
        <f t="shared" si="29"/>
        <v>0.89735388020323337</v>
      </c>
      <c r="F144" s="61">
        <f t="shared" si="30"/>
        <v>0.87808537017368316</v>
      </c>
      <c r="G144" s="61">
        <f t="shared" si="31"/>
        <v>1.2337402041958751E-2</v>
      </c>
      <c r="H144" s="43">
        <f t="shared" si="32"/>
        <v>24463.907286000001</v>
      </c>
      <c r="I144" s="43">
        <f t="shared" si="33"/>
        <v>22431.918164999999</v>
      </c>
      <c r="J144" s="61">
        <f t="shared" si="34"/>
        <v>0.11929321986431783</v>
      </c>
      <c r="K144" s="61">
        <f t="shared" si="35"/>
        <v>0</v>
      </c>
      <c r="L144" s="61">
        <f t="shared" si="36"/>
        <v>0</v>
      </c>
      <c r="M144" s="42">
        <v>69097.706575000004</v>
      </c>
      <c r="N144" s="6">
        <v>9403.5998500000005</v>
      </c>
      <c r="O144" s="6">
        <v>33807</v>
      </c>
      <c r="P144" s="6">
        <v>475</v>
      </c>
      <c r="Q144" s="6">
        <v>0</v>
      </c>
      <c r="R144" s="6">
        <v>0</v>
      </c>
      <c r="S144" s="6">
        <v>39413.806839548393</v>
      </c>
      <c r="T144" s="6">
        <v>38500.812276730059</v>
      </c>
      <c r="U144" s="6">
        <v>24463907286</v>
      </c>
      <c r="V144" s="6">
        <v>22431918165</v>
      </c>
      <c r="W144" s="46"/>
      <c r="X144" s="46"/>
    </row>
    <row r="145" spans="1:24" x14ac:dyDescent="0.5">
      <c r="A145" s="41" t="s">
        <v>586</v>
      </c>
      <c r="B145" s="41">
        <v>11926</v>
      </c>
      <c r="C145" s="41" t="s">
        <v>19</v>
      </c>
      <c r="D145" s="41" t="s">
        <v>646</v>
      </c>
      <c r="E145" s="61">
        <f t="shared" si="29"/>
        <v>5.1272150184161834E-2</v>
      </c>
      <c r="F145" s="61">
        <f t="shared" si="30"/>
        <v>1.226065463836437</v>
      </c>
      <c r="G145" s="61">
        <f t="shared" si="31"/>
        <v>0.36225404985683973</v>
      </c>
      <c r="H145" s="43">
        <f t="shared" si="32"/>
        <v>19200.529855000001</v>
      </c>
      <c r="I145" s="43">
        <f t="shared" si="33"/>
        <v>18563.752565999999</v>
      </c>
      <c r="J145" s="61">
        <f t="shared" si="34"/>
        <v>1.6148688201511858E-6</v>
      </c>
      <c r="K145" s="61">
        <f t="shared" si="35"/>
        <v>6.850273535081329E-2</v>
      </c>
      <c r="L145" s="61">
        <f t="shared" si="36"/>
        <v>3.81997219406763E-2</v>
      </c>
      <c r="M145" s="42">
        <v>13477.666380999999</v>
      </c>
      <c r="N145" s="6">
        <v>0.4</v>
      </c>
      <c r="O145" s="6">
        <v>161145</v>
      </c>
      <c r="P145" s="6">
        <v>47612</v>
      </c>
      <c r="Q145" s="6">
        <v>8484</v>
      </c>
      <c r="R145" s="6">
        <v>4731</v>
      </c>
      <c r="S145" s="6">
        <v>123849.0690415806</v>
      </c>
      <c r="T145" s="6">
        <v>131432.62309645931</v>
      </c>
      <c r="U145" s="6">
        <v>19200529855</v>
      </c>
      <c r="V145" s="6">
        <v>18563752566</v>
      </c>
      <c r="W145" s="46"/>
      <c r="X145" s="46"/>
    </row>
    <row r="146" spans="1:24" x14ac:dyDescent="0.5">
      <c r="A146" s="41" t="s">
        <v>597</v>
      </c>
      <c r="B146" s="41">
        <v>11969</v>
      </c>
      <c r="C146" s="41" t="s">
        <v>599</v>
      </c>
      <c r="D146" s="41" t="s">
        <v>640</v>
      </c>
      <c r="E146" s="61">
        <f t="shared" si="29"/>
        <v>0</v>
      </c>
      <c r="F146" s="61">
        <f t="shared" si="30"/>
        <v>0.98438547769700002</v>
      </c>
      <c r="G146" s="61">
        <f t="shared" si="31"/>
        <v>3.8496605438655129E-3</v>
      </c>
      <c r="H146" s="43">
        <f t="shared" si="32"/>
        <v>0</v>
      </c>
      <c r="I146" s="43">
        <f t="shared" si="33"/>
        <v>0</v>
      </c>
      <c r="J146" s="61">
        <f t="shared" si="34"/>
        <v>0</v>
      </c>
      <c r="K146" s="61">
        <f t="shared" si="35"/>
        <v>3.5828824292288919E-3</v>
      </c>
      <c r="L146" s="61">
        <f t="shared" si="36"/>
        <v>3.5131222573202294E-3</v>
      </c>
      <c r="M146" s="42">
        <v>0</v>
      </c>
      <c r="N146" s="6">
        <v>0</v>
      </c>
      <c r="O146" s="6">
        <v>700126</v>
      </c>
      <c r="P146" s="6">
        <v>2738</v>
      </c>
      <c r="Q146" s="6">
        <v>2568</v>
      </c>
      <c r="R146" s="6">
        <v>2518</v>
      </c>
      <c r="S146" s="6">
        <v>716741.35300964513</v>
      </c>
      <c r="T146" s="6">
        <v>711231.54075572733</v>
      </c>
      <c r="U146" s="6">
        <v>0</v>
      </c>
      <c r="V146" s="6">
        <v>0</v>
      </c>
      <c r="W146" s="46"/>
      <c r="X146" s="46"/>
    </row>
    <row r="147" spans="1:24" x14ac:dyDescent="0.5">
      <c r="A147" s="41" t="s">
        <v>719</v>
      </c>
      <c r="B147" s="41">
        <v>11983</v>
      </c>
      <c r="C147" s="41" t="s">
        <v>19</v>
      </c>
      <c r="D147" s="41" t="s">
        <v>678</v>
      </c>
      <c r="E147" s="61">
        <f t="shared" si="29"/>
        <v>2.3893025594887382E-3</v>
      </c>
      <c r="F147" s="61">
        <f t="shared" si="30"/>
        <v>0.99359530157809672</v>
      </c>
      <c r="G147" s="61">
        <f t="shared" si="31"/>
        <v>1.3329442451820018E-5</v>
      </c>
      <c r="H147" s="43">
        <f t="shared" si="32"/>
        <v>0</v>
      </c>
      <c r="I147" s="43">
        <f t="shared" si="33"/>
        <v>1717.2213750000001</v>
      </c>
      <c r="J147" s="61">
        <f t="shared" si="34"/>
        <v>2.3853877311143814E-3</v>
      </c>
      <c r="K147" s="61">
        <f t="shared" si="35"/>
        <v>0</v>
      </c>
      <c r="L147" s="61">
        <f t="shared" si="36"/>
        <v>1.3307602405101151E-5</v>
      </c>
      <c r="M147" s="42">
        <v>1792.5</v>
      </c>
      <c r="N147" s="6">
        <v>1792.5</v>
      </c>
      <c r="O147" s="6">
        <v>372707</v>
      </c>
      <c r="P147" s="6">
        <v>5</v>
      </c>
      <c r="Q147" s="6">
        <v>0</v>
      </c>
      <c r="R147" s="6">
        <v>5</v>
      </c>
      <c r="S147" s="6">
        <v>375725.08163329028</v>
      </c>
      <c r="T147" s="6">
        <v>375109.46298562502</v>
      </c>
      <c r="U147" s="6">
        <v>0</v>
      </c>
      <c r="V147" s="6">
        <v>1717221375</v>
      </c>
      <c r="W147" s="46"/>
      <c r="X147" s="46"/>
    </row>
    <row r="148" spans="1:24" x14ac:dyDescent="0.5">
      <c r="A148" s="41" t="s">
        <v>744</v>
      </c>
      <c r="B148" s="41">
        <v>11968</v>
      </c>
      <c r="C148" s="41" t="s">
        <v>22</v>
      </c>
      <c r="D148" s="41" t="s">
        <v>745</v>
      </c>
      <c r="E148" s="61">
        <f t="shared" si="29"/>
        <v>4.2051990380378081E-2</v>
      </c>
      <c r="F148" s="61">
        <f t="shared" si="30"/>
        <v>1.0004930176072961</v>
      </c>
      <c r="G148" s="61">
        <f t="shared" si="31"/>
        <v>0</v>
      </c>
      <c r="H148" s="43">
        <f t="shared" si="32"/>
        <v>0</v>
      </c>
      <c r="I148" s="43">
        <f t="shared" si="33"/>
        <v>14203.609649</v>
      </c>
      <c r="J148" s="61">
        <f t="shared" si="34"/>
        <v>4.2051990380378081E-2</v>
      </c>
      <c r="K148" s="61">
        <f t="shared" si="35"/>
        <v>1.0004930176072961</v>
      </c>
      <c r="L148" s="61">
        <f t="shared" si="36"/>
        <v>0</v>
      </c>
      <c r="M148" s="42">
        <v>16469.952453999998</v>
      </c>
      <c r="N148" s="6">
        <v>16469.952453999998</v>
      </c>
      <c r="O148" s="6">
        <v>195925</v>
      </c>
      <c r="P148" s="6">
        <v>0</v>
      </c>
      <c r="Q148" s="6">
        <v>195925</v>
      </c>
      <c r="R148" s="6">
        <v>0</v>
      </c>
      <c r="S148" s="6">
        <v>195828.4531246</v>
      </c>
      <c r="T148" s="6">
        <v>195828.4531246</v>
      </c>
      <c r="U148" s="6">
        <v>0</v>
      </c>
      <c r="V148" s="6">
        <v>14203609649</v>
      </c>
      <c r="W148" s="46"/>
      <c r="X148" s="46"/>
    </row>
    <row r="149" spans="1:24" x14ac:dyDescent="0.5">
      <c r="A149" s="41" t="s">
        <v>752</v>
      </c>
      <c r="B149" s="41">
        <v>11997</v>
      </c>
      <c r="C149" s="41" t="s">
        <v>19</v>
      </c>
      <c r="D149" s="41" t="s">
        <v>692</v>
      </c>
      <c r="E149" s="61">
        <v>0</v>
      </c>
      <c r="F149" s="61">
        <v>0</v>
      </c>
      <c r="G149" s="61">
        <v>0</v>
      </c>
      <c r="H149" s="47">
        <v>0</v>
      </c>
      <c r="I149" s="47">
        <v>0</v>
      </c>
      <c r="J149" s="61">
        <v>0</v>
      </c>
      <c r="K149" s="61">
        <v>0</v>
      </c>
      <c r="L149" s="61">
        <v>0</v>
      </c>
      <c r="M149" s="42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46"/>
      <c r="X149" s="46"/>
    </row>
    <row r="150" spans="1:24" x14ac:dyDescent="0.5">
      <c r="A150" s="41" t="s">
        <v>111</v>
      </c>
      <c r="B150" s="41">
        <v>10920</v>
      </c>
      <c r="C150" s="41" t="s">
        <v>243</v>
      </c>
      <c r="D150" s="41" t="s">
        <v>613</v>
      </c>
      <c r="E150" s="61">
        <f t="shared" si="29"/>
        <v>7.602983399061878E-3</v>
      </c>
      <c r="F150" s="61">
        <f t="shared" si="30"/>
        <v>0.9811922385582269</v>
      </c>
      <c r="G150" s="61">
        <f t="shared" si="31"/>
        <v>0.12908021311347567</v>
      </c>
      <c r="H150" s="43">
        <f t="shared" si="32"/>
        <v>334890.58424900001</v>
      </c>
      <c r="I150" s="43">
        <f t="shared" si="33"/>
        <v>328589.01624000003</v>
      </c>
      <c r="J150" s="61">
        <f t="shared" si="34"/>
        <v>1.0649964694438257E-5</v>
      </c>
      <c r="K150" s="61">
        <f t="shared" si="35"/>
        <v>3.396872425020462E-3</v>
      </c>
      <c r="L150" s="61">
        <f t="shared" si="36"/>
        <v>0</v>
      </c>
      <c r="M150" s="42">
        <v>95273.093909999996</v>
      </c>
      <c r="N150" s="6">
        <v>214.06700000000001</v>
      </c>
      <c r="O150" s="6">
        <v>6147667</v>
      </c>
      <c r="P150" s="6">
        <v>808753</v>
      </c>
      <c r="Q150" s="6">
        <v>34139</v>
      </c>
      <c r="R150" s="6">
        <v>0</v>
      </c>
      <c r="S150" s="6">
        <v>10050127.21365135</v>
      </c>
      <c r="T150" s="6">
        <v>6265507.1640532333</v>
      </c>
      <c r="U150" s="6">
        <v>334890584249</v>
      </c>
      <c r="V150" s="6">
        <v>328589016240</v>
      </c>
      <c r="W150" s="46"/>
      <c r="X150" s="46"/>
    </row>
    <row r="151" spans="1:24" x14ac:dyDescent="0.5">
      <c r="A151" s="41" t="s">
        <v>165</v>
      </c>
      <c r="B151" s="41">
        <v>11172</v>
      </c>
      <c r="C151" s="41" t="s">
        <v>32</v>
      </c>
      <c r="D151" s="41" t="s">
        <v>639</v>
      </c>
      <c r="E151" s="61">
        <f t="shared" si="29"/>
        <v>0.66714982285038815</v>
      </c>
      <c r="F151" s="61">
        <f t="shared" si="30"/>
        <v>0.13347980579682261</v>
      </c>
      <c r="G151" s="61">
        <f t="shared" si="31"/>
        <v>1.1550125524017281</v>
      </c>
      <c r="H151" s="43">
        <f t="shared" si="32"/>
        <v>523631.83979499998</v>
      </c>
      <c r="I151" s="43">
        <f t="shared" si="33"/>
        <v>470832.37396200001</v>
      </c>
      <c r="J151" s="61">
        <f t="shared" si="34"/>
        <v>4.5030704662975242E-2</v>
      </c>
      <c r="K151" s="61">
        <f t="shared" si="35"/>
        <v>0</v>
      </c>
      <c r="L151" s="61">
        <f t="shared" si="36"/>
        <v>5.3081284243655116E-2</v>
      </c>
      <c r="M151" s="42">
        <v>2308947.5192430001</v>
      </c>
      <c r="N151" s="6">
        <v>81085.544074999998</v>
      </c>
      <c r="O151" s="6">
        <v>230981</v>
      </c>
      <c r="P151" s="6">
        <v>1998699</v>
      </c>
      <c r="Q151" s="6">
        <v>0</v>
      </c>
      <c r="R151" s="6">
        <v>47791</v>
      </c>
      <c r="S151" s="6">
        <v>900336.16708722583</v>
      </c>
      <c r="T151" s="6">
        <v>1730456.5182810472</v>
      </c>
      <c r="U151" s="6">
        <v>523631839795</v>
      </c>
      <c r="V151" s="6">
        <v>470832373962</v>
      </c>
      <c r="W151" s="46"/>
      <c r="X151" s="46"/>
    </row>
    <row r="152" spans="1:24" x14ac:dyDescent="0.5">
      <c r="A152" s="41" t="s">
        <v>169</v>
      </c>
      <c r="B152" s="41">
        <v>11183</v>
      </c>
      <c r="C152" s="41" t="s">
        <v>22</v>
      </c>
      <c r="D152" s="41" t="s">
        <v>640</v>
      </c>
      <c r="E152" s="61">
        <f t="shared" si="29"/>
        <v>0.27300237952279421</v>
      </c>
      <c r="F152" s="61">
        <f t="shared" si="30"/>
        <v>7.9907415110813118E-3</v>
      </c>
      <c r="G152" s="61">
        <f t="shared" si="31"/>
        <v>5.1190817438046356E-2</v>
      </c>
      <c r="H152" s="43">
        <f t="shared" si="32"/>
        <v>8230834.6721080001</v>
      </c>
      <c r="I152" s="43">
        <f t="shared" si="33"/>
        <v>7599054.7840740001</v>
      </c>
      <c r="J152" s="61">
        <f t="shared" si="34"/>
        <v>3.2496443795340724E-2</v>
      </c>
      <c r="K152" s="61">
        <f t="shared" si="35"/>
        <v>0</v>
      </c>
      <c r="L152" s="61">
        <f t="shared" si="36"/>
        <v>8.4704636536733682E-3</v>
      </c>
      <c r="M152" s="42">
        <v>4475183.6408850001</v>
      </c>
      <c r="N152" s="6">
        <v>542204.36913200002</v>
      </c>
      <c r="O152" s="6">
        <v>65494</v>
      </c>
      <c r="P152" s="6">
        <v>419572</v>
      </c>
      <c r="Q152" s="6">
        <v>0</v>
      </c>
      <c r="R152" s="6">
        <v>70665</v>
      </c>
      <c r="S152" s="6">
        <v>8342518.5313621946</v>
      </c>
      <c r="T152" s="6">
        <v>8196235.5945533914</v>
      </c>
      <c r="U152" s="6">
        <v>8230834672108</v>
      </c>
      <c r="V152" s="6">
        <v>7599054784074</v>
      </c>
      <c r="W152" s="46"/>
      <c r="X152" s="46"/>
    </row>
    <row r="153" spans="1:24" x14ac:dyDescent="0.5">
      <c r="A153" s="41" t="s">
        <v>174</v>
      </c>
      <c r="B153" s="41">
        <v>11197</v>
      </c>
      <c r="C153" s="41" t="s">
        <v>22</v>
      </c>
      <c r="D153" s="41" t="s">
        <v>642</v>
      </c>
      <c r="E153" s="61">
        <f t="shared" si="29"/>
        <v>0.96505413375182247</v>
      </c>
      <c r="F153" s="61">
        <f t="shared" si="30"/>
        <v>0.20147640440480913</v>
      </c>
      <c r="G153" s="61">
        <f t="shared" si="31"/>
        <v>4.2453668703831618E-2</v>
      </c>
      <c r="H153" s="43">
        <f t="shared" si="32"/>
        <v>3464991.5809999998</v>
      </c>
      <c r="I153" s="43">
        <f t="shared" si="33"/>
        <v>3269026.8901459998</v>
      </c>
      <c r="J153" s="61">
        <f t="shared" si="34"/>
        <v>3.7626902219598711E-2</v>
      </c>
      <c r="K153" s="61">
        <f t="shared" si="35"/>
        <v>0</v>
      </c>
      <c r="L153" s="61">
        <f t="shared" si="36"/>
        <v>0</v>
      </c>
      <c r="M153" s="42">
        <v>6703193.661448</v>
      </c>
      <c r="N153" s="6">
        <v>261091.98277800001</v>
      </c>
      <c r="O153" s="6">
        <v>699720</v>
      </c>
      <c r="P153" s="6">
        <v>147440</v>
      </c>
      <c r="Q153" s="6">
        <v>0</v>
      </c>
      <c r="R153" s="6">
        <v>0</v>
      </c>
      <c r="S153" s="6">
        <v>3469485.4927760321</v>
      </c>
      <c r="T153" s="6">
        <v>3472962.5142312599</v>
      </c>
      <c r="U153" s="6">
        <v>3464991581000</v>
      </c>
      <c r="V153" s="6">
        <v>3269026890146</v>
      </c>
      <c r="W153" s="46"/>
      <c r="X153" s="46"/>
    </row>
    <row r="154" spans="1:24" x14ac:dyDescent="0.5">
      <c r="A154" s="41" t="s">
        <v>176</v>
      </c>
      <c r="B154" s="41">
        <v>11195</v>
      </c>
      <c r="C154" s="41" t="s">
        <v>22</v>
      </c>
      <c r="D154" s="41" t="s">
        <v>638</v>
      </c>
      <c r="E154" s="61">
        <f t="shared" si="29"/>
        <v>1.2256730614595486</v>
      </c>
      <c r="F154" s="61">
        <f t="shared" si="30"/>
        <v>0</v>
      </c>
      <c r="G154" s="61">
        <f t="shared" si="31"/>
        <v>9.0745999648565667E-2</v>
      </c>
      <c r="H154" s="43">
        <f t="shared" si="32"/>
        <v>2350197.9058980001</v>
      </c>
      <c r="I154" s="43">
        <f t="shared" si="33"/>
        <v>2481113.3310730001</v>
      </c>
      <c r="J154" s="61">
        <f t="shared" si="34"/>
        <v>0.11018290853054236</v>
      </c>
      <c r="K154" s="61">
        <f t="shared" si="35"/>
        <v>0</v>
      </c>
      <c r="L154" s="61">
        <f t="shared" si="36"/>
        <v>0</v>
      </c>
      <c r="M154" s="42">
        <v>6532726.9586079996</v>
      </c>
      <c r="N154" s="6">
        <v>607900.69823099999</v>
      </c>
      <c r="O154" s="6">
        <v>0</v>
      </c>
      <c r="P154" s="6">
        <v>241834</v>
      </c>
      <c r="Q154" s="6">
        <v>0</v>
      </c>
      <c r="R154" s="6">
        <v>0</v>
      </c>
      <c r="S154" s="6">
        <v>2758597.9819297101</v>
      </c>
      <c r="T154" s="6">
        <v>2664954.9394635209</v>
      </c>
      <c r="U154" s="6">
        <v>2350197905898</v>
      </c>
      <c r="V154" s="6">
        <v>2481113331073</v>
      </c>
      <c r="W154" s="46"/>
      <c r="X154" s="46"/>
    </row>
    <row r="155" spans="1:24" x14ac:dyDescent="0.5">
      <c r="A155" s="41" t="s">
        <v>178</v>
      </c>
      <c r="B155" s="41">
        <v>11215</v>
      </c>
      <c r="C155" s="41" t="s">
        <v>22</v>
      </c>
      <c r="D155" s="41" t="s">
        <v>609</v>
      </c>
      <c r="E155" s="61">
        <f t="shared" si="29"/>
        <v>0.31845532184542991</v>
      </c>
      <c r="F155" s="61">
        <f t="shared" si="30"/>
        <v>0.45181983762532912</v>
      </c>
      <c r="G155" s="61">
        <f t="shared" si="31"/>
        <v>0.2406998791557402</v>
      </c>
      <c r="H155" s="43">
        <f t="shared" si="32"/>
        <v>11138798.510983</v>
      </c>
      <c r="I155" s="43">
        <f t="shared" si="33"/>
        <v>10666375.759947</v>
      </c>
      <c r="J155" s="61">
        <f t="shared" si="34"/>
        <v>2.80898148848941E-2</v>
      </c>
      <c r="K155" s="61">
        <f t="shared" si="35"/>
        <v>2.2620234843469852E-2</v>
      </c>
      <c r="L155" s="61">
        <f t="shared" si="36"/>
        <v>1.2548595881923121E-2</v>
      </c>
      <c r="M155" s="42">
        <v>7880380.0127029996</v>
      </c>
      <c r="N155" s="6">
        <v>723974.55422000005</v>
      </c>
      <c r="O155" s="6">
        <v>5590285</v>
      </c>
      <c r="P155" s="6">
        <v>2978136</v>
      </c>
      <c r="Q155" s="6">
        <v>291502</v>
      </c>
      <c r="R155" s="6">
        <v>161711</v>
      </c>
      <c r="S155" s="6">
        <v>12886780.44313729</v>
      </c>
      <c r="T155" s="6">
        <v>12372818.84164576</v>
      </c>
      <c r="U155" s="6">
        <v>11138798510983</v>
      </c>
      <c r="V155" s="6">
        <v>10666375759947</v>
      </c>
      <c r="W155" s="46"/>
      <c r="X155" s="46"/>
    </row>
    <row r="156" spans="1:24" x14ac:dyDescent="0.5">
      <c r="A156" s="41" t="s">
        <v>182</v>
      </c>
      <c r="B156" s="41">
        <v>11196</v>
      </c>
      <c r="C156" s="41" t="s">
        <v>32</v>
      </c>
      <c r="D156" s="41" t="s">
        <v>613</v>
      </c>
      <c r="E156" s="61">
        <f t="shared" si="29"/>
        <v>4.7548989751959592E-2</v>
      </c>
      <c r="F156" s="61">
        <f t="shared" si="30"/>
        <v>0</v>
      </c>
      <c r="G156" s="61">
        <f t="shared" si="31"/>
        <v>0.1931645142520072</v>
      </c>
      <c r="H156" s="43">
        <f t="shared" si="32"/>
        <v>786436.53196699999</v>
      </c>
      <c r="I156" s="43">
        <f t="shared" si="33"/>
        <v>699596.24156800006</v>
      </c>
      <c r="J156" s="61">
        <f t="shared" si="34"/>
        <v>1.5523813985929846E-2</v>
      </c>
      <c r="K156" s="61">
        <f t="shared" si="35"/>
        <v>0</v>
      </c>
      <c r="L156" s="61">
        <f t="shared" si="36"/>
        <v>0</v>
      </c>
      <c r="M156" s="42">
        <v>165307.89461799999</v>
      </c>
      <c r="N156" s="6">
        <v>55214.674217</v>
      </c>
      <c r="O156" s="6">
        <v>0</v>
      </c>
      <c r="P156" s="6">
        <v>335776</v>
      </c>
      <c r="Q156" s="6">
        <v>0</v>
      </c>
      <c r="R156" s="6">
        <v>0</v>
      </c>
      <c r="S156" s="6">
        <v>1778386.2350787099</v>
      </c>
      <c r="T156" s="6">
        <v>1738290.2926048741</v>
      </c>
      <c r="U156" s="6">
        <v>786436531967</v>
      </c>
      <c r="V156" s="6">
        <v>699596241568</v>
      </c>
      <c r="W156" s="46"/>
      <c r="X156" s="46"/>
    </row>
    <row r="157" spans="1:24" x14ac:dyDescent="0.5">
      <c r="A157" s="41" t="s">
        <v>203</v>
      </c>
      <c r="B157" s="41">
        <v>11260</v>
      </c>
      <c r="C157" s="41" t="s">
        <v>22</v>
      </c>
      <c r="D157" s="41" t="s">
        <v>629</v>
      </c>
      <c r="E157" s="61">
        <f t="shared" si="29"/>
        <v>1.6193441928531942</v>
      </c>
      <c r="F157" s="61">
        <f t="shared" si="30"/>
        <v>6.2855104107331236E-2</v>
      </c>
      <c r="G157" s="61">
        <f t="shared" si="31"/>
        <v>0</v>
      </c>
      <c r="H157" s="43">
        <f t="shared" si="32"/>
        <v>1230323.5106500001</v>
      </c>
      <c r="I157" s="43">
        <f t="shared" si="33"/>
        <v>1200060.0818660001</v>
      </c>
      <c r="J157" s="61">
        <f t="shared" si="34"/>
        <v>1.4852159082991607E-2</v>
      </c>
      <c r="K157" s="61">
        <f t="shared" si="35"/>
        <v>0</v>
      </c>
      <c r="L157" s="61">
        <f t="shared" si="36"/>
        <v>0</v>
      </c>
      <c r="M157" s="42">
        <v>4056971.5436559999</v>
      </c>
      <c r="N157" s="6">
        <v>36862.756629000003</v>
      </c>
      <c r="O157" s="6">
        <v>78736</v>
      </c>
      <c r="P157" s="6">
        <v>0</v>
      </c>
      <c r="Q157" s="6">
        <v>0</v>
      </c>
      <c r="R157" s="6">
        <v>0</v>
      </c>
      <c r="S157" s="6">
        <v>1240989.8258905162</v>
      </c>
      <c r="T157" s="6">
        <v>1252658.8113759318</v>
      </c>
      <c r="U157" s="6">
        <v>1230323510650</v>
      </c>
      <c r="V157" s="6">
        <v>1200060081866</v>
      </c>
      <c r="W157" s="46"/>
      <c r="X157" s="46"/>
    </row>
    <row r="158" spans="1:24" x14ac:dyDescent="0.5">
      <c r="A158" s="41" t="s">
        <v>230</v>
      </c>
      <c r="B158" s="41">
        <v>11308</v>
      </c>
      <c r="C158" s="41" t="s">
        <v>22</v>
      </c>
      <c r="D158" s="41" t="s">
        <v>627</v>
      </c>
      <c r="E158" s="61">
        <f t="shared" si="29"/>
        <v>0.67891129108263726</v>
      </c>
      <c r="F158" s="61">
        <f t="shared" si="30"/>
        <v>0</v>
      </c>
      <c r="G158" s="61">
        <f t="shared" si="31"/>
        <v>0.17400618113187388</v>
      </c>
      <c r="H158" s="43">
        <f t="shared" si="32"/>
        <v>2046260.663284</v>
      </c>
      <c r="I158" s="43">
        <f t="shared" si="33"/>
        <v>1842378.914909</v>
      </c>
      <c r="J158" s="61">
        <f t="shared" si="34"/>
        <v>6.3498574843772027E-2</v>
      </c>
      <c r="K158" s="61">
        <f t="shared" si="35"/>
        <v>0</v>
      </c>
      <c r="L158" s="61">
        <f t="shared" si="36"/>
        <v>0</v>
      </c>
      <c r="M158" s="42">
        <v>3550712.5785759999</v>
      </c>
      <c r="N158" s="6">
        <v>300085.42602800002</v>
      </c>
      <c r="O158" s="6">
        <v>0</v>
      </c>
      <c r="P158" s="6">
        <v>455027</v>
      </c>
      <c r="Q158" s="6">
        <v>0</v>
      </c>
      <c r="R158" s="6">
        <v>0</v>
      </c>
      <c r="S158" s="6">
        <v>2362930.4025036129</v>
      </c>
      <c r="T158" s="6">
        <v>2615004.8063818444</v>
      </c>
      <c r="U158" s="6">
        <v>2046260663284</v>
      </c>
      <c r="V158" s="6">
        <v>1842378914909</v>
      </c>
      <c r="W158" s="46"/>
      <c r="X158" s="46"/>
    </row>
    <row r="159" spans="1:24" x14ac:dyDescent="0.5">
      <c r="A159" s="41" t="s">
        <v>239</v>
      </c>
      <c r="B159" s="41">
        <v>11312</v>
      </c>
      <c r="C159" s="41" t="s">
        <v>22</v>
      </c>
      <c r="D159" s="41" t="s">
        <v>611</v>
      </c>
      <c r="E159" s="61">
        <f t="shared" si="29"/>
        <v>0.71476776871961423</v>
      </c>
      <c r="F159" s="61">
        <f t="shared" si="30"/>
        <v>0.17381543705748753</v>
      </c>
      <c r="G159" s="61">
        <f t="shared" si="31"/>
        <v>5.5156209669825096E-2</v>
      </c>
      <c r="H159" s="43">
        <f t="shared" si="32"/>
        <v>4739525.2017609999</v>
      </c>
      <c r="I159" s="43">
        <f t="shared" si="33"/>
        <v>4669391.9371239999</v>
      </c>
      <c r="J159" s="61">
        <f t="shared" si="34"/>
        <v>8.05772544646714E-2</v>
      </c>
      <c r="K159" s="61">
        <f t="shared" si="35"/>
        <v>0</v>
      </c>
      <c r="L159" s="61">
        <f t="shared" si="36"/>
        <v>0</v>
      </c>
      <c r="M159" s="42">
        <v>6901559.6406230005</v>
      </c>
      <c r="N159" s="6">
        <v>810879.34640299994</v>
      </c>
      <c r="O159" s="6">
        <v>839152</v>
      </c>
      <c r="P159" s="6">
        <v>266285</v>
      </c>
      <c r="Q159" s="6">
        <v>0</v>
      </c>
      <c r="R159" s="6">
        <v>0</v>
      </c>
      <c r="S159" s="6">
        <v>5031688.8543188386</v>
      </c>
      <c r="T159" s="6">
        <v>4827833.5584339369</v>
      </c>
      <c r="U159" s="6">
        <v>4739525201761</v>
      </c>
      <c r="V159" s="6">
        <v>4669391937124</v>
      </c>
      <c r="W159" s="46"/>
      <c r="X159" s="46"/>
    </row>
    <row r="160" spans="1:24" x14ac:dyDescent="0.5">
      <c r="A160" s="41" t="s">
        <v>241</v>
      </c>
      <c r="B160" s="41">
        <v>11315</v>
      </c>
      <c r="C160" s="41" t="s">
        <v>243</v>
      </c>
      <c r="D160" s="41" t="s">
        <v>641</v>
      </c>
      <c r="E160" s="61">
        <f t="shared" si="29"/>
        <v>5.7168478059035889E-2</v>
      </c>
      <c r="F160" s="61">
        <f t="shared" si="30"/>
        <v>0.61641675946456664</v>
      </c>
      <c r="G160" s="61">
        <f t="shared" si="31"/>
        <v>0.24935331995276658</v>
      </c>
      <c r="H160" s="43">
        <f t="shared" si="32"/>
        <v>18349649.63924</v>
      </c>
      <c r="I160" s="43">
        <f t="shared" si="33"/>
        <v>18408810.215094</v>
      </c>
      <c r="J160" s="61">
        <f t="shared" si="34"/>
        <v>2.3072578770145776E-4</v>
      </c>
      <c r="K160" s="61">
        <f t="shared" si="35"/>
        <v>5.6181915329566699E-2</v>
      </c>
      <c r="L160" s="61">
        <f t="shared" si="36"/>
        <v>1.1902035158837651E-2</v>
      </c>
      <c r="M160" s="42">
        <v>11486854.368783999</v>
      </c>
      <c r="N160" s="6">
        <v>57095.449553999999</v>
      </c>
      <c r="O160" s="6">
        <v>61928267</v>
      </c>
      <c r="P160" s="6">
        <v>25051264</v>
      </c>
      <c r="Q160" s="6">
        <v>6951394</v>
      </c>
      <c r="R160" s="6">
        <v>1472640</v>
      </c>
      <c r="S160" s="6">
        <v>123730099.9658463</v>
      </c>
      <c r="T160" s="6">
        <v>100464930.6644295</v>
      </c>
      <c r="U160" s="6">
        <v>18349649639240</v>
      </c>
      <c r="V160" s="6">
        <v>18408810215094</v>
      </c>
      <c r="W160" s="46"/>
      <c r="X160" s="46"/>
    </row>
    <row r="161" spans="1:24" x14ac:dyDescent="0.5">
      <c r="A161" s="41" t="s">
        <v>255</v>
      </c>
      <c r="B161" s="41">
        <v>11323</v>
      </c>
      <c r="C161" s="41" t="s">
        <v>19</v>
      </c>
      <c r="D161" s="41" t="s">
        <v>634</v>
      </c>
      <c r="E161" s="61">
        <f t="shared" si="29"/>
        <v>0.35498964910612424</v>
      </c>
      <c r="F161" s="61">
        <f t="shared" si="30"/>
        <v>0.45444876532857159</v>
      </c>
      <c r="G161" s="61">
        <f t="shared" si="31"/>
        <v>0.25695170087940261</v>
      </c>
      <c r="H161" s="43">
        <f t="shared" si="32"/>
        <v>313907.39726699999</v>
      </c>
      <c r="I161" s="43">
        <f t="shared" si="33"/>
        <v>287950.35585599998</v>
      </c>
      <c r="J161" s="61">
        <f t="shared" si="34"/>
        <v>1.0891897617613911E-3</v>
      </c>
      <c r="K161" s="61">
        <f t="shared" si="35"/>
        <v>0.13213549231926491</v>
      </c>
      <c r="L161" s="61">
        <f t="shared" si="36"/>
        <v>5.3259362812062498E-2</v>
      </c>
      <c r="M161" s="42">
        <v>1167654.7015800001</v>
      </c>
      <c r="N161" s="6">
        <v>4465.7314500000002</v>
      </c>
      <c r="O161" s="6">
        <v>747401</v>
      </c>
      <c r="P161" s="6">
        <v>422591</v>
      </c>
      <c r="Q161" s="6">
        <v>270881</v>
      </c>
      <c r="R161" s="6">
        <v>109183</v>
      </c>
      <c r="S161" s="6">
        <v>2050024.5259275162</v>
      </c>
      <c r="T161" s="6">
        <v>1644632.0400048192</v>
      </c>
      <c r="U161" s="6">
        <v>313907397267</v>
      </c>
      <c r="V161" s="6">
        <v>287950355856</v>
      </c>
      <c r="W161" s="46"/>
      <c r="X161" s="46"/>
    </row>
    <row r="162" spans="1:24" x14ac:dyDescent="0.5">
      <c r="A162" s="41" t="s">
        <v>259</v>
      </c>
      <c r="B162" s="41">
        <v>11340</v>
      </c>
      <c r="C162" s="41" t="s">
        <v>19</v>
      </c>
      <c r="D162" s="41" t="s">
        <v>658</v>
      </c>
      <c r="E162" s="61">
        <f t="shared" si="29"/>
        <v>0.20990391917945647</v>
      </c>
      <c r="F162" s="61">
        <f t="shared" si="30"/>
        <v>0.34454094975456179</v>
      </c>
      <c r="G162" s="61">
        <f t="shared" si="31"/>
        <v>0.41245086396655783</v>
      </c>
      <c r="H162" s="43">
        <f t="shared" si="32"/>
        <v>146006.752569</v>
      </c>
      <c r="I162" s="43">
        <f t="shared" si="33"/>
        <v>141492.95672399999</v>
      </c>
      <c r="J162" s="61">
        <f t="shared" si="34"/>
        <v>2.3329766207938162E-2</v>
      </c>
      <c r="K162" s="61">
        <f t="shared" si="35"/>
        <v>0</v>
      </c>
      <c r="L162" s="61">
        <f t="shared" si="36"/>
        <v>0</v>
      </c>
      <c r="M162" s="42">
        <v>927275.14803299995</v>
      </c>
      <c r="N162" s="6">
        <v>99188.262564999997</v>
      </c>
      <c r="O162" s="6">
        <v>761025</v>
      </c>
      <c r="P162" s="6">
        <v>911025</v>
      </c>
      <c r="Q162" s="6">
        <v>0</v>
      </c>
      <c r="R162" s="6">
        <v>0</v>
      </c>
      <c r="S162" s="6">
        <v>2125787.752884774</v>
      </c>
      <c r="T162" s="6">
        <v>2208808.5626458218</v>
      </c>
      <c r="U162" s="6">
        <v>146006752569</v>
      </c>
      <c r="V162" s="6">
        <v>141492956724</v>
      </c>
      <c r="W162" s="46"/>
      <c r="X162" s="46"/>
    </row>
    <row r="163" spans="1:24" x14ac:dyDescent="0.5">
      <c r="A163" s="41" t="s">
        <v>266</v>
      </c>
      <c r="B163" s="41">
        <v>11327</v>
      </c>
      <c r="C163" s="41" t="s">
        <v>22</v>
      </c>
      <c r="D163" s="41" t="s">
        <v>641</v>
      </c>
      <c r="E163" s="61">
        <f t="shared" si="29"/>
        <v>0.49235106446410237</v>
      </c>
      <c r="F163" s="61">
        <f t="shared" si="30"/>
        <v>0.55297520894164975</v>
      </c>
      <c r="G163" s="61">
        <f t="shared" si="31"/>
        <v>8.1901596010531992E-3</v>
      </c>
      <c r="H163" s="43">
        <f t="shared" si="32"/>
        <v>4096489.969058</v>
      </c>
      <c r="I163" s="43">
        <f t="shared" si="33"/>
        <v>3987423.4777489998</v>
      </c>
      <c r="J163" s="61">
        <f t="shared" si="34"/>
        <v>4.5066426336080823E-2</v>
      </c>
      <c r="K163" s="61">
        <f t="shared" si="35"/>
        <v>1.5262934835893339E-2</v>
      </c>
      <c r="L163" s="61">
        <f t="shared" si="36"/>
        <v>0</v>
      </c>
      <c r="M163" s="42">
        <v>3407435.8004410001</v>
      </c>
      <c r="N163" s="6">
        <v>430865.57515799999</v>
      </c>
      <c r="O163" s="6">
        <v>1913500</v>
      </c>
      <c r="P163" s="6">
        <v>28341</v>
      </c>
      <c r="Q163" s="6">
        <v>72962</v>
      </c>
      <c r="R163" s="6">
        <v>0</v>
      </c>
      <c r="S163" s="6">
        <v>4780338.8263453552</v>
      </c>
      <c r="T163" s="6">
        <v>3460372.1271018381</v>
      </c>
      <c r="U163" s="6">
        <v>4096489969058</v>
      </c>
      <c r="V163" s="6">
        <v>3987423477749</v>
      </c>
      <c r="W163" s="46"/>
      <c r="X163" s="46"/>
    </row>
    <row r="164" spans="1:24" x14ac:dyDescent="0.5">
      <c r="A164" s="41" t="s">
        <v>267</v>
      </c>
      <c r="B164" s="41">
        <v>11367</v>
      </c>
      <c r="C164" s="41" t="s">
        <v>19</v>
      </c>
      <c r="D164" s="41" t="s">
        <v>632</v>
      </c>
      <c r="E164" s="61">
        <f t="shared" si="29"/>
        <v>1.3337570509225486E-2</v>
      </c>
      <c r="F164" s="61">
        <f t="shared" si="30"/>
        <v>0.18570178287332909</v>
      </c>
      <c r="G164" s="61">
        <f t="shared" si="31"/>
        <v>2.7520824443356004E-2</v>
      </c>
      <c r="H164" s="43">
        <f t="shared" si="32"/>
        <v>836448.99153200001</v>
      </c>
      <c r="I164" s="43">
        <f t="shared" si="33"/>
        <v>800207.62074499996</v>
      </c>
      <c r="J164" s="61">
        <f t="shared" si="34"/>
        <v>0</v>
      </c>
      <c r="K164" s="61">
        <f t="shared" si="35"/>
        <v>0</v>
      </c>
      <c r="L164" s="61">
        <f t="shared" si="36"/>
        <v>0</v>
      </c>
      <c r="M164" s="42">
        <v>163838.809446</v>
      </c>
      <c r="N164" s="6">
        <v>0</v>
      </c>
      <c r="O164" s="6">
        <v>1140581</v>
      </c>
      <c r="P164" s="6">
        <v>169033</v>
      </c>
      <c r="Q164" s="6">
        <v>0</v>
      </c>
      <c r="R164" s="6">
        <v>0</v>
      </c>
      <c r="S164" s="6">
        <v>6933107.3372790962</v>
      </c>
      <c r="T164" s="6">
        <v>6142003.498038644</v>
      </c>
      <c r="U164" s="6">
        <v>836448991532</v>
      </c>
      <c r="V164" s="6">
        <v>800207620745</v>
      </c>
      <c r="W164" s="46"/>
      <c r="X164" s="46"/>
    </row>
    <row r="165" spans="1:24" x14ac:dyDescent="0.5">
      <c r="A165" s="41" t="s">
        <v>275</v>
      </c>
      <c r="B165" s="41">
        <v>11341</v>
      </c>
      <c r="C165" s="41" t="s">
        <v>22</v>
      </c>
      <c r="D165" s="41" t="s">
        <v>610</v>
      </c>
      <c r="E165" s="61">
        <f t="shared" si="29"/>
        <v>0.35530403581781012</v>
      </c>
      <c r="F165" s="61">
        <f t="shared" si="30"/>
        <v>0.187389621693478</v>
      </c>
      <c r="G165" s="61">
        <f t="shared" si="31"/>
        <v>0.13334724836805437</v>
      </c>
      <c r="H165" s="43">
        <f t="shared" si="32"/>
        <v>11003087.707717</v>
      </c>
      <c r="I165" s="43">
        <f t="shared" si="33"/>
        <v>10334457.239832001</v>
      </c>
      <c r="J165" s="61">
        <f t="shared" si="34"/>
        <v>2.491947333370189E-2</v>
      </c>
      <c r="K165" s="61">
        <f t="shared" si="35"/>
        <v>3.7914790533068298E-3</v>
      </c>
      <c r="L165" s="61">
        <f t="shared" si="36"/>
        <v>0</v>
      </c>
      <c r="M165" s="42">
        <v>9429870.4371249992</v>
      </c>
      <c r="N165" s="6">
        <v>665635.90246999997</v>
      </c>
      <c r="O165" s="6">
        <v>2486687</v>
      </c>
      <c r="P165" s="6">
        <v>1769537</v>
      </c>
      <c r="Q165" s="6">
        <v>50638</v>
      </c>
      <c r="R165" s="6">
        <v>0</v>
      </c>
      <c r="S165" s="6">
        <v>13355737.77094584</v>
      </c>
      <c r="T165" s="6">
        <v>13270142.59128817</v>
      </c>
      <c r="U165" s="6">
        <v>11003087707717</v>
      </c>
      <c r="V165" s="6">
        <v>10334457239832</v>
      </c>
      <c r="W165" s="46"/>
      <c r="X165" s="46"/>
    </row>
    <row r="166" spans="1:24" x14ac:dyDescent="0.5">
      <c r="A166" s="41" t="s">
        <v>295</v>
      </c>
      <c r="B166" s="41">
        <v>11409</v>
      </c>
      <c r="C166" s="41" t="s">
        <v>19</v>
      </c>
      <c r="D166" s="41" t="s">
        <v>639</v>
      </c>
      <c r="E166" s="61">
        <f t="shared" si="29"/>
        <v>0.13426462577351103</v>
      </c>
      <c r="F166" s="61">
        <f t="shared" si="30"/>
        <v>0.69979899561285952</v>
      </c>
      <c r="G166" s="61">
        <f t="shared" si="31"/>
        <v>0.55023973558606287</v>
      </c>
      <c r="H166" s="43">
        <f t="shared" si="32"/>
        <v>2376651.2449710001</v>
      </c>
      <c r="I166" s="43">
        <f t="shared" si="33"/>
        <v>2683264.4400360002</v>
      </c>
      <c r="J166" s="61">
        <f t="shared" si="34"/>
        <v>3.9828753738867422E-3</v>
      </c>
      <c r="K166" s="61">
        <f t="shared" si="35"/>
        <v>1.2457024543725804E-3</v>
      </c>
      <c r="L166" s="61">
        <f t="shared" si="36"/>
        <v>2.4943699845068331E-4</v>
      </c>
      <c r="M166" s="42">
        <v>3560841.8938799999</v>
      </c>
      <c r="N166" s="6">
        <v>128953.20950500001</v>
      </c>
      <c r="O166" s="6">
        <v>9279710</v>
      </c>
      <c r="P166" s="6">
        <v>7296474</v>
      </c>
      <c r="Q166" s="6">
        <v>20166</v>
      </c>
      <c r="R166" s="6">
        <v>4038</v>
      </c>
      <c r="S166" s="6">
        <v>16188456.504372029</v>
      </c>
      <c r="T166" s="6">
        <v>13260536.322823891</v>
      </c>
      <c r="U166" s="6">
        <v>2376651244971</v>
      </c>
      <c r="V166" s="6">
        <v>2683264440036</v>
      </c>
      <c r="W166" s="46"/>
      <c r="X166" s="46"/>
    </row>
    <row r="167" spans="1:24" x14ac:dyDescent="0.5">
      <c r="A167" s="41" t="s">
        <v>310</v>
      </c>
      <c r="B167" s="41">
        <v>11378</v>
      </c>
      <c r="C167" s="41" t="s">
        <v>22</v>
      </c>
      <c r="D167" s="41" t="s">
        <v>632</v>
      </c>
      <c r="E167" s="61">
        <f t="shared" si="29"/>
        <v>0.52389285937867824</v>
      </c>
      <c r="F167" s="61">
        <f t="shared" si="30"/>
        <v>0</v>
      </c>
      <c r="G167" s="61">
        <f t="shared" si="31"/>
        <v>7.6247533601342149E-2</v>
      </c>
      <c r="H167" s="43">
        <f t="shared" si="32"/>
        <v>2347191.7149769999</v>
      </c>
      <c r="I167" s="43">
        <f t="shared" si="33"/>
        <v>2111397.5927090002</v>
      </c>
      <c r="J167" s="61">
        <f t="shared" si="34"/>
        <v>6.4394770534163925E-2</v>
      </c>
      <c r="K167" s="61">
        <f t="shared" si="35"/>
        <v>0</v>
      </c>
      <c r="L167" s="61">
        <f t="shared" si="36"/>
        <v>3.4946581814280987E-2</v>
      </c>
      <c r="M167" s="42">
        <v>3020647.505812</v>
      </c>
      <c r="N167" s="6">
        <v>368186.16362399998</v>
      </c>
      <c r="O167" s="6">
        <v>0</v>
      </c>
      <c r="P167" s="6">
        <v>219813</v>
      </c>
      <c r="Q167" s="6">
        <v>0</v>
      </c>
      <c r="R167" s="6">
        <v>99906</v>
      </c>
      <c r="S167" s="6">
        <v>2858820.3713581287</v>
      </c>
      <c r="T167" s="6">
        <v>2882886.6930868272</v>
      </c>
      <c r="U167" s="6">
        <v>2347191714977</v>
      </c>
      <c r="V167" s="6">
        <v>2111397592709</v>
      </c>
      <c r="W167" s="46"/>
      <c r="X167" s="46"/>
    </row>
    <row r="168" spans="1:24" x14ac:dyDescent="0.5">
      <c r="A168" s="41" t="s">
        <v>311</v>
      </c>
      <c r="B168" s="41">
        <v>11416</v>
      </c>
      <c r="C168" s="41" t="s">
        <v>19</v>
      </c>
      <c r="D168" s="41" t="s">
        <v>631</v>
      </c>
      <c r="E168" s="61">
        <f t="shared" si="29"/>
        <v>3.9417160663219854E-2</v>
      </c>
      <c r="F168" s="61">
        <f t="shared" si="30"/>
        <v>0.89919756407825691</v>
      </c>
      <c r="G168" s="61">
        <f t="shared" si="31"/>
        <v>0.43868448985445424</v>
      </c>
      <c r="H168" s="43">
        <f t="shared" si="32"/>
        <v>8600874.7384820003</v>
      </c>
      <c r="I168" s="43">
        <f t="shared" si="33"/>
        <v>6506560.8708079997</v>
      </c>
      <c r="J168" s="61">
        <f t="shared" si="34"/>
        <v>1.6440255925944649E-3</v>
      </c>
      <c r="K168" s="61">
        <f t="shared" si="35"/>
        <v>8.2797386635687684E-2</v>
      </c>
      <c r="L168" s="61">
        <f t="shared" si="36"/>
        <v>0.13209756424052604</v>
      </c>
      <c r="M168" s="42">
        <v>3692462.7638019999</v>
      </c>
      <c r="N168" s="6">
        <v>188189.96455</v>
      </c>
      <c r="O168" s="6">
        <v>42116853</v>
      </c>
      <c r="P168" s="6">
        <v>20547220</v>
      </c>
      <c r="Q168" s="6">
        <v>4738867</v>
      </c>
      <c r="R168" s="6">
        <v>7560538</v>
      </c>
      <c r="S168" s="6">
        <v>57234499.693223812</v>
      </c>
      <c r="T168" s="6">
        <v>46838264.117377639</v>
      </c>
      <c r="U168" s="6">
        <v>8600874738482</v>
      </c>
      <c r="V168" s="6">
        <v>6506560870808</v>
      </c>
      <c r="W168" s="46"/>
      <c r="X168" s="46"/>
    </row>
    <row r="169" spans="1:24" x14ac:dyDescent="0.5">
      <c r="A169" s="41" t="s">
        <v>325</v>
      </c>
      <c r="B169" s="41">
        <v>11470</v>
      </c>
      <c r="C169" s="41" t="s">
        <v>22</v>
      </c>
      <c r="D169" s="41" t="s">
        <v>635</v>
      </c>
      <c r="E169" s="61">
        <f t="shared" si="29"/>
        <v>0.44246823953734044</v>
      </c>
      <c r="F169" s="61">
        <f t="shared" si="30"/>
        <v>0.35796422271487255</v>
      </c>
      <c r="G169" s="61">
        <f t="shared" si="31"/>
        <v>8.3712313671313127E-2</v>
      </c>
      <c r="H169" s="43">
        <f t="shared" si="32"/>
        <v>1354239.5481120001</v>
      </c>
      <c r="I169" s="43">
        <f t="shared" si="33"/>
        <v>1309912.606446</v>
      </c>
      <c r="J169" s="61">
        <f t="shared" si="34"/>
        <v>0.16354547400213854</v>
      </c>
      <c r="K169" s="61">
        <f t="shared" si="35"/>
        <v>0</v>
      </c>
      <c r="L169" s="61">
        <f t="shared" si="36"/>
        <v>1.761601804310849E-2</v>
      </c>
      <c r="M169" s="42">
        <v>1059589.9116090001</v>
      </c>
      <c r="N169" s="6">
        <v>431311.75346199999</v>
      </c>
      <c r="O169" s="6">
        <v>428613</v>
      </c>
      <c r="P169" s="6">
        <v>100234</v>
      </c>
      <c r="Q169" s="6">
        <v>0</v>
      </c>
      <c r="R169" s="6">
        <v>23229</v>
      </c>
      <c r="S169" s="6">
        <v>1318629.4395904839</v>
      </c>
      <c r="T169" s="6">
        <v>1197362.677055581</v>
      </c>
      <c r="U169" s="6">
        <v>1354239548112</v>
      </c>
      <c r="V169" s="6">
        <v>1309912606446</v>
      </c>
      <c r="W169" s="46"/>
      <c r="X169" s="46"/>
    </row>
    <row r="170" spans="1:24" x14ac:dyDescent="0.5">
      <c r="A170" s="41" t="s">
        <v>327</v>
      </c>
      <c r="B170" s="41">
        <v>11459</v>
      </c>
      <c r="C170" s="41" t="s">
        <v>19</v>
      </c>
      <c r="D170" s="41" t="s">
        <v>667</v>
      </c>
      <c r="E170" s="61">
        <f t="shared" si="29"/>
        <v>8.5831154643997723E-2</v>
      </c>
      <c r="F170" s="61">
        <f t="shared" si="30"/>
        <v>1.2196694093922309</v>
      </c>
      <c r="G170" s="61">
        <f t="shared" si="31"/>
        <v>1.2315486524238592</v>
      </c>
      <c r="H170" s="43">
        <f t="shared" si="32"/>
        <v>5869755.4422660004</v>
      </c>
      <c r="I170" s="43">
        <f t="shared" si="33"/>
        <v>5233723.596225</v>
      </c>
      <c r="J170" s="61">
        <f t="shared" si="34"/>
        <v>1.4586596411550136E-3</v>
      </c>
      <c r="K170" s="61">
        <f t="shared" si="35"/>
        <v>0.1370289956489584</v>
      </c>
      <c r="L170" s="61">
        <f t="shared" si="36"/>
        <v>4.8776085446382823E-2</v>
      </c>
      <c r="M170" s="42">
        <v>8078700.2779379999</v>
      </c>
      <c r="N170" s="6">
        <v>133142.29284000001</v>
      </c>
      <c r="O170" s="6">
        <v>57399575</v>
      </c>
      <c r="P170" s="6">
        <v>57958631</v>
      </c>
      <c r="Q170" s="6">
        <v>6253808</v>
      </c>
      <c r="R170" s="6">
        <v>2226071</v>
      </c>
      <c r="S170" s="6">
        <v>45638574.305988774</v>
      </c>
      <c r="T170" s="6">
        <v>47061584.522811458</v>
      </c>
      <c r="U170" s="6">
        <v>5869755442266</v>
      </c>
      <c r="V170" s="6">
        <v>5233723596225</v>
      </c>
      <c r="W170" s="46"/>
      <c r="X170" s="46"/>
    </row>
    <row r="171" spans="1:24" x14ac:dyDescent="0.5">
      <c r="A171" s="41" t="s">
        <v>329</v>
      </c>
      <c r="B171" s="41">
        <v>11460</v>
      </c>
      <c r="C171" s="41" t="s">
        <v>19</v>
      </c>
      <c r="D171" s="41" t="s">
        <v>624</v>
      </c>
      <c r="E171" s="61">
        <f t="shared" si="29"/>
        <v>6.2466038595594214E-2</v>
      </c>
      <c r="F171" s="61">
        <f t="shared" si="30"/>
        <v>0.64360062846693822</v>
      </c>
      <c r="G171" s="61">
        <f t="shared" si="31"/>
        <v>0.79092247014255446</v>
      </c>
      <c r="H171" s="43">
        <f t="shared" si="32"/>
        <v>10703352.763428999</v>
      </c>
      <c r="I171" s="43">
        <f t="shared" si="33"/>
        <v>10936805.289911</v>
      </c>
      <c r="J171" s="61">
        <f t="shared" si="34"/>
        <v>3.4128874799395615E-3</v>
      </c>
      <c r="K171" s="61">
        <f t="shared" si="35"/>
        <v>6.7803036074169376E-2</v>
      </c>
      <c r="L171" s="61">
        <f t="shared" si="36"/>
        <v>4.9883681135119512E-2</v>
      </c>
      <c r="M171" s="42">
        <v>8301381.7347090002</v>
      </c>
      <c r="N171" s="6">
        <v>413170.42269600002</v>
      </c>
      <c r="O171" s="6">
        <v>42765434</v>
      </c>
      <c r="P171" s="6">
        <v>52554552</v>
      </c>
      <c r="Q171" s="6">
        <v>4104180</v>
      </c>
      <c r="R171" s="6">
        <v>3019505</v>
      </c>
      <c r="S171" s="6">
        <v>60530917.752863742</v>
      </c>
      <c r="T171" s="6">
        <v>66447160.099684186</v>
      </c>
      <c r="U171" s="6">
        <v>10703352763429</v>
      </c>
      <c r="V171" s="6">
        <v>10936805289911</v>
      </c>
      <c r="W171" s="46"/>
      <c r="X171" s="46"/>
    </row>
    <row r="172" spans="1:24" x14ac:dyDescent="0.5">
      <c r="A172" s="41" t="s">
        <v>337</v>
      </c>
      <c r="B172" s="41">
        <v>11500</v>
      </c>
      <c r="C172" s="41" t="s">
        <v>243</v>
      </c>
      <c r="D172" s="41" t="s">
        <v>611</v>
      </c>
      <c r="E172" s="61">
        <f t="shared" si="29"/>
        <v>4.4498883569256319E-2</v>
      </c>
      <c r="F172" s="61">
        <f t="shared" si="30"/>
        <v>1.6230787593278457</v>
      </c>
      <c r="G172" s="61">
        <f t="shared" si="31"/>
        <v>0</v>
      </c>
      <c r="H172" s="43">
        <f t="shared" si="32"/>
        <v>2534053.2111869999</v>
      </c>
      <c r="I172" s="43">
        <f t="shared" si="33"/>
        <v>2590637.2766320002</v>
      </c>
      <c r="J172" s="61">
        <f t="shared" si="34"/>
        <v>3.6056844538174323E-4</v>
      </c>
      <c r="K172" s="61">
        <f t="shared" si="35"/>
        <v>0.20000610699021909</v>
      </c>
      <c r="L172" s="61">
        <f t="shared" si="36"/>
        <v>0</v>
      </c>
      <c r="M172" s="42">
        <v>3155087.8021820001</v>
      </c>
      <c r="N172" s="6">
        <v>49803.239739999997</v>
      </c>
      <c r="O172" s="6">
        <v>57540275</v>
      </c>
      <c r="P172" s="6">
        <v>0</v>
      </c>
      <c r="Q172" s="6">
        <v>13812845</v>
      </c>
      <c r="R172" s="6">
        <v>0</v>
      </c>
      <c r="S172" s="6">
        <v>69062116.19165954</v>
      </c>
      <c r="T172" s="6">
        <v>35451314.157933258</v>
      </c>
      <c r="U172" s="6">
        <v>2534053211187</v>
      </c>
      <c r="V172" s="6">
        <v>2590637276632</v>
      </c>
      <c r="W172" s="46"/>
      <c r="X172" s="46"/>
    </row>
    <row r="173" spans="1:24" x14ac:dyDescent="0.5">
      <c r="A173" s="41" t="s">
        <v>339</v>
      </c>
      <c r="B173" s="41">
        <v>11499</v>
      </c>
      <c r="C173" s="41" t="s">
        <v>19</v>
      </c>
      <c r="D173" s="41" t="s">
        <v>624</v>
      </c>
      <c r="E173" s="61">
        <f t="shared" si="29"/>
        <v>5.8509819403527175E-2</v>
      </c>
      <c r="F173" s="61">
        <f t="shared" si="30"/>
        <v>0.83074618254657762</v>
      </c>
      <c r="G173" s="61">
        <f t="shared" si="31"/>
        <v>0.94462469876431643</v>
      </c>
      <c r="H173" s="43">
        <f t="shared" si="32"/>
        <v>980585.679122</v>
      </c>
      <c r="I173" s="43">
        <f t="shared" si="33"/>
        <v>982788.37373800005</v>
      </c>
      <c r="J173" s="61">
        <f t="shared" si="34"/>
        <v>9.5284413667127595E-3</v>
      </c>
      <c r="K173" s="61">
        <f t="shared" si="35"/>
        <v>0</v>
      </c>
      <c r="L173" s="61">
        <f t="shared" si="36"/>
        <v>0</v>
      </c>
      <c r="M173" s="42">
        <v>657121.92403500003</v>
      </c>
      <c r="N173" s="6">
        <v>88764.371033000003</v>
      </c>
      <c r="O173" s="6">
        <v>4665042</v>
      </c>
      <c r="P173" s="6">
        <v>5304525</v>
      </c>
      <c r="Q173" s="6">
        <v>0</v>
      </c>
      <c r="R173" s="6">
        <v>0</v>
      </c>
      <c r="S173" s="6">
        <v>4657864.1572531946</v>
      </c>
      <c r="T173" s="6">
        <v>5615484.1250064299</v>
      </c>
      <c r="U173" s="6">
        <v>980585679122</v>
      </c>
      <c r="V173" s="6">
        <v>982788373738</v>
      </c>
      <c r="W173" s="46"/>
      <c r="X173" s="46"/>
    </row>
    <row r="174" spans="1:24" x14ac:dyDescent="0.5">
      <c r="A174" s="41" t="s">
        <v>347</v>
      </c>
      <c r="B174" s="41">
        <v>11513</v>
      </c>
      <c r="C174" s="41" t="s">
        <v>19</v>
      </c>
      <c r="D174" s="41" t="s">
        <v>640</v>
      </c>
      <c r="E174" s="61">
        <f t="shared" si="29"/>
        <v>3.6773158909282198E-2</v>
      </c>
      <c r="F174" s="61">
        <f t="shared" si="30"/>
        <v>1.5130027011421237</v>
      </c>
      <c r="G174" s="61">
        <f t="shared" si="31"/>
        <v>1.20222736116262</v>
      </c>
      <c r="H174" s="43">
        <f t="shared" si="32"/>
        <v>20073663.059044</v>
      </c>
      <c r="I174" s="43">
        <f t="shared" si="33"/>
        <v>18915868.097599</v>
      </c>
      <c r="J174" s="61">
        <f t="shared" si="34"/>
        <v>1.875981963787485E-3</v>
      </c>
      <c r="K174" s="61">
        <f t="shared" si="35"/>
        <v>7.9384026261796678E-2</v>
      </c>
      <c r="L174" s="61">
        <f t="shared" si="36"/>
        <v>7.1383778021659725E-2</v>
      </c>
      <c r="M174" s="42">
        <v>8705995.7051190007</v>
      </c>
      <c r="N174" s="6">
        <v>533744.86115699995</v>
      </c>
      <c r="O174" s="6">
        <v>179100673</v>
      </c>
      <c r="P174" s="6">
        <v>142312852</v>
      </c>
      <c r="Q174" s="6">
        <v>11292970</v>
      </c>
      <c r="R174" s="6">
        <v>10154875</v>
      </c>
      <c r="S174" s="6">
        <v>142257460.74855751</v>
      </c>
      <c r="T174" s="6">
        <v>118374324.68878071</v>
      </c>
      <c r="U174" s="6">
        <v>20073663059044</v>
      </c>
      <c r="V174" s="6">
        <v>18915868097599</v>
      </c>
      <c r="W174" s="46"/>
      <c r="X174" s="46"/>
    </row>
    <row r="175" spans="1:24" x14ac:dyDescent="0.5">
      <c r="A175" s="41" t="s">
        <v>354</v>
      </c>
      <c r="B175" s="41">
        <v>11518</v>
      </c>
      <c r="C175" s="41" t="s">
        <v>19</v>
      </c>
      <c r="D175" s="41" t="s">
        <v>627</v>
      </c>
      <c r="E175" s="61">
        <f t="shared" si="29"/>
        <v>0.20187660693543638</v>
      </c>
      <c r="F175" s="61">
        <f t="shared" si="30"/>
        <v>1.9487255539329107</v>
      </c>
      <c r="G175" s="61">
        <f t="shared" si="31"/>
        <v>7.8103399558767952E-2</v>
      </c>
      <c r="H175" s="43">
        <f t="shared" si="32"/>
        <v>1077994.850903</v>
      </c>
      <c r="I175" s="43">
        <f t="shared" si="33"/>
        <v>1108054.45743</v>
      </c>
      <c r="J175" s="61">
        <f t="shared" si="34"/>
        <v>4.4765586447275095E-3</v>
      </c>
      <c r="K175" s="61">
        <f t="shared" si="35"/>
        <v>0</v>
      </c>
      <c r="L175" s="61">
        <f t="shared" si="36"/>
        <v>0</v>
      </c>
      <c r="M175" s="42">
        <v>1998243.2831840001</v>
      </c>
      <c r="N175" s="6">
        <v>110490.320876</v>
      </c>
      <c r="O175" s="6">
        <v>9644574</v>
      </c>
      <c r="P175" s="6">
        <v>386547</v>
      </c>
      <c r="Q175" s="6">
        <v>0</v>
      </c>
      <c r="R175" s="6">
        <v>0</v>
      </c>
      <c r="S175" s="6">
        <v>12340988.876146579</v>
      </c>
      <c r="T175" s="6">
        <v>4949169.9744663155</v>
      </c>
      <c r="U175" s="6">
        <v>1077994850903</v>
      </c>
      <c r="V175" s="6">
        <v>1108054457430</v>
      </c>
      <c r="W175" s="46"/>
      <c r="X175" s="46"/>
    </row>
    <row r="176" spans="1:24" x14ac:dyDescent="0.5">
      <c r="A176" s="41" t="s">
        <v>362</v>
      </c>
      <c r="B176" s="41">
        <v>11233</v>
      </c>
      <c r="C176" s="41" t="s">
        <v>22</v>
      </c>
      <c r="D176" s="41" t="s">
        <v>636</v>
      </c>
      <c r="E176" s="61">
        <f t="shared" si="29"/>
        <v>0.33268387309889508</v>
      </c>
      <c r="F176" s="61">
        <f t="shared" si="30"/>
        <v>0</v>
      </c>
      <c r="G176" s="61">
        <f t="shared" si="31"/>
        <v>6.4025634017288599E-2</v>
      </c>
      <c r="H176" s="43">
        <f t="shared" si="32"/>
        <v>3697356.645455</v>
      </c>
      <c r="I176" s="43">
        <f t="shared" si="33"/>
        <v>3636396.3261409998</v>
      </c>
      <c r="J176" s="61">
        <f t="shared" si="34"/>
        <v>3.4564025638585051E-2</v>
      </c>
      <c r="K176" s="61">
        <f t="shared" si="35"/>
        <v>0</v>
      </c>
      <c r="L176" s="61">
        <f t="shared" si="36"/>
        <v>0</v>
      </c>
      <c r="M176" s="42">
        <v>2583482.2803099998</v>
      </c>
      <c r="N176" s="6">
        <v>265509.81036</v>
      </c>
      <c r="O176" s="6">
        <v>0</v>
      </c>
      <c r="P176" s="6">
        <v>248598</v>
      </c>
      <c r="Q176" s="6">
        <v>0</v>
      </c>
      <c r="R176" s="6">
        <v>0</v>
      </c>
      <c r="S176" s="6">
        <v>3840840.3745598709</v>
      </c>
      <c r="T176" s="6">
        <v>3882788.5707913809</v>
      </c>
      <c r="U176" s="6">
        <v>3697356645455</v>
      </c>
      <c r="V176" s="6">
        <v>3636396326141</v>
      </c>
      <c r="W176" s="46"/>
      <c r="X176" s="46"/>
    </row>
    <row r="177" spans="1:24" x14ac:dyDescent="0.5">
      <c r="A177" s="41" t="s">
        <v>364</v>
      </c>
      <c r="B177" s="41">
        <v>11569</v>
      </c>
      <c r="C177" s="41" t="s">
        <v>19</v>
      </c>
      <c r="D177" s="41" t="s">
        <v>670</v>
      </c>
      <c r="E177" s="61">
        <f t="shared" ref="E177:E220" si="37">(M177/2)/T177</f>
        <v>0.7211233726683034</v>
      </c>
      <c r="F177" s="61">
        <f t="shared" ref="F177:F220" si="38">(O177)/T177</f>
        <v>1.3943925950553431</v>
      </c>
      <c r="G177" s="61">
        <f t="shared" ref="G177:G220" si="39">(P177)/T177</f>
        <v>1.9029780751159704</v>
      </c>
      <c r="H177" s="43">
        <f t="shared" ref="H177:H220" si="40">U177/10^6</f>
        <v>442795.97278299998</v>
      </c>
      <c r="I177" s="43">
        <f t="shared" ref="I177:I220" si="41">V177/10^6</f>
        <v>436900.21614500001</v>
      </c>
      <c r="J177" s="61">
        <f t="shared" ref="J177:J220" si="42">(N177/2)/S177</f>
        <v>7.2930399968790917E-3</v>
      </c>
      <c r="K177" s="61">
        <f t="shared" ref="K177:K220" si="43">(Q177)/S177</f>
        <v>8.1342083402266521E-2</v>
      </c>
      <c r="L177" s="61">
        <f t="shared" ref="L177:L220" si="44">(R177)/S177</f>
        <v>1.2508481095876253E-2</v>
      </c>
      <c r="M177" s="42">
        <v>4772779.1466159998</v>
      </c>
      <c r="N177" s="6">
        <v>38876.448482</v>
      </c>
      <c r="O177" s="6">
        <v>4614417</v>
      </c>
      <c r="P177" s="6">
        <v>6297462</v>
      </c>
      <c r="Q177" s="6">
        <v>216802</v>
      </c>
      <c r="R177" s="6">
        <v>33339</v>
      </c>
      <c r="S177" s="6">
        <v>2665311.6189295813</v>
      </c>
      <c r="T177" s="6">
        <v>3309266.7132364218</v>
      </c>
      <c r="U177" s="6">
        <v>442795972783</v>
      </c>
      <c r="V177" s="6">
        <v>436900216145</v>
      </c>
      <c r="W177" s="46"/>
      <c r="X177" s="46"/>
    </row>
    <row r="178" spans="1:24" x14ac:dyDescent="0.5">
      <c r="A178" s="41" t="s">
        <v>368</v>
      </c>
      <c r="B178" s="41">
        <v>11588</v>
      </c>
      <c r="C178" s="41" t="s">
        <v>19</v>
      </c>
      <c r="D178" s="41" t="s">
        <v>622</v>
      </c>
      <c r="E178" s="61">
        <f t="shared" si="37"/>
        <v>0.10579460971578834</v>
      </c>
      <c r="F178" s="61">
        <f t="shared" si="38"/>
        <v>2.1521370615950244</v>
      </c>
      <c r="G178" s="61">
        <f t="shared" si="39"/>
        <v>1.415196619011855</v>
      </c>
      <c r="H178" s="43">
        <f t="shared" si="40"/>
        <v>4671210.2336799996</v>
      </c>
      <c r="I178" s="43">
        <f t="shared" si="41"/>
        <v>4636865.1516760001</v>
      </c>
      <c r="J178" s="61">
        <f t="shared" si="42"/>
        <v>1.9384679052271705E-3</v>
      </c>
      <c r="K178" s="61">
        <f t="shared" si="43"/>
        <v>0.2534255733335708</v>
      </c>
      <c r="L178" s="61">
        <f t="shared" si="44"/>
        <v>1.3436185810832311E-2</v>
      </c>
      <c r="M178" s="42">
        <v>4420014.7125530001</v>
      </c>
      <c r="N178" s="6">
        <v>138640.08888900001</v>
      </c>
      <c r="O178" s="6">
        <v>44957288</v>
      </c>
      <c r="P178" s="6">
        <v>29562895</v>
      </c>
      <c r="Q178" s="6">
        <v>9062555</v>
      </c>
      <c r="R178" s="6">
        <v>480481</v>
      </c>
      <c r="S178" s="6">
        <v>35760222.93563655</v>
      </c>
      <c r="T178" s="6">
        <v>20889602.619770218</v>
      </c>
      <c r="U178" s="6">
        <v>4671210233680</v>
      </c>
      <c r="V178" s="6">
        <v>4636865151676</v>
      </c>
      <c r="W178" s="46"/>
      <c r="X178" s="46"/>
    </row>
    <row r="179" spans="1:24" x14ac:dyDescent="0.5">
      <c r="A179" s="41" t="s">
        <v>378</v>
      </c>
      <c r="B179" s="41">
        <v>11626</v>
      </c>
      <c r="C179" s="41" t="s">
        <v>19</v>
      </c>
      <c r="D179" s="41" t="s">
        <v>638</v>
      </c>
      <c r="E179" s="61">
        <f t="shared" si="37"/>
        <v>0.23469893361968536</v>
      </c>
      <c r="F179" s="61">
        <f t="shared" si="38"/>
        <v>0.62933120818853161</v>
      </c>
      <c r="G179" s="61">
        <f t="shared" si="39"/>
        <v>0.10734624722014501</v>
      </c>
      <c r="H179" s="43">
        <f t="shared" si="40"/>
        <v>2227067.0616799998</v>
      </c>
      <c r="I179" s="43">
        <f t="shared" si="41"/>
        <v>1990453.6833550001</v>
      </c>
      <c r="J179" s="61">
        <f t="shared" si="42"/>
        <v>3.4107182890015311E-2</v>
      </c>
      <c r="K179" s="61">
        <f t="shared" si="43"/>
        <v>0</v>
      </c>
      <c r="L179" s="61">
        <f t="shared" si="44"/>
        <v>0</v>
      </c>
      <c r="M179" s="42">
        <v>4371595.9127839999</v>
      </c>
      <c r="N179" s="6">
        <v>863304.04997199995</v>
      </c>
      <c r="O179" s="6">
        <v>5861087</v>
      </c>
      <c r="P179" s="6">
        <v>999737</v>
      </c>
      <c r="Q179" s="6">
        <v>0</v>
      </c>
      <c r="R179" s="6">
        <v>0</v>
      </c>
      <c r="S179" s="6">
        <v>12655751.32305529</v>
      </c>
      <c r="T179" s="6">
        <v>9313199.3515315503</v>
      </c>
      <c r="U179" s="6">
        <v>2227067061680</v>
      </c>
      <c r="V179" s="6">
        <v>1990453683355</v>
      </c>
      <c r="W179" s="46"/>
      <c r="X179" s="46"/>
    </row>
    <row r="180" spans="1:24" x14ac:dyDescent="0.5">
      <c r="A180" s="41" t="s">
        <v>382</v>
      </c>
      <c r="B180" s="41">
        <v>11649</v>
      </c>
      <c r="C180" s="41" t="s">
        <v>22</v>
      </c>
      <c r="D180" s="41" t="s">
        <v>673</v>
      </c>
      <c r="E180" s="61">
        <f t="shared" si="37"/>
        <v>1.1437652881739324</v>
      </c>
      <c r="F180" s="61">
        <f t="shared" si="38"/>
        <v>0.42605857093100025</v>
      </c>
      <c r="G180" s="61">
        <f t="shared" si="39"/>
        <v>0.51616868322746778</v>
      </c>
      <c r="H180" s="43">
        <f t="shared" si="40"/>
        <v>7272455.6233670004</v>
      </c>
      <c r="I180" s="43">
        <f t="shared" si="41"/>
        <v>6705948.2776779998</v>
      </c>
      <c r="J180" s="61">
        <f t="shared" si="42"/>
        <v>5.2365694081079071E-2</v>
      </c>
      <c r="K180" s="61">
        <f t="shared" si="43"/>
        <v>1.2615691285783477E-2</v>
      </c>
      <c r="L180" s="61">
        <f t="shared" si="44"/>
        <v>4.224771884538206E-2</v>
      </c>
      <c r="M180" s="42">
        <v>19449621.347899001</v>
      </c>
      <c r="N180" s="6">
        <v>768187.33533200005</v>
      </c>
      <c r="O180" s="6">
        <v>3622543</v>
      </c>
      <c r="P180" s="6">
        <v>4388700</v>
      </c>
      <c r="Q180" s="6">
        <v>92534</v>
      </c>
      <c r="R180" s="6">
        <v>309880</v>
      </c>
      <c r="S180" s="6">
        <v>7334833.8908923557</v>
      </c>
      <c r="T180" s="6">
        <v>8502453.0596443918</v>
      </c>
      <c r="U180" s="6">
        <v>7272455623367</v>
      </c>
      <c r="V180" s="6">
        <v>6705948277678</v>
      </c>
      <c r="W180" s="46"/>
      <c r="X180" s="46"/>
    </row>
    <row r="181" spans="1:24" x14ac:dyDescent="0.5">
      <c r="A181" s="41" t="s">
        <v>390</v>
      </c>
      <c r="B181" s="41">
        <v>11660</v>
      </c>
      <c r="C181" s="41" t="s">
        <v>19</v>
      </c>
      <c r="D181" s="41" t="s">
        <v>637</v>
      </c>
      <c r="E181" s="61">
        <f t="shared" si="37"/>
        <v>0.10309145316856684</v>
      </c>
      <c r="F181" s="61">
        <f t="shared" si="38"/>
        <v>0.4925724289852994</v>
      </c>
      <c r="G181" s="61">
        <f t="shared" si="39"/>
        <v>4.0155249645623302E-2</v>
      </c>
      <c r="H181" s="43">
        <f t="shared" si="40"/>
        <v>86149.443406000006</v>
      </c>
      <c r="I181" s="43">
        <f t="shared" si="41"/>
        <v>295407.59197399998</v>
      </c>
      <c r="J181" s="61">
        <f t="shared" si="42"/>
        <v>0</v>
      </c>
      <c r="K181" s="61">
        <f t="shared" si="43"/>
        <v>0.12530439322553005</v>
      </c>
      <c r="L181" s="61">
        <f t="shared" si="44"/>
        <v>0</v>
      </c>
      <c r="M181" s="42">
        <v>683924.29385100002</v>
      </c>
      <c r="N181" s="6">
        <v>0</v>
      </c>
      <c r="O181" s="6">
        <v>1633900</v>
      </c>
      <c r="P181" s="6">
        <v>133198</v>
      </c>
      <c r="Q181" s="6">
        <v>568664</v>
      </c>
      <c r="R181" s="6">
        <v>0</v>
      </c>
      <c r="S181" s="6">
        <v>4538260.6735622259</v>
      </c>
      <c r="T181" s="6">
        <v>3317075.6295999731</v>
      </c>
      <c r="U181" s="6">
        <v>86149443406</v>
      </c>
      <c r="V181" s="6">
        <v>295407591974</v>
      </c>
      <c r="W181" s="46"/>
      <c r="X181" s="46"/>
    </row>
    <row r="182" spans="1:24" x14ac:dyDescent="0.5">
      <c r="A182" s="41" t="s">
        <v>734</v>
      </c>
      <c r="B182" s="41">
        <v>11673</v>
      </c>
      <c r="C182" s="41" t="s">
        <v>19</v>
      </c>
      <c r="D182" s="41" t="s">
        <v>678</v>
      </c>
      <c r="E182" s="61">
        <f t="shared" si="37"/>
        <v>0.25539441057938372</v>
      </c>
      <c r="F182" s="61">
        <f t="shared" si="38"/>
        <v>2.0416754089788807</v>
      </c>
      <c r="G182" s="61">
        <f t="shared" si="39"/>
        <v>1.3833744210328274</v>
      </c>
      <c r="H182" s="43">
        <f t="shared" si="40"/>
        <v>312646.149126</v>
      </c>
      <c r="I182" s="43">
        <f t="shared" si="41"/>
        <v>335220.659873</v>
      </c>
      <c r="J182" s="61">
        <f t="shared" si="42"/>
        <v>6.982905004554632E-3</v>
      </c>
      <c r="K182" s="61">
        <f t="shared" si="43"/>
        <v>0</v>
      </c>
      <c r="L182" s="61">
        <f t="shared" si="44"/>
        <v>4.2798210012205219E-2</v>
      </c>
      <c r="M182" s="42">
        <v>705952.077407</v>
      </c>
      <c r="N182" s="6">
        <v>39195.314546000001</v>
      </c>
      <c r="O182" s="6">
        <v>2821763</v>
      </c>
      <c r="P182" s="6">
        <v>1911937</v>
      </c>
      <c r="Q182" s="6">
        <v>0</v>
      </c>
      <c r="R182" s="6">
        <v>120114</v>
      </c>
      <c r="S182" s="6">
        <v>2806519.2438129028</v>
      </c>
      <c r="T182" s="6">
        <v>1382082.081995233</v>
      </c>
      <c r="U182" s="6">
        <v>312646149126</v>
      </c>
      <c r="V182" s="6">
        <v>335220659873</v>
      </c>
      <c r="W182" s="46"/>
      <c r="X182" s="46"/>
    </row>
    <row r="183" spans="1:24" x14ac:dyDescent="0.5">
      <c r="A183" s="41" t="s">
        <v>405</v>
      </c>
      <c r="B183" s="41">
        <v>11692</v>
      </c>
      <c r="C183" s="41" t="s">
        <v>19</v>
      </c>
      <c r="D183" s="41" t="s">
        <v>673</v>
      </c>
      <c r="E183" s="61">
        <f t="shared" si="37"/>
        <v>0.13630195493375108</v>
      </c>
      <c r="F183" s="61">
        <f t="shared" si="38"/>
        <v>3.5072326223226731</v>
      </c>
      <c r="G183" s="61">
        <f t="shared" si="39"/>
        <v>1.9254408094088757</v>
      </c>
      <c r="H183" s="43">
        <f t="shared" si="40"/>
        <v>6190086.8648189995</v>
      </c>
      <c r="I183" s="43">
        <f t="shared" si="41"/>
        <v>7167306.1393929999</v>
      </c>
      <c r="J183" s="61">
        <f t="shared" si="42"/>
        <v>8.7184004474900149E-3</v>
      </c>
      <c r="K183" s="61">
        <f t="shared" si="43"/>
        <v>0.26154683716555532</v>
      </c>
      <c r="L183" s="61">
        <f t="shared" si="44"/>
        <v>0.13856491912404748</v>
      </c>
      <c r="M183" s="42">
        <v>7075362.5284930002</v>
      </c>
      <c r="N183" s="6">
        <v>853496.82450800005</v>
      </c>
      <c r="O183" s="6">
        <v>91029297</v>
      </c>
      <c r="P183" s="6">
        <v>49974308</v>
      </c>
      <c r="Q183" s="6">
        <v>12802199</v>
      </c>
      <c r="R183" s="6">
        <v>6782478</v>
      </c>
      <c r="S183" s="6">
        <v>48948016.878125712</v>
      </c>
      <c r="T183" s="6">
        <v>25954736.05617743</v>
      </c>
      <c r="U183" s="6">
        <v>6190086864819</v>
      </c>
      <c r="V183" s="6">
        <v>7167306139393</v>
      </c>
      <c r="W183" s="46"/>
      <c r="X183" s="46"/>
    </row>
    <row r="184" spans="1:24" x14ac:dyDescent="0.5">
      <c r="A184" s="41" t="s">
        <v>407</v>
      </c>
      <c r="B184" s="41">
        <v>11698</v>
      </c>
      <c r="C184" s="41" t="s">
        <v>19</v>
      </c>
      <c r="D184" s="41" t="s">
        <v>610</v>
      </c>
      <c r="E184" s="61">
        <f t="shared" si="37"/>
        <v>0.10584308442441853</v>
      </c>
      <c r="F184" s="61">
        <f t="shared" si="38"/>
        <v>0.39902843846350455</v>
      </c>
      <c r="G184" s="61">
        <f t="shared" si="39"/>
        <v>0.76847624163355432</v>
      </c>
      <c r="H184" s="43">
        <f t="shared" si="40"/>
        <v>1264855.386709</v>
      </c>
      <c r="I184" s="43">
        <f t="shared" si="41"/>
        <v>1401602.1853519999</v>
      </c>
      <c r="J184" s="61">
        <f t="shared" si="42"/>
        <v>6.2158368140982512E-3</v>
      </c>
      <c r="K184" s="61">
        <f t="shared" si="43"/>
        <v>3.7855237463647801E-2</v>
      </c>
      <c r="L184" s="61">
        <f t="shared" si="44"/>
        <v>4.4358403260655772E-2</v>
      </c>
      <c r="M184" s="42">
        <v>6584264.5534509998</v>
      </c>
      <c r="N184" s="6">
        <v>337957.79614599998</v>
      </c>
      <c r="O184" s="6">
        <v>12411339</v>
      </c>
      <c r="P184" s="6">
        <v>23902605</v>
      </c>
      <c r="Q184" s="6">
        <v>1029103</v>
      </c>
      <c r="R184" s="6">
        <v>1205893</v>
      </c>
      <c r="S184" s="6">
        <v>27185221.093600128</v>
      </c>
      <c r="T184" s="6">
        <v>31103895.872161377</v>
      </c>
      <c r="U184" s="6">
        <v>1264855386709</v>
      </c>
      <c r="V184" s="6">
        <v>1401602185352</v>
      </c>
      <c r="W184" s="46"/>
      <c r="X184" s="46"/>
    </row>
    <row r="185" spans="1:24" x14ac:dyDescent="0.5">
      <c r="A185" s="41" t="s">
        <v>420</v>
      </c>
      <c r="B185" s="41">
        <v>11709</v>
      </c>
      <c r="C185" s="41" t="s">
        <v>22</v>
      </c>
      <c r="D185" s="41" t="s">
        <v>620</v>
      </c>
      <c r="E185" s="61">
        <f t="shared" si="37"/>
        <v>0</v>
      </c>
      <c r="F185" s="61">
        <f t="shared" si="38"/>
        <v>0</v>
      </c>
      <c r="G185" s="61">
        <f t="shared" si="39"/>
        <v>0</v>
      </c>
      <c r="H185" s="43">
        <f t="shared" si="40"/>
        <v>76512765.889970005</v>
      </c>
      <c r="I185" s="43">
        <f t="shared" si="41"/>
        <v>0</v>
      </c>
      <c r="J185" s="61">
        <f t="shared" si="42"/>
        <v>0</v>
      </c>
      <c r="K185" s="61">
        <f t="shared" si="43"/>
        <v>0</v>
      </c>
      <c r="L185" s="61">
        <f t="shared" si="44"/>
        <v>0</v>
      </c>
      <c r="M185" s="42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83733913.838561833</v>
      </c>
      <c r="T185" s="6">
        <v>89926358.809994549</v>
      </c>
      <c r="U185" s="6">
        <v>76512765889970</v>
      </c>
      <c r="V185" s="6">
        <v>0</v>
      </c>
      <c r="W185" s="46"/>
      <c r="X185" s="46"/>
    </row>
    <row r="186" spans="1:24" x14ac:dyDescent="0.5">
      <c r="A186" s="41" t="s">
        <v>422</v>
      </c>
      <c r="B186" s="41">
        <v>11712</v>
      </c>
      <c r="C186" s="41" t="s">
        <v>22</v>
      </c>
      <c r="D186" s="41" t="s">
        <v>683</v>
      </c>
      <c r="E186" s="61">
        <f t="shared" si="37"/>
        <v>1.5824481757147293</v>
      </c>
      <c r="F186" s="61">
        <f t="shared" si="38"/>
        <v>0</v>
      </c>
      <c r="G186" s="61">
        <f t="shared" si="39"/>
        <v>0.23763870037204887</v>
      </c>
      <c r="H186" s="43">
        <f t="shared" si="40"/>
        <v>3237033.2120340001</v>
      </c>
      <c r="I186" s="43">
        <f t="shared" si="41"/>
        <v>3081394.1964770001</v>
      </c>
      <c r="J186" s="61">
        <f t="shared" si="42"/>
        <v>5.7782485318864256E-2</v>
      </c>
      <c r="K186" s="61">
        <f t="shared" si="43"/>
        <v>0</v>
      </c>
      <c r="L186" s="61">
        <f t="shared" si="44"/>
        <v>9.8372560668838135E-3</v>
      </c>
      <c r="M186" s="42">
        <v>12396195.954526</v>
      </c>
      <c r="N186" s="6">
        <v>388343.17297399999</v>
      </c>
      <c r="O186" s="6">
        <v>0</v>
      </c>
      <c r="P186" s="6">
        <v>930778</v>
      </c>
      <c r="Q186" s="6">
        <v>0</v>
      </c>
      <c r="R186" s="6">
        <v>33057</v>
      </c>
      <c r="S186" s="6">
        <v>3360388.2805575477</v>
      </c>
      <c r="T186" s="6">
        <v>3916777.858752666</v>
      </c>
      <c r="U186" s="6">
        <v>3237033212034</v>
      </c>
      <c r="V186" s="6">
        <v>3081394196477</v>
      </c>
      <c r="W186" s="46"/>
      <c r="X186" s="46"/>
    </row>
    <row r="187" spans="1:24" x14ac:dyDescent="0.5">
      <c r="A187" s="41" t="s">
        <v>424</v>
      </c>
      <c r="B187" s="41">
        <v>11725</v>
      </c>
      <c r="C187" s="41" t="s">
        <v>19</v>
      </c>
      <c r="D187" s="41" t="s">
        <v>684</v>
      </c>
      <c r="E187" s="61">
        <f t="shared" si="37"/>
        <v>0.29859989808107079</v>
      </c>
      <c r="F187" s="61">
        <f t="shared" si="38"/>
        <v>1.6242393010183835</v>
      </c>
      <c r="G187" s="61">
        <f t="shared" si="39"/>
        <v>1.9085244433172059</v>
      </c>
      <c r="H187" s="43">
        <f t="shared" si="40"/>
        <v>141736.83990699999</v>
      </c>
      <c r="I187" s="43">
        <f t="shared" si="41"/>
        <v>124139.2438</v>
      </c>
      <c r="J187" s="61">
        <f t="shared" si="42"/>
        <v>2.0931101357458518E-2</v>
      </c>
      <c r="K187" s="61">
        <f t="shared" si="43"/>
        <v>0</v>
      </c>
      <c r="L187" s="61">
        <f t="shared" si="44"/>
        <v>2.9201184966406342E-2</v>
      </c>
      <c r="M187" s="42">
        <v>632541.79226000002</v>
      </c>
      <c r="N187" s="6">
        <v>24231.784199999998</v>
      </c>
      <c r="O187" s="6">
        <v>1720361</v>
      </c>
      <c r="P187" s="6">
        <v>2021470</v>
      </c>
      <c r="Q187" s="6">
        <v>0</v>
      </c>
      <c r="R187" s="6">
        <v>16903</v>
      </c>
      <c r="S187" s="6">
        <v>578846.37282512907</v>
      </c>
      <c r="T187" s="6">
        <v>1059179.518018896</v>
      </c>
      <c r="U187" s="6">
        <v>141736839907</v>
      </c>
      <c r="V187" s="6">
        <v>124139243800</v>
      </c>
      <c r="W187" s="46"/>
      <c r="X187" s="46"/>
    </row>
    <row r="188" spans="1:24" x14ac:dyDescent="0.5">
      <c r="A188" s="41" t="s">
        <v>428</v>
      </c>
      <c r="B188" s="41">
        <v>11729</v>
      </c>
      <c r="C188" s="41" t="s">
        <v>22</v>
      </c>
      <c r="D188" s="41" t="s">
        <v>677</v>
      </c>
      <c r="E188" s="61">
        <f t="shared" si="37"/>
        <v>0.85427509410165725</v>
      </c>
      <c r="F188" s="61">
        <f t="shared" si="38"/>
        <v>0</v>
      </c>
      <c r="G188" s="61">
        <f t="shared" si="39"/>
        <v>0.81337930208473785</v>
      </c>
      <c r="H188" s="43">
        <f t="shared" si="40"/>
        <v>625902.42562500003</v>
      </c>
      <c r="I188" s="43">
        <f t="shared" si="41"/>
        <v>609717.45170199999</v>
      </c>
      <c r="J188" s="61">
        <f t="shared" si="42"/>
        <v>5.276032841308808E-2</v>
      </c>
      <c r="K188" s="61">
        <f t="shared" si="43"/>
        <v>0</v>
      </c>
      <c r="L188" s="61">
        <f t="shared" si="44"/>
        <v>7.2704284586737195E-2</v>
      </c>
      <c r="M188" s="42">
        <v>1454571.1173650001</v>
      </c>
      <c r="N188" s="6">
        <v>69086.55816</v>
      </c>
      <c r="O188" s="6">
        <v>0</v>
      </c>
      <c r="P188" s="6">
        <v>692469</v>
      </c>
      <c r="Q188" s="6">
        <v>0</v>
      </c>
      <c r="R188" s="6">
        <v>47601</v>
      </c>
      <c r="S188" s="6">
        <v>654720.69865719345</v>
      </c>
      <c r="T188" s="6">
        <v>851348.19416373421</v>
      </c>
      <c r="U188" s="6">
        <v>625902425625</v>
      </c>
      <c r="V188" s="6">
        <v>609717451702</v>
      </c>
      <c r="W188" s="46"/>
      <c r="X188" s="46"/>
    </row>
    <row r="189" spans="1:24" x14ac:dyDescent="0.5">
      <c r="A189" s="41" t="s">
        <v>430</v>
      </c>
      <c r="B189" s="41">
        <v>11736</v>
      </c>
      <c r="C189" s="41" t="s">
        <v>22</v>
      </c>
      <c r="D189" s="41" t="s">
        <v>674</v>
      </c>
      <c r="E189" s="61">
        <f t="shared" si="37"/>
        <v>0.6060406536141435</v>
      </c>
      <c r="F189" s="61">
        <f t="shared" si="38"/>
        <v>1.1930222059622835E-2</v>
      </c>
      <c r="G189" s="61">
        <f t="shared" si="39"/>
        <v>9.29900471036543E-2</v>
      </c>
      <c r="H189" s="43">
        <f t="shared" si="40"/>
        <v>3744764.6857659998</v>
      </c>
      <c r="I189" s="43">
        <f t="shared" si="41"/>
        <v>3379134.668939</v>
      </c>
      <c r="J189" s="61">
        <f t="shared" si="42"/>
        <v>4.7533106467772132E-2</v>
      </c>
      <c r="K189" s="61">
        <f t="shared" si="43"/>
        <v>0</v>
      </c>
      <c r="L189" s="61">
        <f t="shared" si="44"/>
        <v>0</v>
      </c>
      <c r="M189" s="42">
        <v>5078251.8345189998</v>
      </c>
      <c r="N189" s="6">
        <v>382359.61624499998</v>
      </c>
      <c r="O189" s="6">
        <v>49984</v>
      </c>
      <c r="P189" s="6">
        <v>389600</v>
      </c>
      <c r="Q189" s="6">
        <v>0</v>
      </c>
      <c r="R189" s="6">
        <v>0</v>
      </c>
      <c r="S189" s="6">
        <v>4022034.7948880973</v>
      </c>
      <c r="T189" s="6">
        <v>4189695.6946985954</v>
      </c>
      <c r="U189" s="6">
        <v>3744764685766</v>
      </c>
      <c r="V189" s="6">
        <v>3379134668939</v>
      </c>
      <c r="W189" s="46"/>
      <c r="X189" s="46"/>
    </row>
    <row r="190" spans="1:24" x14ac:dyDescent="0.5">
      <c r="A190" s="41" t="s">
        <v>434</v>
      </c>
      <c r="B190" s="41">
        <v>11722</v>
      </c>
      <c r="C190" s="41" t="s">
        <v>19</v>
      </c>
      <c r="D190" s="41" t="s">
        <v>683</v>
      </c>
      <c r="E190" s="61">
        <f t="shared" si="37"/>
        <v>0.63885974401155854</v>
      </c>
      <c r="F190" s="61">
        <f t="shared" si="38"/>
        <v>1.6927266016091718</v>
      </c>
      <c r="G190" s="61">
        <f t="shared" si="39"/>
        <v>0.30656544433824401</v>
      </c>
      <c r="H190" s="43">
        <f t="shared" si="40"/>
        <v>1826239.5988060001</v>
      </c>
      <c r="I190" s="43">
        <f t="shared" si="41"/>
        <v>2368531.6813559998</v>
      </c>
      <c r="J190" s="61">
        <f t="shared" si="42"/>
        <v>1.406899015482083E-2</v>
      </c>
      <c r="K190" s="61">
        <f t="shared" si="43"/>
        <v>8.7719185812111716E-2</v>
      </c>
      <c r="L190" s="61">
        <f t="shared" si="44"/>
        <v>0</v>
      </c>
      <c r="M190" s="42">
        <v>9100722.1950090006</v>
      </c>
      <c r="N190" s="6">
        <v>340817.55329200003</v>
      </c>
      <c r="O190" s="6">
        <v>12056664</v>
      </c>
      <c r="P190" s="6">
        <v>2183552</v>
      </c>
      <c r="Q190" s="6">
        <v>1062487</v>
      </c>
      <c r="R190" s="6">
        <v>0</v>
      </c>
      <c r="S190" s="6">
        <v>12112367.324929029</v>
      </c>
      <c r="T190" s="6">
        <v>7122629.247120277</v>
      </c>
      <c r="U190" s="6">
        <v>1826239598806</v>
      </c>
      <c r="V190" s="6">
        <v>2368531681356</v>
      </c>
      <c r="W190" s="46"/>
      <c r="X190" s="46"/>
    </row>
    <row r="191" spans="1:24" x14ac:dyDescent="0.5">
      <c r="A191" s="41" t="s">
        <v>445</v>
      </c>
      <c r="B191" s="41">
        <v>11745</v>
      </c>
      <c r="C191" s="41" t="s">
        <v>22</v>
      </c>
      <c r="D191" s="41" t="s">
        <v>613</v>
      </c>
      <c r="E191" s="61">
        <f t="shared" si="37"/>
        <v>0</v>
      </c>
      <c r="F191" s="61">
        <f t="shared" si="38"/>
        <v>0</v>
      </c>
      <c r="G191" s="61">
        <f t="shared" si="39"/>
        <v>0</v>
      </c>
      <c r="H191" s="43">
        <f t="shared" si="40"/>
        <v>153846112.510086</v>
      </c>
      <c r="I191" s="43">
        <f t="shared" si="41"/>
        <v>121476330.11203299</v>
      </c>
      <c r="J191" s="61">
        <f t="shared" si="42"/>
        <v>0</v>
      </c>
      <c r="K191" s="61">
        <f t="shared" si="43"/>
        <v>0</v>
      </c>
      <c r="L191" s="61">
        <f t="shared" si="44"/>
        <v>0</v>
      </c>
      <c r="M191" s="42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147415191.9963865</v>
      </c>
      <c r="T191" s="6">
        <v>126892785.79641259</v>
      </c>
      <c r="U191" s="6">
        <v>153846112510086</v>
      </c>
      <c r="V191" s="6">
        <v>121476330112033</v>
      </c>
      <c r="W191" s="46"/>
      <c r="X191" s="46"/>
    </row>
    <row r="192" spans="1:24" x14ac:dyDescent="0.5">
      <c r="A192" s="41" t="s">
        <v>449</v>
      </c>
      <c r="B192" s="41">
        <v>11753</v>
      </c>
      <c r="C192" s="41" t="s">
        <v>19</v>
      </c>
      <c r="D192" s="41" t="s">
        <v>618</v>
      </c>
      <c r="E192" s="61">
        <f t="shared" si="37"/>
        <v>0.17220048494129303</v>
      </c>
      <c r="F192" s="61">
        <f t="shared" si="38"/>
        <v>1.8143131922691367</v>
      </c>
      <c r="G192" s="61">
        <f t="shared" si="39"/>
        <v>1.3802257654833874</v>
      </c>
      <c r="H192" s="43">
        <f t="shared" si="40"/>
        <v>185325.03109</v>
      </c>
      <c r="I192" s="43">
        <f t="shared" si="41"/>
        <v>171777.637193</v>
      </c>
      <c r="J192" s="61">
        <f t="shared" si="42"/>
        <v>8.6888507883177131E-4</v>
      </c>
      <c r="K192" s="61">
        <f t="shared" si="43"/>
        <v>0.15405794428070066</v>
      </c>
      <c r="L192" s="61">
        <f t="shared" si="44"/>
        <v>0.1953478829917151</v>
      </c>
      <c r="M192" s="42">
        <v>743538.88047600002</v>
      </c>
      <c r="N192" s="6">
        <v>6274.2055300000002</v>
      </c>
      <c r="O192" s="6">
        <v>3916982</v>
      </c>
      <c r="P192" s="6">
        <v>2979816</v>
      </c>
      <c r="Q192" s="6">
        <v>556225</v>
      </c>
      <c r="R192" s="6">
        <v>705302</v>
      </c>
      <c r="S192" s="6">
        <v>3610492.1599273873</v>
      </c>
      <c r="T192" s="6">
        <v>2158933.7588958852</v>
      </c>
      <c r="U192" s="6">
        <v>185325031090</v>
      </c>
      <c r="V192" s="6">
        <v>171777637193</v>
      </c>
      <c r="W192" s="46"/>
      <c r="X192" s="46"/>
    </row>
    <row r="193" spans="1:24" x14ac:dyDescent="0.5">
      <c r="A193" s="41" t="s">
        <v>457</v>
      </c>
      <c r="B193" s="41">
        <v>11776</v>
      </c>
      <c r="C193" s="41" t="s">
        <v>19</v>
      </c>
      <c r="D193" s="41" t="s">
        <v>689</v>
      </c>
      <c r="E193" s="61">
        <f t="shared" si="37"/>
        <v>0.22129900301568323</v>
      </c>
      <c r="F193" s="61">
        <f t="shared" si="38"/>
        <v>2.4445320687984022</v>
      </c>
      <c r="G193" s="61">
        <f t="shared" si="39"/>
        <v>1.6523156179923377</v>
      </c>
      <c r="H193" s="43">
        <f t="shared" si="40"/>
        <v>6720906.6519830003</v>
      </c>
      <c r="I193" s="43">
        <f t="shared" si="41"/>
        <v>6740207.747215</v>
      </c>
      <c r="J193" s="61">
        <f t="shared" si="42"/>
        <v>2.2481539018580313E-2</v>
      </c>
      <c r="K193" s="61">
        <f t="shared" si="43"/>
        <v>0.22916465239055755</v>
      </c>
      <c r="L193" s="61">
        <f t="shared" si="44"/>
        <v>0.10347777604322268</v>
      </c>
      <c r="M193" s="42">
        <v>8838709.2639559992</v>
      </c>
      <c r="N193" s="6">
        <v>1218093.256362</v>
      </c>
      <c r="O193" s="6">
        <v>48817455</v>
      </c>
      <c r="P193" s="6">
        <v>32996844</v>
      </c>
      <c r="Q193" s="6">
        <v>6208292</v>
      </c>
      <c r="R193" s="6">
        <v>2803313</v>
      </c>
      <c r="S193" s="6">
        <v>27090966.845180899</v>
      </c>
      <c r="T193" s="6">
        <v>19970061.192118451</v>
      </c>
      <c r="U193" s="6">
        <v>6720906651983</v>
      </c>
      <c r="V193" s="6">
        <v>6740207747215</v>
      </c>
      <c r="W193" s="46"/>
      <c r="X193" s="46"/>
    </row>
    <row r="194" spans="1:24" x14ac:dyDescent="0.5">
      <c r="A194" s="41" t="s">
        <v>459</v>
      </c>
      <c r="B194" s="41">
        <v>11774</v>
      </c>
      <c r="C194" s="41" t="s">
        <v>22</v>
      </c>
      <c r="D194" s="41" t="s">
        <v>686</v>
      </c>
      <c r="E194" s="61">
        <f t="shared" si="37"/>
        <v>0.28713462267112988</v>
      </c>
      <c r="F194" s="61">
        <f t="shared" si="38"/>
        <v>0.20403069446227751</v>
      </c>
      <c r="G194" s="61">
        <f t="shared" si="39"/>
        <v>0.4515642789423816</v>
      </c>
      <c r="H194" s="43">
        <f t="shared" si="40"/>
        <v>832483.79417300003</v>
      </c>
      <c r="I194" s="43">
        <f t="shared" si="41"/>
        <v>761849.52572399995</v>
      </c>
      <c r="J194" s="61">
        <f t="shared" si="42"/>
        <v>9.8920987835748417E-2</v>
      </c>
      <c r="K194" s="61">
        <f t="shared" si="43"/>
        <v>0</v>
      </c>
      <c r="L194" s="61">
        <f t="shared" si="44"/>
        <v>0</v>
      </c>
      <c r="M194" s="42">
        <v>582243.92894200003</v>
      </c>
      <c r="N194" s="6">
        <v>166735.20262</v>
      </c>
      <c r="O194" s="6">
        <v>206864</v>
      </c>
      <c r="P194" s="6">
        <v>457835</v>
      </c>
      <c r="Q194" s="6">
        <v>0</v>
      </c>
      <c r="R194" s="6">
        <v>0</v>
      </c>
      <c r="S194" s="6">
        <v>842769.59959625802</v>
      </c>
      <c r="T194" s="6">
        <v>1013886.6632061889</v>
      </c>
      <c r="U194" s="6">
        <v>832483794173</v>
      </c>
      <c r="V194" s="6">
        <v>761849525724</v>
      </c>
      <c r="W194" s="46"/>
      <c r="X194" s="46"/>
    </row>
    <row r="195" spans="1:24" x14ac:dyDescent="0.5">
      <c r="A195" s="41" t="s">
        <v>463</v>
      </c>
      <c r="B195" s="41">
        <v>11763</v>
      </c>
      <c r="C195" s="41" t="s">
        <v>22</v>
      </c>
      <c r="D195" s="41" t="s">
        <v>626</v>
      </c>
      <c r="E195" s="61">
        <f t="shared" si="37"/>
        <v>1.8407703099908144</v>
      </c>
      <c r="F195" s="61">
        <f t="shared" si="38"/>
        <v>3.3631038259785098E-2</v>
      </c>
      <c r="G195" s="61">
        <f t="shared" si="39"/>
        <v>0.14876282954887088</v>
      </c>
      <c r="H195" s="43">
        <f t="shared" si="40"/>
        <v>1139405.5154870001</v>
      </c>
      <c r="I195" s="43">
        <f t="shared" si="41"/>
        <v>888821.33931199997</v>
      </c>
      <c r="J195" s="61">
        <f t="shared" si="42"/>
        <v>0.16612220072435074</v>
      </c>
      <c r="K195" s="61">
        <f t="shared" si="43"/>
        <v>3.8687267549851481E-2</v>
      </c>
      <c r="L195" s="61">
        <f t="shared" si="44"/>
        <v>0.17112844818448658</v>
      </c>
      <c r="M195" s="42">
        <v>4598992.2562579997</v>
      </c>
      <c r="N195" s="6">
        <v>360797.04454899998</v>
      </c>
      <c r="O195" s="6">
        <v>42012</v>
      </c>
      <c r="P195" s="6">
        <v>185835</v>
      </c>
      <c r="Q195" s="6">
        <v>42012</v>
      </c>
      <c r="R195" s="6">
        <v>185835</v>
      </c>
      <c r="S195" s="6">
        <v>1085938.6733856131</v>
      </c>
      <c r="T195" s="6">
        <v>1249203.181759529</v>
      </c>
      <c r="U195" s="6">
        <v>1139405515487</v>
      </c>
      <c r="V195" s="6">
        <v>888821339312</v>
      </c>
      <c r="W195" s="46"/>
      <c r="X195" s="46"/>
    </row>
    <row r="196" spans="1:24" x14ac:dyDescent="0.5">
      <c r="A196" s="41" t="s">
        <v>467</v>
      </c>
      <c r="B196" s="41">
        <v>11773</v>
      </c>
      <c r="C196" s="41" t="s">
        <v>22</v>
      </c>
      <c r="D196" s="41" t="s">
        <v>684</v>
      </c>
      <c r="E196" s="61">
        <f t="shared" si="37"/>
        <v>0.75043081219386787</v>
      </c>
      <c r="F196" s="61">
        <f t="shared" si="38"/>
        <v>0.33770258240426432</v>
      </c>
      <c r="G196" s="61">
        <f t="shared" si="39"/>
        <v>8.4743016635926843E-2</v>
      </c>
      <c r="H196" s="43">
        <f t="shared" si="40"/>
        <v>1022076.697271</v>
      </c>
      <c r="I196" s="43">
        <f t="shared" si="41"/>
        <v>981706.99890999997</v>
      </c>
      <c r="J196" s="61">
        <f t="shared" si="42"/>
        <v>3.2304294605193214E-3</v>
      </c>
      <c r="K196" s="61">
        <f t="shared" si="43"/>
        <v>0</v>
      </c>
      <c r="L196" s="61">
        <f t="shared" si="44"/>
        <v>0</v>
      </c>
      <c r="M196" s="42">
        <v>1364329.226912</v>
      </c>
      <c r="N196" s="6">
        <v>6083.8904309999998</v>
      </c>
      <c r="O196" s="6">
        <v>306982</v>
      </c>
      <c r="P196" s="6">
        <v>77034</v>
      </c>
      <c r="Q196" s="6">
        <v>0</v>
      </c>
      <c r="R196" s="6">
        <v>0</v>
      </c>
      <c r="S196" s="6">
        <v>941653.50232132268</v>
      </c>
      <c r="T196" s="6">
        <v>909030.65595308761</v>
      </c>
      <c r="U196" s="6">
        <v>1022076697271</v>
      </c>
      <c r="V196" s="6">
        <v>981706998910</v>
      </c>
      <c r="W196" s="46"/>
      <c r="X196" s="46"/>
    </row>
    <row r="197" spans="1:24" x14ac:dyDescent="0.5">
      <c r="A197" s="41" t="s">
        <v>469</v>
      </c>
      <c r="B197" s="41">
        <v>11820</v>
      </c>
      <c r="C197" s="41" t="s">
        <v>19</v>
      </c>
      <c r="D197" s="41" t="s">
        <v>692</v>
      </c>
      <c r="E197" s="61">
        <f t="shared" si="37"/>
        <v>0.15328981414601617</v>
      </c>
      <c r="F197" s="61">
        <f t="shared" si="38"/>
        <v>2.4303735407187044</v>
      </c>
      <c r="G197" s="61">
        <f t="shared" si="39"/>
        <v>0.89625985928371898</v>
      </c>
      <c r="H197" s="43">
        <f t="shared" si="40"/>
        <v>10886609.339481</v>
      </c>
      <c r="I197" s="43">
        <f t="shared" si="41"/>
        <v>10135029.945964999</v>
      </c>
      <c r="J197" s="61">
        <f t="shared" si="42"/>
        <v>5.0764050375933529E-3</v>
      </c>
      <c r="K197" s="61">
        <f t="shared" si="43"/>
        <v>0.24077137322847997</v>
      </c>
      <c r="L197" s="61">
        <f t="shared" si="44"/>
        <v>8.0417748661651856E-2</v>
      </c>
      <c r="M197" s="42">
        <v>14309592.543539001</v>
      </c>
      <c r="N197" s="6">
        <v>964118.49391199998</v>
      </c>
      <c r="O197" s="6">
        <v>113437593</v>
      </c>
      <c r="P197" s="6">
        <v>41832895</v>
      </c>
      <c r="Q197" s="6">
        <v>22863831</v>
      </c>
      <c r="R197" s="6">
        <v>7636530</v>
      </c>
      <c r="S197" s="6">
        <v>94960753.404448003</v>
      </c>
      <c r="T197" s="6">
        <v>46674962.140368968</v>
      </c>
      <c r="U197" s="6">
        <v>10886609339481</v>
      </c>
      <c r="V197" s="6">
        <v>10135029945965</v>
      </c>
      <c r="W197" s="46"/>
      <c r="X197" s="46"/>
    </row>
    <row r="198" spans="1:24" x14ac:dyDescent="0.5">
      <c r="A198" s="41" t="s">
        <v>482</v>
      </c>
      <c r="B198" s="41">
        <v>11823</v>
      </c>
      <c r="C198" s="41" t="s">
        <v>22</v>
      </c>
      <c r="D198" s="41" t="s">
        <v>694</v>
      </c>
      <c r="E198" s="61">
        <f t="shared" si="37"/>
        <v>1.0410266569797215</v>
      </c>
      <c r="F198" s="61">
        <f t="shared" si="38"/>
        <v>8.6907255158106822E-3</v>
      </c>
      <c r="G198" s="61">
        <f t="shared" si="39"/>
        <v>0.21143962736969341</v>
      </c>
      <c r="H198" s="43">
        <f t="shared" si="40"/>
        <v>108590.01689499999</v>
      </c>
      <c r="I198" s="43">
        <f t="shared" si="41"/>
        <v>94281.586739999999</v>
      </c>
      <c r="J198" s="61">
        <f t="shared" si="42"/>
        <v>6.6324958536203696E-2</v>
      </c>
      <c r="K198" s="61">
        <f t="shared" si="43"/>
        <v>0</v>
      </c>
      <c r="L198" s="61">
        <f t="shared" si="44"/>
        <v>0</v>
      </c>
      <c r="M198" s="42">
        <v>280059.50936899998</v>
      </c>
      <c r="N198" s="6">
        <v>15830.10137</v>
      </c>
      <c r="O198" s="6">
        <v>1169</v>
      </c>
      <c r="P198" s="6">
        <v>28441</v>
      </c>
      <c r="Q198" s="6">
        <v>0</v>
      </c>
      <c r="R198" s="6">
        <v>0</v>
      </c>
      <c r="S198" s="6">
        <v>119337.43887196769</v>
      </c>
      <c r="T198" s="6">
        <v>134511.20943507951</v>
      </c>
      <c r="U198" s="6">
        <v>108590016895</v>
      </c>
      <c r="V198" s="6">
        <v>94281586740</v>
      </c>
      <c r="W198" s="46"/>
      <c r="X198" s="46"/>
    </row>
    <row r="199" spans="1:24" x14ac:dyDescent="0.5">
      <c r="A199" s="41" t="s">
        <v>488</v>
      </c>
      <c r="B199" s="41">
        <v>11838</v>
      </c>
      <c r="C199" s="41" t="s">
        <v>243</v>
      </c>
      <c r="D199" s="41" t="s">
        <v>626</v>
      </c>
      <c r="E199" s="61">
        <f t="shared" si="37"/>
        <v>7.4438977901314513E-2</v>
      </c>
      <c r="F199" s="61">
        <f t="shared" si="38"/>
        <v>2.5038256459397457</v>
      </c>
      <c r="G199" s="61">
        <f t="shared" si="39"/>
        <v>0.87820690913047927</v>
      </c>
      <c r="H199" s="43">
        <f t="shared" si="40"/>
        <v>468392.964354</v>
      </c>
      <c r="I199" s="43">
        <f t="shared" si="41"/>
        <v>653718.18209599995</v>
      </c>
      <c r="J199" s="61">
        <f t="shared" si="42"/>
        <v>6.7597919417574108E-4</v>
      </c>
      <c r="K199" s="61">
        <f t="shared" si="43"/>
        <v>0.21004040543188499</v>
      </c>
      <c r="L199" s="61">
        <f t="shared" si="44"/>
        <v>9.5410106947543386E-2</v>
      </c>
      <c r="M199" s="42">
        <v>496037.20478799997</v>
      </c>
      <c r="N199" s="6">
        <v>9000</v>
      </c>
      <c r="O199" s="6">
        <v>8342341</v>
      </c>
      <c r="P199" s="6">
        <v>2926043</v>
      </c>
      <c r="Q199" s="6">
        <v>1398241</v>
      </c>
      <c r="R199" s="6">
        <v>635146</v>
      </c>
      <c r="S199" s="6">
        <v>6657009.6221483555</v>
      </c>
      <c r="T199" s="6">
        <v>3331837.827257704</v>
      </c>
      <c r="U199" s="6">
        <v>468392964354</v>
      </c>
      <c r="V199" s="6">
        <v>653718182096</v>
      </c>
      <c r="W199" s="46"/>
      <c r="X199" s="46"/>
    </row>
    <row r="200" spans="1:24" x14ac:dyDescent="0.5">
      <c r="A200" s="41" t="s">
        <v>490</v>
      </c>
      <c r="B200" s="41">
        <v>11767</v>
      </c>
      <c r="C200" s="41" t="s">
        <v>243</v>
      </c>
      <c r="D200" s="41" t="s">
        <v>610</v>
      </c>
      <c r="E200" s="61">
        <f t="shared" si="37"/>
        <v>3.0974377668114492E-3</v>
      </c>
      <c r="F200" s="61">
        <f t="shared" si="38"/>
        <v>3.0724933982481848</v>
      </c>
      <c r="G200" s="61">
        <f t="shared" si="39"/>
        <v>9.945047986882645E-2</v>
      </c>
      <c r="H200" s="43">
        <f t="shared" si="40"/>
        <v>25531.270670000002</v>
      </c>
      <c r="I200" s="43">
        <f t="shared" si="41"/>
        <v>120013.52398300001</v>
      </c>
      <c r="J200" s="61">
        <f t="shared" si="42"/>
        <v>0</v>
      </c>
      <c r="K200" s="61">
        <f t="shared" si="43"/>
        <v>0.21805204652217014</v>
      </c>
      <c r="L200" s="61">
        <f t="shared" si="44"/>
        <v>1.6509467049123636E-2</v>
      </c>
      <c r="M200" s="42">
        <v>78091.744523000001</v>
      </c>
      <c r="N200" s="6">
        <v>0</v>
      </c>
      <c r="O200" s="6">
        <v>38731427</v>
      </c>
      <c r="P200" s="6">
        <v>1253659</v>
      </c>
      <c r="Q200" s="6">
        <v>8330425</v>
      </c>
      <c r="R200" s="6">
        <v>630725</v>
      </c>
      <c r="S200" s="6">
        <v>38203837.720702223</v>
      </c>
      <c r="T200" s="6">
        <v>12605861.748013239</v>
      </c>
      <c r="U200" s="6">
        <v>25531270670</v>
      </c>
      <c r="V200" s="6">
        <v>120013523983</v>
      </c>
      <c r="W200" s="46"/>
      <c r="X200" s="46"/>
    </row>
    <row r="201" spans="1:24" x14ac:dyDescent="0.5">
      <c r="A201" s="41" t="s">
        <v>492</v>
      </c>
      <c r="B201" s="41">
        <v>11841</v>
      </c>
      <c r="C201" s="41" t="s">
        <v>19</v>
      </c>
      <c r="D201" s="41" t="s">
        <v>630</v>
      </c>
      <c r="E201" s="61">
        <f t="shared" si="37"/>
        <v>0.41877179330385339</v>
      </c>
      <c r="F201" s="61">
        <f t="shared" si="38"/>
        <v>0.52711965236589131</v>
      </c>
      <c r="G201" s="61">
        <f t="shared" si="39"/>
        <v>0.28887644545227226</v>
      </c>
      <c r="H201" s="43">
        <f t="shared" si="40"/>
        <v>167408.09336100001</v>
      </c>
      <c r="I201" s="43">
        <f t="shared" si="41"/>
        <v>170676.30496899999</v>
      </c>
      <c r="J201" s="61">
        <f t="shared" si="42"/>
        <v>5.8471290644267915E-3</v>
      </c>
      <c r="K201" s="61">
        <f t="shared" si="43"/>
        <v>0</v>
      </c>
      <c r="L201" s="61">
        <f t="shared" si="44"/>
        <v>0</v>
      </c>
      <c r="M201" s="42">
        <v>926052.55966100004</v>
      </c>
      <c r="N201" s="6">
        <v>14522.735908000001</v>
      </c>
      <c r="O201" s="6">
        <v>582824</v>
      </c>
      <c r="P201" s="6">
        <v>319404</v>
      </c>
      <c r="Q201" s="6">
        <v>0</v>
      </c>
      <c r="R201" s="6">
        <v>0</v>
      </c>
      <c r="S201" s="6">
        <v>1241868.9367021609</v>
      </c>
      <c r="T201" s="6">
        <v>1105676.8560688049</v>
      </c>
      <c r="U201" s="6">
        <v>167408093361</v>
      </c>
      <c r="V201" s="6">
        <v>170676304969</v>
      </c>
      <c r="W201" s="46"/>
      <c r="X201" s="46"/>
    </row>
    <row r="202" spans="1:24" x14ac:dyDescent="0.5">
      <c r="A202" s="41" t="s">
        <v>735</v>
      </c>
      <c r="B202" s="41">
        <v>11859</v>
      </c>
      <c r="C202" s="41" t="s">
        <v>19</v>
      </c>
      <c r="D202" s="41" t="s">
        <v>696</v>
      </c>
      <c r="E202" s="61">
        <f t="shared" si="37"/>
        <v>0.14545009697521116</v>
      </c>
      <c r="F202" s="61">
        <f t="shared" si="38"/>
        <v>1.7108451135280789</v>
      </c>
      <c r="G202" s="61">
        <f t="shared" si="39"/>
        <v>1.7796385516209903E-2</v>
      </c>
      <c r="H202" s="43">
        <f t="shared" si="40"/>
        <v>286712.70832099998</v>
      </c>
      <c r="I202" s="43">
        <f t="shared" si="41"/>
        <v>347952.72923900001</v>
      </c>
      <c r="J202" s="61">
        <f t="shared" si="42"/>
        <v>1.3948464505751665E-2</v>
      </c>
      <c r="K202" s="61">
        <f t="shared" si="43"/>
        <v>5.4641624683512552E-3</v>
      </c>
      <c r="L202" s="61">
        <f t="shared" si="44"/>
        <v>0</v>
      </c>
      <c r="M202" s="42">
        <v>348529.98266199999</v>
      </c>
      <c r="N202" s="6">
        <v>61540.919446</v>
      </c>
      <c r="O202" s="6">
        <v>2049778</v>
      </c>
      <c r="P202" s="6">
        <v>21322</v>
      </c>
      <c r="Q202" s="6">
        <v>12054</v>
      </c>
      <c r="R202" s="6">
        <v>0</v>
      </c>
      <c r="S202" s="6">
        <v>2206010.5404657098</v>
      </c>
      <c r="T202" s="6">
        <v>1198108.45750553</v>
      </c>
      <c r="U202" s="6">
        <v>286712708321</v>
      </c>
      <c r="V202" s="6">
        <v>347952729239</v>
      </c>
      <c r="W202" s="46"/>
      <c r="X202" s="46"/>
    </row>
    <row r="203" spans="1:24" x14ac:dyDescent="0.5">
      <c r="A203" s="41" t="s">
        <v>496</v>
      </c>
      <c r="B203" s="41">
        <v>11874</v>
      </c>
      <c r="C203" s="41" t="s">
        <v>19</v>
      </c>
      <c r="D203" s="41" t="s">
        <v>697</v>
      </c>
      <c r="E203" s="61">
        <f t="shared" si="37"/>
        <v>6.0578506055916373E-2</v>
      </c>
      <c r="F203" s="61">
        <f t="shared" si="38"/>
        <v>3.0237957288471295</v>
      </c>
      <c r="G203" s="61">
        <f t="shared" si="39"/>
        <v>1.0884595263838346</v>
      </c>
      <c r="H203" s="43">
        <f t="shared" si="40"/>
        <v>1253790.1877609999</v>
      </c>
      <c r="I203" s="43">
        <f t="shared" si="41"/>
        <v>1188939.3713130001</v>
      </c>
      <c r="J203" s="61">
        <f t="shared" si="42"/>
        <v>2.1281304202324532E-3</v>
      </c>
      <c r="K203" s="61">
        <f t="shared" si="43"/>
        <v>0.3445148130774886</v>
      </c>
      <c r="L203" s="61">
        <f t="shared" si="44"/>
        <v>0.11097116397573065</v>
      </c>
      <c r="M203" s="42">
        <v>1388995.7450840001</v>
      </c>
      <c r="N203" s="6">
        <v>111855.37143</v>
      </c>
      <c r="O203" s="6">
        <v>34666086</v>
      </c>
      <c r="P203" s="6">
        <v>12478565</v>
      </c>
      <c r="Q203" s="6">
        <v>9053917</v>
      </c>
      <c r="R203" s="6">
        <v>2916344</v>
      </c>
      <c r="S203" s="6">
        <v>26280196.544012129</v>
      </c>
      <c r="T203" s="6">
        <v>11464427.19965644</v>
      </c>
      <c r="U203" s="6">
        <v>1253790187761</v>
      </c>
      <c r="V203" s="6">
        <v>1188939371313</v>
      </c>
      <c r="W203" s="46"/>
      <c r="X203" s="46"/>
    </row>
    <row r="204" spans="1:24" x14ac:dyDescent="0.5">
      <c r="A204" s="41" t="s">
        <v>499</v>
      </c>
      <c r="B204" s="41">
        <v>11878</v>
      </c>
      <c r="C204" s="41" t="s">
        <v>22</v>
      </c>
      <c r="D204" s="41" t="s">
        <v>678</v>
      </c>
      <c r="E204" s="61">
        <f t="shared" si="37"/>
        <v>1.1484157749495374</v>
      </c>
      <c r="F204" s="61">
        <f t="shared" si="38"/>
        <v>1.3249506003848234E-2</v>
      </c>
      <c r="G204" s="61">
        <f t="shared" si="39"/>
        <v>0.64471184192141628</v>
      </c>
      <c r="H204" s="43">
        <f t="shared" si="40"/>
        <v>600955.65000400005</v>
      </c>
      <c r="I204" s="43">
        <f t="shared" si="41"/>
        <v>568120.21948099998</v>
      </c>
      <c r="J204" s="61">
        <f t="shared" si="42"/>
        <v>3.4153832071762431E-2</v>
      </c>
      <c r="K204" s="61">
        <f t="shared" si="43"/>
        <v>0</v>
      </c>
      <c r="L204" s="61">
        <f t="shared" si="44"/>
        <v>2.2913169752259328E-2</v>
      </c>
      <c r="M204" s="42">
        <v>1641992.421025</v>
      </c>
      <c r="N204" s="6">
        <v>39199.180451</v>
      </c>
      <c r="O204" s="6">
        <v>9472</v>
      </c>
      <c r="P204" s="6">
        <v>460901</v>
      </c>
      <c r="Q204" s="6">
        <v>0</v>
      </c>
      <c r="R204" s="6">
        <v>13149</v>
      </c>
      <c r="S204" s="6">
        <v>573862.1125828065</v>
      </c>
      <c r="T204" s="6">
        <v>714894.57774870389</v>
      </c>
      <c r="U204" s="6">
        <v>600955650004</v>
      </c>
      <c r="V204" s="6">
        <v>568120219481</v>
      </c>
      <c r="W204" s="46"/>
      <c r="X204" s="46"/>
    </row>
    <row r="205" spans="1:24" x14ac:dyDescent="0.5">
      <c r="A205" s="41" t="s">
        <v>503</v>
      </c>
      <c r="B205" s="41">
        <v>11888</v>
      </c>
      <c r="C205" s="41" t="s">
        <v>32</v>
      </c>
      <c r="D205" s="41" t="s">
        <v>673</v>
      </c>
      <c r="E205" s="61">
        <f t="shared" si="37"/>
        <v>1.3755210729928893</v>
      </c>
      <c r="F205" s="61">
        <f t="shared" si="38"/>
        <v>1.7169380499890561</v>
      </c>
      <c r="G205" s="61">
        <f t="shared" si="39"/>
        <v>0.3598005057357867</v>
      </c>
      <c r="H205" s="43">
        <f t="shared" si="40"/>
        <v>772771.89789000002</v>
      </c>
      <c r="I205" s="43">
        <f t="shared" si="41"/>
        <v>875379.09849600005</v>
      </c>
      <c r="J205" s="61">
        <f t="shared" si="42"/>
        <v>9.4090607053291073E-2</v>
      </c>
      <c r="K205" s="61">
        <f t="shared" si="43"/>
        <v>0.13840513603686747</v>
      </c>
      <c r="L205" s="61">
        <f t="shared" si="44"/>
        <v>7.0935904203640765E-2</v>
      </c>
      <c r="M205" s="42">
        <v>2579958.5640130001</v>
      </c>
      <c r="N205" s="6">
        <v>259526.799337</v>
      </c>
      <c r="O205" s="6">
        <v>1610164</v>
      </c>
      <c r="P205" s="6">
        <v>337425</v>
      </c>
      <c r="Q205" s="6">
        <v>190879</v>
      </c>
      <c r="R205" s="6">
        <v>97830</v>
      </c>
      <c r="S205" s="6">
        <v>1379132.3462819681</v>
      </c>
      <c r="T205" s="6">
        <v>937811.35551761079</v>
      </c>
      <c r="U205" s="6">
        <v>772771897890</v>
      </c>
      <c r="V205" s="6">
        <v>875379098496</v>
      </c>
      <c r="W205" s="46"/>
      <c r="X205" s="46"/>
    </row>
    <row r="206" spans="1:24" x14ac:dyDescent="0.5">
      <c r="A206" s="41" t="s">
        <v>505</v>
      </c>
      <c r="B206" s="41">
        <v>11883</v>
      </c>
      <c r="C206" s="41" t="s">
        <v>243</v>
      </c>
      <c r="D206" s="41" t="s">
        <v>640</v>
      </c>
      <c r="E206" s="61">
        <f t="shared" si="37"/>
        <v>2.9759311990201834E-3</v>
      </c>
      <c r="F206" s="61">
        <f t="shared" si="38"/>
        <v>3.293882160813101</v>
      </c>
      <c r="G206" s="61">
        <f t="shared" si="39"/>
        <v>1.0557002727924591</v>
      </c>
      <c r="H206" s="43">
        <f t="shared" si="40"/>
        <v>1991454.232723</v>
      </c>
      <c r="I206" s="43">
        <f t="shared" si="41"/>
        <v>2340757.2656709999</v>
      </c>
      <c r="J206" s="61">
        <f t="shared" si="42"/>
        <v>0</v>
      </c>
      <c r="K206" s="61">
        <f t="shared" si="43"/>
        <v>0.34513305530231647</v>
      </c>
      <c r="L206" s="61">
        <f t="shared" si="44"/>
        <v>0.14248488422009439</v>
      </c>
      <c r="M206" s="42">
        <v>147850.808754</v>
      </c>
      <c r="N206" s="6">
        <v>0</v>
      </c>
      <c r="O206" s="6">
        <v>81823656</v>
      </c>
      <c r="P206" s="6">
        <v>26224756</v>
      </c>
      <c r="Q206" s="6">
        <v>18719273</v>
      </c>
      <c r="R206" s="6">
        <v>7728073</v>
      </c>
      <c r="S206" s="6">
        <v>54237844.542601131</v>
      </c>
      <c r="T206" s="6">
        <v>24841099.95598679</v>
      </c>
      <c r="U206" s="6">
        <v>1991454232723</v>
      </c>
      <c r="V206" s="6">
        <v>2340757265671</v>
      </c>
      <c r="W206" s="46"/>
      <c r="X206" s="46"/>
    </row>
    <row r="207" spans="1:24" x14ac:dyDescent="0.5">
      <c r="A207" s="41" t="s">
        <v>507</v>
      </c>
      <c r="B207" s="41">
        <v>11886</v>
      </c>
      <c r="C207" s="41" t="s">
        <v>22</v>
      </c>
      <c r="D207" s="41" t="s">
        <v>692</v>
      </c>
      <c r="E207" s="61">
        <f t="shared" si="37"/>
        <v>2.9051933533068341</v>
      </c>
      <c r="F207" s="61">
        <f t="shared" si="38"/>
        <v>0.97439770636300505</v>
      </c>
      <c r="G207" s="61">
        <f t="shared" si="39"/>
        <v>0</v>
      </c>
      <c r="H207" s="43">
        <f t="shared" si="40"/>
        <v>386590.57963499997</v>
      </c>
      <c r="I207" s="43">
        <f t="shared" si="41"/>
        <v>326994.77659800003</v>
      </c>
      <c r="J207" s="61">
        <f t="shared" si="42"/>
        <v>0.12463486978721773</v>
      </c>
      <c r="K207" s="61">
        <f t="shared" si="43"/>
        <v>0</v>
      </c>
      <c r="L207" s="61">
        <f t="shared" si="44"/>
        <v>0</v>
      </c>
      <c r="M207" s="42">
        <v>2089818.0715010001</v>
      </c>
      <c r="N207" s="6">
        <v>86289.316139999995</v>
      </c>
      <c r="O207" s="6">
        <v>350461</v>
      </c>
      <c r="P207" s="6">
        <v>0</v>
      </c>
      <c r="Q207" s="6">
        <v>0</v>
      </c>
      <c r="R207" s="6">
        <v>0</v>
      </c>
      <c r="S207" s="6">
        <v>346168.43700048391</v>
      </c>
      <c r="T207" s="6">
        <v>359669.36058184667</v>
      </c>
      <c r="U207" s="6">
        <v>386590579635</v>
      </c>
      <c r="V207" s="6">
        <v>326994776598</v>
      </c>
      <c r="W207" s="46"/>
      <c r="X207" s="46"/>
    </row>
    <row r="208" spans="1:24" x14ac:dyDescent="0.5">
      <c r="A208" s="41" t="s">
        <v>509</v>
      </c>
      <c r="B208" s="41">
        <v>11885</v>
      </c>
      <c r="C208" s="41" t="s">
        <v>22</v>
      </c>
      <c r="D208" s="41" t="s">
        <v>697</v>
      </c>
      <c r="E208" s="61">
        <f t="shared" si="37"/>
        <v>2.1307520154712583</v>
      </c>
      <c r="F208" s="61">
        <f t="shared" si="38"/>
        <v>1.6624325948059213</v>
      </c>
      <c r="G208" s="61">
        <f t="shared" si="39"/>
        <v>0.59399175319953101</v>
      </c>
      <c r="H208" s="43">
        <f t="shared" si="40"/>
        <v>324421.86642099998</v>
      </c>
      <c r="I208" s="43">
        <f t="shared" si="41"/>
        <v>310927.22115900001</v>
      </c>
      <c r="J208" s="61">
        <f t="shared" si="42"/>
        <v>0.10100188671799186</v>
      </c>
      <c r="K208" s="61">
        <f t="shared" si="43"/>
        <v>0</v>
      </c>
      <c r="L208" s="61">
        <f t="shared" si="44"/>
        <v>1.6740403321814496E-2</v>
      </c>
      <c r="M208" s="42">
        <v>1290507.5162219999</v>
      </c>
      <c r="N208" s="6">
        <v>71399.494053000002</v>
      </c>
      <c r="O208" s="6">
        <v>503433</v>
      </c>
      <c r="P208" s="6">
        <v>179878</v>
      </c>
      <c r="Q208" s="6">
        <v>0</v>
      </c>
      <c r="R208" s="6">
        <v>5917</v>
      </c>
      <c r="S208" s="6">
        <v>353456.23915103229</v>
      </c>
      <c r="T208" s="6">
        <v>302829.12015375437</v>
      </c>
      <c r="U208" s="6">
        <v>324421866421</v>
      </c>
      <c r="V208" s="6">
        <v>310927221159</v>
      </c>
      <c r="W208" s="46"/>
      <c r="X208" s="46"/>
    </row>
    <row r="209" spans="1:24" x14ac:dyDescent="0.5">
      <c r="A209" s="41" t="s">
        <v>511</v>
      </c>
      <c r="B209" s="41">
        <v>11889</v>
      </c>
      <c r="C209" s="41" t="s">
        <v>22</v>
      </c>
      <c r="D209" s="41" t="s">
        <v>699</v>
      </c>
      <c r="E209" s="61">
        <f t="shared" si="37"/>
        <v>0.95582250025389115</v>
      </c>
      <c r="F209" s="61">
        <f t="shared" si="38"/>
        <v>1.1156788236783688</v>
      </c>
      <c r="G209" s="61">
        <f t="shared" si="39"/>
        <v>1.1452303144312784E-2</v>
      </c>
      <c r="H209" s="43">
        <f t="shared" si="40"/>
        <v>287322.279958</v>
      </c>
      <c r="I209" s="43">
        <f t="shared" si="41"/>
        <v>268675.60460199998</v>
      </c>
      <c r="J209" s="61">
        <f t="shared" si="42"/>
        <v>2.0458892585729457E-2</v>
      </c>
      <c r="K209" s="61">
        <f t="shared" si="43"/>
        <v>0</v>
      </c>
      <c r="L209" s="61">
        <f t="shared" si="44"/>
        <v>0</v>
      </c>
      <c r="M209" s="42">
        <v>521131.4804</v>
      </c>
      <c r="N209" s="6">
        <v>13177.706405000001</v>
      </c>
      <c r="O209" s="6">
        <v>304144</v>
      </c>
      <c r="P209" s="6">
        <v>3122</v>
      </c>
      <c r="Q209" s="6">
        <v>0</v>
      </c>
      <c r="R209" s="6">
        <v>0</v>
      </c>
      <c r="S209" s="6">
        <v>322053.26729638706</v>
      </c>
      <c r="T209" s="6">
        <v>272608.92072616727</v>
      </c>
      <c r="U209" s="6">
        <v>287322279958</v>
      </c>
      <c r="V209" s="6">
        <v>268675604602</v>
      </c>
      <c r="W209" s="46"/>
      <c r="X209" s="46"/>
    </row>
    <row r="210" spans="1:24" x14ac:dyDescent="0.5">
      <c r="A210" s="41" t="s">
        <v>736</v>
      </c>
      <c r="B210" s="41">
        <v>11912</v>
      </c>
      <c r="C210" s="41" t="s">
        <v>22</v>
      </c>
      <c r="D210" s="41" t="s">
        <v>640</v>
      </c>
      <c r="E210" s="61">
        <f t="shared" si="37"/>
        <v>0.78315138017555508</v>
      </c>
      <c r="F210" s="61">
        <f t="shared" si="38"/>
        <v>3.4791892551645516</v>
      </c>
      <c r="G210" s="61">
        <f t="shared" si="39"/>
        <v>0.22880887972987948</v>
      </c>
      <c r="H210" s="43">
        <f t="shared" si="40"/>
        <v>0</v>
      </c>
      <c r="I210" s="43">
        <f t="shared" si="41"/>
        <v>0</v>
      </c>
      <c r="J210" s="61">
        <v>0</v>
      </c>
      <c r="K210" s="61">
        <v>0</v>
      </c>
      <c r="L210" s="61">
        <v>0</v>
      </c>
      <c r="M210" s="42">
        <v>14681540.17196</v>
      </c>
      <c r="N210" s="6">
        <v>0</v>
      </c>
      <c r="O210" s="6">
        <v>32611739</v>
      </c>
      <c r="P210" s="6">
        <v>2144711</v>
      </c>
      <c r="Q210" s="6">
        <v>0</v>
      </c>
      <c r="R210" s="6">
        <v>0</v>
      </c>
      <c r="S210" s="6">
        <v>0</v>
      </c>
      <c r="T210" s="6">
        <v>9373373.1074245907</v>
      </c>
      <c r="U210" s="6">
        <v>0</v>
      </c>
      <c r="V210" s="6">
        <v>0</v>
      </c>
      <c r="W210" s="46"/>
      <c r="X210" s="46"/>
    </row>
    <row r="211" spans="1:24" x14ac:dyDescent="0.5">
      <c r="A211" s="41" t="s">
        <v>516</v>
      </c>
      <c r="B211" s="41">
        <v>11900</v>
      </c>
      <c r="C211" s="41" t="s">
        <v>22</v>
      </c>
      <c r="D211" s="41" t="s">
        <v>673</v>
      </c>
      <c r="E211" s="61">
        <f t="shared" si="37"/>
        <v>1.3136895929710808</v>
      </c>
      <c r="F211" s="61">
        <f t="shared" si="38"/>
        <v>1.2997067068920247</v>
      </c>
      <c r="G211" s="61">
        <f t="shared" si="39"/>
        <v>0.22838558545711121</v>
      </c>
      <c r="H211" s="43">
        <f t="shared" si="40"/>
        <v>487978.966969</v>
      </c>
      <c r="I211" s="43">
        <f t="shared" si="41"/>
        <v>533104.42119400005</v>
      </c>
      <c r="J211" s="61">
        <f t="shared" si="42"/>
        <v>0.11409596338527761</v>
      </c>
      <c r="K211" s="61">
        <f t="shared" si="43"/>
        <v>0.10316157711957645</v>
      </c>
      <c r="L211" s="61">
        <f t="shared" si="44"/>
        <v>2.7656660359396526E-2</v>
      </c>
      <c r="M211" s="42">
        <v>1359593.486212</v>
      </c>
      <c r="N211" s="6">
        <v>127682.446864</v>
      </c>
      <c r="O211" s="6">
        <v>672561</v>
      </c>
      <c r="P211" s="6">
        <v>118183</v>
      </c>
      <c r="Q211" s="6">
        <v>57723</v>
      </c>
      <c r="R211" s="6">
        <v>15475</v>
      </c>
      <c r="S211" s="6">
        <v>559539.72023025807</v>
      </c>
      <c r="T211" s="6">
        <v>517471.3621416082</v>
      </c>
      <c r="U211" s="6">
        <v>487978966969</v>
      </c>
      <c r="V211" s="6">
        <v>533104421194</v>
      </c>
      <c r="W211" s="46"/>
      <c r="X211" s="46"/>
    </row>
    <row r="212" spans="1:24" x14ac:dyDescent="0.5">
      <c r="A212" s="41" t="s">
        <v>549</v>
      </c>
      <c r="B212" s="41">
        <v>11803</v>
      </c>
      <c r="C212" s="41" t="s">
        <v>22</v>
      </c>
      <c r="D212" s="41" t="s">
        <v>702</v>
      </c>
      <c r="E212" s="61">
        <f t="shared" si="37"/>
        <v>3.3056757107605037</v>
      </c>
      <c r="F212" s="61">
        <f t="shared" si="38"/>
        <v>0.98843581819416892</v>
      </c>
      <c r="G212" s="61">
        <f t="shared" si="39"/>
        <v>7.7414598056220127E-2</v>
      </c>
      <c r="H212" s="43">
        <f t="shared" si="40"/>
        <v>134363.76524899999</v>
      </c>
      <c r="I212" s="43">
        <f t="shared" si="41"/>
        <v>129264.78890699999</v>
      </c>
      <c r="J212" s="61">
        <f t="shared" si="42"/>
        <v>0</v>
      </c>
      <c r="K212" s="61">
        <f t="shared" si="43"/>
        <v>0</v>
      </c>
      <c r="L212" s="61">
        <f t="shared" si="44"/>
        <v>0</v>
      </c>
      <c r="M212" s="42">
        <v>942324.23104600003</v>
      </c>
      <c r="N212" s="6">
        <v>0</v>
      </c>
      <c r="O212" s="6">
        <v>140883</v>
      </c>
      <c r="P212" s="6">
        <v>11034</v>
      </c>
      <c r="Q212" s="6">
        <v>0</v>
      </c>
      <c r="R212" s="6">
        <v>0</v>
      </c>
      <c r="S212" s="6">
        <v>130216.3538619032</v>
      </c>
      <c r="T212" s="6">
        <v>142531.25737327829</v>
      </c>
      <c r="U212" s="6">
        <v>134363765249</v>
      </c>
      <c r="V212" s="6">
        <v>129264788907</v>
      </c>
      <c r="W212" s="46"/>
      <c r="X212" s="46"/>
    </row>
    <row r="213" spans="1:24" x14ac:dyDescent="0.5">
      <c r="A213" s="41" t="s">
        <v>562</v>
      </c>
      <c r="B213" s="41">
        <v>11916</v>
      </c>
      <c r="C213" s="41" t="s">
        <v>19</v>
      </c>
      <c r="D213" s="41" t="s">
        <v>704</v>
      </c>
      <c r="E213" s="61">
        <f t="shared" si="37"/>
        <v>0.38042654441659968</v>
      </c>
      <c r="F213" s="61">
        <f t="shared" si="38"/>
        <v>1.6524550886633262</v>
      </c>
      <c r="G213" s="61">
        <f t="shared" si="39"/>
        <v>0.20562857137392396</v>
      </c>
      <c r="H213" s="43">
        <f t="shared" si="40"/>
        <v>175002.80071499999</v>
      </c>
      <c r="I213" s="43">
        <f t="shared" si="41"/>
        <v>161976.04385799999</v>
      </c>
      <c r="J213" s="61">
        <f t="shared" si="42"/>
        <v>2.0065331051910109E-3</v>
      </c>
      <c r="K213" s="61">
        <f t="shared" si="43"/>
        <v>0</v>
      </c>
      <c r="L213" s="61">
        <f t="shared" si="44"/>
        <v>0</v>
      </c>
      <c r="M213" s="42">
        <v>485002.34990999999</v>
      </c>
      <c r="N213" s="6">
        <v>4030.10914</v>
      </c>
      <c r="O213" s="6">
        <v>1053350</v>
      </c>
      <c r="P213" s="6">
        <v>131077</v>
      </c>
      <c r="Q213" s="6">
        <v>0</v>
      </c>
      <c r="R213" s="6">
        <v>0</v>
      </c>
      <c r="S213" s="6">
        <v>1004246.8598135479</v>
      </c>
      <c r="T213" s="6">
        <v>637445.46355692891</v>
      </c>
      <c r="U213" s="6">
        <v>175002800715</v>
      </c>
      <c r="V213" s="6">
        <v>161976043858</v>
      </c>
      <c r="W213" s="46"/>
      <c r="X213" s="46"/>
    </row>
    <row r="214" spans="1:24" x14ac:dyDescent="0.5">
      <c r="A214" s="41" t="s">
        <v>564</v>
      </c>
      <c r="B214" s="41">
        <v>11922</v>
      </c>
      <c r="C214" s="41" t="s">
        <v>22</v>
      </c>
      <c r="D214" s="41" t="s">
        <v>689</v>
      </c>
      <c r="E214" s="61">
        <f t="shared" si="37"/>
        <v>0.84699380765529397</v>
      </c>
      <c r="F214" s="61">
        <f t="shared" si="38"/>
        <v>1.075960440321446</v>
      </c>
      <c r="G214" s="61">
        <f t="shared" si="39"/>
        <v>9.2937923662242447E-2</v>
      </c>
      <c r="H214" s="43">
        <f t="shared" si="40"/>
        <v>571769.48339199997</v>
      </c>
      <c r="I214" s="43">
        <f t="shared" si="41"/>
        <v>553577.44719400001</v>
      </c>
      <c r="J214" s="61">
        <f t="shared" si="42"/>
        <v>7.674379808270018E-3</v>
      </c>
      <c r="K214" s="61">
        <f t="shared" si="43"/>
        <v>5.7639025634446594E-3</v>
      </c>
      <c r="L214" s="61">
        <f t="shared" si="44"/>
        <v>7.1151471204426754E-3</v>
      </c>
      <c r="M214" s="42">
        <v>931604.64097299997</v>
      </c>
      <c r="N214" s="6">
        <v>8723.6964800000005</v>
      </c>
      <c r="O214" s="6">
        <v>591722</v>
      </c>
      <c r="P214" s="6">
        <v>51111</v>
      </c>
      <c r="Q214" s="6">
        <v>3276</v>
      </c>
      <c r="R214" s="6">
        <v>4044</v>
      </c>
      <c r="S214" s="6">
        <v>568364.91664116131</v>
      </c>
      <c r="T214" s="6">
        <v>549947.72839717183</v>
      </c>
      <c r="U214" s="6">
        <v>571769483392</v>
      </c>
      <c r="V214" s="6">
        <v>553577447194</v>
      </c>
      <c r="W214" s="46"/>
      <c r="X214" s="46"/>
    </row>
    <row r="215" spans="1:24" x14ac:dyDescent="0.5">
      <c r="A215" s="41" t="s">
        <v>568</v>
      </c>
      <c r="B215" s="41">
        <v>11920</v>
      </c>
      <c r="C215" s="41" t="s">
        <v>19</v>
      </c>
      <c r="D215" s="41" t="s">
        <v>694</v>
      </c>
      <c r="E215" s="61">
        <f t="shared" si="37"/>
        <v>4.0066372559847623E-2</v>
      </c>
      <c r="F215" s="61">
        <f t="shared" si="38"/>
        <v>1.6241282387670453</v>
      </c>
      <c r="G215" s="61">
        <f t="shared" si="39"/>
        <v>0.5472838211581279</v>
      </c>
      <c r="H215" s="43">
        <f t="shared" si="40"/>
        <v>462817.86382000003</v>
      </c>
      <c r="I215" s="43">
        <f t="shared" si="41"/>
        <v>463221.29916499997</v>
      </c>
      <c r="J215" s="61">
        <f t="shared" si="42"/>
        <v>0</v>
      </c>
      <c r="K215" s="61">
        <f t="shared" si="43"/>
        <v>4.2343015105415736E-2</v>
      </c>
      <c r="L215" s="61">
        <f t="shared" si="44"/>
        <v>8.9128297207458559E-2</v>
      </c>
      <c r="M215" s="42">
        <v>617235.40796900005</v>
      </c>
      <c r="N215" s="6">
        <v>0</v>
      </c>
      <c r="O215" s="6">
        <v>12510110</v>
      </c>
      <c r="P215" s="6">
        <v>4215542</v>
      </c>
      <c r="Q215" s="6">
        <v>365432</v>
      </c>
      <c r="R215" s="6">
        <v>769202</v>
      </c>
      <c r="S215" s="6">
        <v>8630278.1955945473</v>
      </c>
      <c r="T215" s="6">
        <v>7702661.4656346552</v>
      </c>
      <c r="U215" s="6">
        <v>462817863820</v>
      </c>
      <c r="V215" s="6">
        <v>463221299165</v>
      </c>
      <c r="W215" s="46"/>
      <c r="X215" s="46"/>
    </row>
    <row r="216" spans="1:24" x14ac:dyDescent="0.5">
      <c r="A216" s="41" t="s">
        <v>572</v>
      </c>
      <c r="B216" s="41">
        <v>11907</v>
      </c>
      <c r="C216" s="41" t="s">
        <v>32</v>
      </c>
      <c r="D216" s="41" t="s">
        <v>692</v>
      </c>
      <c r="E216" s="61">
        <f t="shared" si="37"/>
        <v>0.53591042002634703</v>
      </c>
      <c r="F216" s="61">
        <f t="shared" si="38"/>
        <v>0.97874102287525044</v>
      </c>
      <c r="G216" s="61">
        <f t="shared" si="39"/>
        <v>0</v>
      </c>
      <c r="H216" s="43">
        <f t="shared" si="40"/>
        <v>137144.87396600001</v>
      </c>
      <c r="I216" s="43">
        <f t="shared" si="41"/>
        <v>135429.904137</v>
      </c>
      <c r="J216" s="61">
        <f t="shared" si="42"/>
        <v>8.7284190244460547E-2</v>
      </c>
      <c r="K216" s="61">
        <f t="shared" si="43"/>
        <v>0</v>
      </c>
      <c r="L216" s="61">
        <f t="shared" si="44"/>
        <v>0</v>
      </c>
      <c r="M216" s="42">
        <v>341426.390044</v>
      </c>
      <c r="N216" s="6">
        <v>54457.473183000002</v>
      </c>
      <c r="O216" s="6">
        <v>311776</v>
      </c>
      <c r="P216" s="6">
        <v>0</v>
      </c>
      <c r="Q216" s="6">
        <v>0</v>
      </c>
      <c r="R216" s="6">
        <v>0</v>
      </c>
      <c r="S216" s="6">
        <v>311954.96590206452</v>
      </c>
      <c r="T216" s="6">
        <v>318548.00474603049</v>
      </c>
      <c r="U216" s="6">
        <v>137144873966</v>
      </c>
      <c r="V216" s="6">
        <v>135429904137</v>
      </c>
      <c r="W216" s="46"/>
      <c r="X216" s="46"/>
    </row>
    <row r="217" spans="1:24" x14ac:dyDescent="0.5">
      <c r="A217" s="41" t="s">
        <v>573</v>
      </c>
      <c r="B217" s="41">
        <v>11939</v>
      </c>
      <c r="C217" s="41" t="s">
        <v>22</v>
      </c>
      <c r="D217" s="41" t="s">
        <v>609</v>
      </c>
      <c r="E217" s="61">
        <f t="shared" si="37"/>
        <v>0.57016567614318858</v>
      </c>
      <c r="F217" s="61">
        <f t="shared" si="38"/>
        <v>1.1822100807065175</v>
      </c>
      <c r="G217" s="61">
        <f t="shared" si="39"/>
        <v>0.27132342025251055</v>
      </c>
      <c r="H217" s="43">
        <f t="shared" si="40"/>
        <v>4070125.1032739999</v>
      </c>
      <c r="I217" s="43">
        <f t="shared" si="41"/>
        <v>3711651.4735829998</v>
      </c>
      <c r="J217" s="61">
        <f t="shared" si="42"/>
        <v>1.6594918963722297E-2</v>
      </c>
      <c r="K217" s="61">
        <f t="shared" si="43"/>
        <v>0</v>
      </c>
      <c r="L217" s="61">
        <f t="shared" si="44"/>
        <v>2.8505020829242881E-3</v>
      </c>
      <c r="M217" s="42">
        <v>5124916.1856420003</v>
      </c>
      <c r="N217" s="6">
        <v>139396.05308400001</v>
      </c>
      <c r="O217" s="6">
        <v>5313129</v>
      </c>
      <c r="P217" s="6">
        <v>1219391</v>
      </c>
      <c r="Q217" s="6">
        <v>0</v>
      </c>
      <c r="R217" s="6">
        <v>11972</v>
      </c>
      <c r="S217" s="6">
        <v>4199961.8494290318</v>
      </c>
      <c r="T217" s="6">
        <v>4494234.2200505892</v>
      </c>
      <c r="U217" s="6">
        <v>4070125103274</v>
      </c>
      <c r="V217" s="6">
        <v>3711651473583</v>
      </c>
      <c r="W217" s="46"/>
      <c r="X217" s="46"/>
    </row>
    <row r="218" spans="1:24" x14ac:dyDescent="0.5">
      <c r="A218" s="41" t="s">
        <v>579</v>
      </c>
      <c r="B218" s="41">
        <v>11929</v>
      </c>
      <c r="C218" s="41" t="s">
        <v>22</v>
      </c>
      <c r="D218" s="41" t="s">
        <v>707</v>
      </c>
      <c r="E218" s="61">
        <f t="shared" si="37"/>
        <v>2.2059656626466819</v>
      </c>
      <c r="F218" s="61">
        <f t="shared" si="38"/>
        <v>1.0407117180400884</v>
      </c>
      <c r="G218" s="61">
        <f t="shared" si="39"/>
        <v>9.837912917820435E-2</v>
      </c>
      <c r="H218" s="43">
        <f t="shared" si="40"/>
        <v>314329.85147599998</v>
      </c>
      <c r="I218" s="43">
        <f t="shared" si="41"/>
        <v>307171.75990100001</v>
      </c>
      <c r="J218" s="61">
        <f t="shared" si="42"/>
        <v>0.74927494510866499</v>
      </c>
      <c r="K218" s="61">
        <f t="shared" si="43"/>
        <v>0</v>
      </c>
      <c r="L218" s="61">
        <f t="shared" si="44"/>
        <v>3.9696956225923202E-3</v>
      </c>
      <c r="M218" s="42">
        <v>1732902.494307</v>
      </c>
      <c r="N218" s="6">
        <v>532648.87188400002</v>
      </c>
      <c r="O218" s="6">
        <v>408767</v>
      </c>
      <c r="P218" s="6">
        <v>38641</v>
      </c>
      <c r="Q218" s="6">
        <v>0</v>
      </c>
      <c r="R218" s="6">
        <v>1411</v>
      </c>
      <c r="S218" s="6">
        <v>355442.8687100645</v>
      </c>
      <c r="T218" s="6">
        <v>392776.39803057758</v>
      </c>
      <c r="U218" s="6">
        <v>314329851476</v>
      </c>
      <c r="V218" s="6">
        <v>307171759901</v>
      </c>
      <c r="W218" s="46"/>
      <c r="X218" s="46"/>
    </row>
    <row r="219" spans="1:24" x14ac:dyDescent="0.5">
      <c r="A219" s="41" t="s">
        <v>589</v>
      </c>
      <c r="B219" s="41">
        <v>11955</v>
      </c>
      <c r="C219" s="41" t="s">
        <v>19</v>
      </c>
      <c r="D219" s="41" t="s">
        <v>635</v>
      </c>
      <c r="E219" s="61">
        <v>0</v>
      </c>
      <c r="F219" s="61">
        <v>0</v>
      </c>
      <c r="G219" s="61">
        <v>0</v>
      </c>
      <c r="H219" s="43">
        <f t="shared" si="40"/>
        <v>42121.124349999998</v>
      </c>
      <c r="I219" s="43">
        <f t="shared" si="41"/>
        <v>37592.949045000001</v>
      </c>
      <c r="J219" s="61">
        <v>0</v>
      </c>
      <c r="K219" s="61">
        <v>0</v>
      </c>
      <c r="L219" s="61">
        <v>0</v>
      </c>
      <c r="M219" s="42">
        <v>34297.754379999998</v>
      </c>
      <c r="N219" s="6">
        <v>0</v>
      </c>
      <c r="O219" s="6">
        <v>2411725</v>
      </c>
      <c r="P219" s="6">
        <v>718445</v>
      </c>
      <c r="Q219" s="6">
        <v>381590</v>
      </c>
      <c r="R219" s="6">
        <v>83649</v>
      </c>
      <c r="S219" s="6">
        <v>1407960.495210968</v>
      </c>
      <c r="T219" s="6">
        <v>1196503.1038964828</v>
      </c>
      <c r="U219" s="6">
        <v>42121124350</v>
      </c>
      <c r="V219" s="6">
        <v>37592949045</v>
      </c>
      <c r="W219" s="46"/>
      <c r="X219" s="46"/>
    </row>
    <row r="220" spans="1:24" x14ac:dyDescent="0.5">
      <c r="A220" s="41" t="s">
        <v>591</v>
      </c>
      <c r="B220" s="41">
        <v>11951</v>
      </c>
      <c r="C220" s="41" t="s">
        <v>22</v>
      </c>
      <c r="D220" s="41" t="s">
        <v>617</v>
      </c>
      <c r="E220" s="61">
        <f t="shared" si="37"/>
        <v>1.2096389487545041</v>
      </c>
      <c r="F220" s="61">
        <f t="shared" si="38"/>
        <v>1.404315085946275</v>
      </c>
      <c r="G220" s="61">
        <f t="shared" si="39"/>
        <v>0.27836333661360996</v>
      </c>
      <c r="H220" s="43">
        <f t="shared" si="40"/>
        <v>690240.143667</v>
      </c>
      <c r="I220" s="43">
        <f t="shared" si="41"/>
        <v>806420.43385300005</v>
      </c>
      <c r="J220" s="61">
        <f t="shared" si="42"/>
        <v>0.23989617389702786</v>
      </c>
      <c r="K220" s="61">
        <f t="shared" si="43"/>
        <v>0.21956166235965005</v>
      </c>
      <c r="L220" s="61">
        <f t="shared" si="44"/>
        <v>7.5849665525020871E-2</v>
      </c>
      <c r="M220" s="42">
        <v>2268024.1148649999</v>
      </c>
      <c r="N220" s="6">
        <v>399700.09969800001</v>
      </c>
      <c r="O220" s="6">
        <v>1316517</v>
      </c>
      <c r="P220" s="6">
        <v>260960</v>
      </c>
      <c r="Q220" s="6">
        <v>182910</v>
      </c>
      <c r="R220" s="6">
        <v>63188</v>
      </c>
      <c r="S220" s="6">
        <v>833068.93395800004</v>
      </c>
      <c r="T220" s="6">
        <v>937479.78154979821</v>
      </c>
      <c r="U220" s="6">
        <v>690240143667</v>
      </c>
      <c r="V220" s="6">
        <v>806420433853</v>
      </c>
      <c r="W220" s="46"/>
      <c r="X220" s="46"/>
    </row>
    <row r="221" spans="1:24" x14ac:dyDescent="0.5">
      <c r="A221" s="41" t="s">
        <v>593</v>
      </c>
      <c r="B221" s="41">
        <v>11667</v>
      </c>
      <c r="C221" s="41" t="s">
        <v>19</v>
      </c>
      <c r="D221" s="41" t="s">
        <v>621</v>
      </c>
      <c r="E221" s="61">
        <f t="shared" ref="E221:E227" si="45">(M221/2)/T221</f>
        <v>0</v>
      </c>
      <c r="F221" s="61">
        <f t="shared" ref="F221:F227" si="46">(O221)/T221</f>
        <v>1.5252621682969645</v>
      </c>
      <c r="G221" s="61">
        <f t="shared" ref="G221:G227" si="47">(P221)/T221</f>
        <v>0</v>
      </c>
      <c r="H221" s="43">
        <f t="shared" ref="H221:H227" si="48">U221/10^6</f>
        <v>0</v>
      </c>
      <c r="I221" s="43">
        <f t="shared" ref="I221:I227" si="49">V221/10^6</f>
        <v>0</v>
      </c>
      <c r="J221" s="61">
        <f t="shared" ref="J221:J227" si="50">(N221/2)/S221</f>
        <v>0</v>
      </c>
      <c r="K221" s="61">
        <f t="shared" ref="K221:K227" si="51">(Q221)/S221</f>
        <v>0.41309057413999772</v>
      </c>
      <c r="L221" s="61">
        <f t="shared" ref="L221:L227" si="52">(R221)/S221</f>
        <v>0</v>
      </c>
      <c r="M221" s="6">
        <v>0</v>
      </c>
      <c r="N221" s="6">
        <v>0</v>
      </c>
      <c r="O221" s="6">
        <v>1860933</v>
      </c>
      <c r="P221" s="6">
        <v>0</v>
      </c>
      <c r="Q221" s="6">
        <v>655607</v>
      </c>
      <c r="R221" s="6">
        <v>0</v>
      </c>
      <c r="S221" s="6">
        <v>1587078.091444935</v>
      </c>
      <c r="T221" s="6">
        <v>1220074.1870348949</v>
      </c>
      <c r="U221" s="6">
        <v>0</v>
      </c>
      <c r="V221" s="6">
        <v>0</v>
      </c>
      <c r="W221" s="46"/>
      <c r="X221" s="46"/>
    </row>
    <row r="222" spans="1:24" x14ac:dyDescent="0.5">
      <c r="A222" s="41" t="s">
        <v>595</v>
      </c>
      <c r="B222" s="41">
        <v>11924</v>
      </c>
      <c r="C222" s="41" t="s">
        <v>22</v>
      </c>
      <c r="D222" s="41" t="s">
        <v>667</v>
      </c>
      <c r="E222" s="61">
        <f t="shared" si="45"/>
        <v>0.64403509722793739</v>
      </c>
      <c r="F222" s="61">
        <f t="shared" si="46"/>
        <v>1.370000704324315</v>
      </c>
      <c r="G222" s="61">
        <f t="shared" si="47"/>
        <v>0.24648270055904167</v>
      </c>
      <c r="H222" s="43">
        <f t="shared" si="48"/>
        <v>1431089.348951</v>
      </c>
      <c r="I222" s="43">
        <f t="shared" si="49"/>
        <v>1537198.642615</v>
      </c>
      <c r="J222" s="61">
        <f t="shared" si="50"/>
        <v>0.10360092940983519</v>
      </c>
      <c r="K222" s="61">
        <f t="shared" si="51"/>
        <v>0.21370063038028533</v>
      </c>
      <c r="L222" s="61">
        <f t="shared" si="52"/>
        <v>0.10624589840695622</v>
      </c>
      <c r="M222" s="6">
        <v>1937377.861887</v>
      </c>
      <c r="N222" s="6">
        <v>297904.39366200002</v>
      </c>
      <c r="O222" s="6">
        <v>2060609</v>
      </c>
      <c r="P222" s="6">
        <v>370733</v>
      </c>
      <c r="Q222" s="6">
        <v>307248</v>
      </c>
      <c r="R222" s="6">
        <v>152755</v>
      </c>
      <c r="S222" s="6">
        <v>1437749.619424355</v>
      </c>
      <c r="T222" s="6">
        <v>1504093.3873215001</v>
      </c>
      <c r="U222" s="6">
        <v>1431089348951</v>
      </c>
      <c r="V222" s="6">
        <v>1537198642615</v>
      </c>
      <c r="W222" s="46"/>
      <c r="X222" s="46"/>
    </row>
    <row r="223" spans="1:24" x14ac:dyDescent="0.5">
      <c r="A223" s="41" t="s">
        <v>600</v>
      </c>
      <c r="B223" s="41">
        <v>11959</v>
      </c>
      <c r="C223" s="41" t="s">
        <v>599</v>
      </c>
      <c r="D223" s="41" t="s">
        <v>694</v>
      </c>
      <c r="E223" s="61">
        <f t="shared" si="45"/>
        <v>0</v>
      </c>
      <c r="F223" s="61">
        <f t="shared" si="46"/>
        <v>1.0681904022538107</v>
      </c>
      <c r="G223" s="61">
        <f t="shared" si="47"/>
        <v>0.34334888029653687</v>
      </c>
      <c r="H223" s="43">
        <f t="shared" si="48"/>
        <v>0</v>
      </c>
      <c r="I223" s="43">
        <f t="shared" si="49"/>
        <v>-9.9999999999999995E-7</v>
      </c>
      <c r="J223" s="61">
        <f t="shared" si="50"/>
        <v>0</v>
      </c>
      <c r="K223" s="61">
        <f t="shared" si="51"/>
        <v>9.3715156959965022E-3</v>
      </c>
      <c r="L223" s="61">
        <f t="shared" si="52"/>
        <v>0.30563290872308474</v>
      </c>
      <c r="M223" s="6">
        <v>0</v>
      </c>
      <c r="N223" s="6">
        <v>0</v>
      </c>
      <c r="O223" s="6">
        <v>1028823</v>
      </c>
      <c r="P223" s="6">
        <v>330695</v>
      </c>
      <c r="Q223" s="6">
        <v>8423</v>
      </c>
      <c r="R223" s="6">
        <v>274699</v>
      </c>
      <c r="S223" s="6">
        <v>898787.37583487097</v>
      </c>
      <c r="T223" s="6">
        <v>963145.70682272734</v>
      </c>
      <c r="U223" s="6">
        <v>0</v>
      </c>
      <c r="V223" s="6">
        <v>-1</v>
      </c>
      <c r="W223" s="46"/>
      <c r="X223" s="46"/>
    </row>
    <row r="224" spans="1:24" x14ac:dyDescent="0.5">
      <c r="A224" s="41" t="s">
        <v>601</v>
      </c>
      <c r="B224" s="41">
        <v>11962</v>
      </c>
      <c r="C224" s="41" t="s">
        <v>22</v>
      </c>
      <c r="D224" s="41" t="s">
        <v>710</v>
      </c>
      <c r="E224" s="61">
        <f t="shared" si="45"/>
        <v>0.56263966364578699</v>
      </c>
      <c r="F224" s="61">
        <f t="shared" si="46"/>
        <v>1.0849373454286444</v>
      </c>
      <c r="G224" s="61">
        <f t="shared" si="47"/>
        <v>0.11400943633223136</v>
      </c>
      <c r="H224" s="43">
        <f t="shared" si="48"/>
        <v>158444.54250800001</v>
      </c>
      <c r="I224" s="43">
        <f t="shared" si="49"/>
        <v>365374.11324799998</v>
      </c>
      <c r="J224" s="61">
        <f t="shared" si="50"/>
        <v>0.36477848804775664</v>
      </c>
      <c r="K224" s="61">
        <f t="shared" si="51"/>
        <v>2.9184282518916253E-2</v>
      </c>
      <c r="L224" s="61">
        <f t="shared" si="52"/>
        <v>3.796291755254861E-2</v>
      </c>
      <c r="M224" s="6">
        <v>648906.719942</v>
      </c>
      <c r="N224" s="6">
        <v>409296.90020199999</v>
      </c>
      <c r="O224" s="6">
        <v>625643</v>
      </c>
      <c r="P224" s="6">
        <v>65745</v>
      </c>
      <c r="Q224" s="6">
        <v>16373</v>
      </c>
      <c r="R224" s="6">
        <v>21298</v>
      </c>
      <c r="S224" s="6">
        <v>561021.15888535487</v>
      </c>
      <c r="T224" s="6">
        <v>576662.79314296879</v>
      </c>
      <c r="U224" s="6">
        <v>158444542508</v>
      </c>
      <c r="V224" s="6">
        <v>365374113248</v>
      </c>
      <c r="W224" s="46"/>
      <c r="X224" s="46"/>
    </row>
    <row r="225" spans="1:24" x14ac:dyDescent="0.5">
      <c r="A225" s="41" t="s">
        <v>711</v>
      </c>
      <c r="B225" s="41">
        <v>11976</v>
      </c>
      <c r="C225" s="41" t="s">
        <v>243</v>
      </c>
      <c r="D225" s="41" t="s">
        <v>639</v>
      </c>
      <c r="E225" s="61">
        <f t="shared" si="45"/>
        <v>0</v>
      </c>
      <c r="F225" s="61">
        <f t="shared" si="46"/>
        <v>1.7601774364726124</v>
      </c>
      <c r="G225" s="61">
        <f t="shared" si="47"/>
        <v>0.61249276826546872</v>
      </c>
      <c r="H225" s="43">
        <f t="shared" si="48"/>
        <v>0</v>
      </c>
      <c r="I225" s="43">
        <f t="shared" si="49"/>
        <v>0</v>
      </c>
      <c r="J225" s="61">
        <f t="shared" si="50"/>
        <v>0</v>
      </c>
      <c r="K225" s="61">
        <f t="shared" si="51"/>
        <v>0.58135085595889258</v>
      </c>
      <c r="L225" s="61">
        <f t="shared" si="52"/>
        <v>0.4951992818677679</v>
      </c>
      <c r="M225" s="6">
        <v>0</v>
      </c>
      <c r="N225" s="6">
        <v>0</v>
      </c>
      <c r="O225" s="6">
        <v>4225608</v>
      </c>
      <c r="P225" s="6">
        <v>1470394</v>
      </c>
      <c r="Q225" s="6">
        <v>1573438</v>
      </c>
      <c r="R225" s="6">
        <v>1340267</v>
      </c>
      <c r="S225" s="6">
        <v>2706520.4839248713</v>
      </c>
      <c r="T225" s="6">
        <v>2400671.6098282109</v>
      </c>
      <c r="U225" s="6">
        <v>0</v>
      </c>
      <c r="V225" s="6">
        <v>0</v>
      </c>
      <c r="W225" s="46"/>
      <c r="X225" s="46"/>
    </row>
    <row r="226" spans="1:24" x14ac:dyDescent="0.5">
      <c r="A226" s="41" t="s">
        <v>740</v>
      </c>
      <c r="B226" s="41">
        <v>11993</v>
      </c>
      <c r="C226" s="41" t="s">
        <v>243</v>
      </c>
      <c r="D226" s="41" t="s">
        <v>609</v>
      </c>
      <c r="E226" s="61">
        <v>0</v>
      </c>
      <c r="F226" s="61">
        <v>0</v>
      </c>
      <c r="G226" s="61">
        <v>0</v>
      </c>
      <c r="H226" s="47">
        <v>0</v>
      </c>
      <c r="I226" s="47">
        <v>0</v>
      </c>
      <c r="J226" s="61">
        <v>0</v>
      </c>
      <c r="K226" s="61">
        <v>0</v>
      </c>
      <c r="L226" s="61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46"/>
      <c r="X226" s="46"/>
    </row>
    <row r="227" spans="1:24" x14ac:dyDescent="0.5">
      <c r="A227" s="41" t="s">
        <v>741</v>
      </c>
      <c r="B227" s="41">
        <v>11989</v>
      </c>
      <c r="C227" s="41" t="s">
        <v>19</v>
      </c>
      <c r="D227" s="41" t="s">
        <v>742</v>
      </c>
      <c r="E227" s="61">
        <f t="shared" si="45"/>
        <v>0</v>
      </c>
      <c r="F227" s="61">
        <f t="shared" si="46"/>
        <v>0.99470414123015694</v>
      </c>
      <c r="G227" s="61">
        <f t="shared" si="47"/>
        <v>0</v>
      </c>
      <c r="H227" s="43">
        <f t="shared" si="48"/>
        <v>0</v>
      </c>
      <c r="I227" s="43">
        <f t="shared" si="49"/>
        <v>0</v>
      </c>
      <c r="J227" s="61">
        <f t="shared" si="50"/>
        <v>0</v>
      </c>
      <c r="K227" s="61">
        <f t="shared" si="51"/>
        <v>0.99470414123015694</v>
      </c>
      <c r="L227" s="61">
        <f t="shared" si="52"/>
        <v>0</v>
      </c>
      <c r="M227" s="6">
        <v>0</v>
      </c>
      <c r="N227" s="6">
        <v>0</v>
      </c>
      <c r="O227" s="6">
        <v>10093000</v>
      </c>
      <c r="P227" s="6">
        <v>0</v>
      </c>
      <c r="Q227" s="6">
        <v>10093000</v>
      </c>
      <c r="R227" s="6">
        <v>0</v>
      </c>
      <c r="S227" s="6">
        <v>10146735.679131608</v>
      </c>
      <c r="T227" s="6">
        <v>10146735.679131608</v>
      </c>
      <c r="U227" s="6">
        <v>0</v>
      </c>
      <c r="V227" s="6">
        <v>0</v>
      </c>
      <c r="W227" s="46"/>
      <c r="X227" s="46"/>
    </row>
    <row r="228" spans="1:24" x14ac:dyDescent="0.5">
      <c r="A228" s="41" t="s">
        <v>746</v>
      </c>
      <c r="B228" s="41">
        <v>11985</v>
      </c>
      <c r="C228" s="41" t="s">
        <v>22</v>
      </c>
      <c r="D228" s="41" t="s">
        <v>747</v>
      </c>
      <c r="E228" s="61">
        <v>0</v>
      </c>
      <c r="F228" s="61">
        <v>0</v>
      </c>
      <c r="G228" s="61">
        <v>0</v>
      </c>
      <c r="H228" s="47">
        <v>0</v>
      </c>
      <c r="I228" s="47">
        <v>0</v>
      </c>
      <c r="J228" s="61">
        <v>0</v>
      </c>
      <c r="K228" s="61">
        <v>0</v>
      </c>
      <c r="L228" s="61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46"/>
      <c r="X228" s="46"/>
    </row>
    <row r="229" spans="1:24" x14ac:dyDescent="0.5">
      <c r="A229" s="41" t="s">
        <v>750</v>
      </c>
      <c r="B229" s="41">
        <v>11990</v>
      </c>
      <c r="C229" s="41" t="s">
        <v>751</v>
      </c>
      <c r="D229" s="41" t="s">
        <v>742</v>
      </c>
      <c r="E229" s="61">
        <v>0</v>
      </c>
      <c r="F229" s="61">
        <v>0</v>
      </c>
      <c r="G229" s="61">
        <v>0</v>
      </c>
      <c r="H229" s="47">
        <v>0</v>
      </c>
      <c r="I229" s="47">
        <v>0</v>
      </c>
      <c r="J229" s="61">
        <v>0</v>
      </c>
      <c r="K229" s="61">
        <v>0</v>
      </c>
      <c r="L229" s="61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46"/>
      <c r="X229" s="46"/>
    </row>
  </sheetData>
  <autoFilter ref="A2:V229"/>
  <mergeCells count="9">
    <mergeCell ref="J1:L1"/>
    <mergeCell ref="O1:P1"/>
    <mergeCell ref="Q1:R1"/>
    <mergeCell ref="A1:A2"/>
    <mergeCell ref="B1:B2"/>
    <mergeCell ref="C1:C2"/>
    <mergeCell ref="E1:G1"/>
    <mergeCell ref="H1:H2"/>
    <mergeCell ref="I1:I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rightToLeft="1" topLeftCell="P1" workbookViewId="0">
      <selection activeCell="U4" sqref="S4:U86"/>
    </sheetView>
  </sheetViews>
  <sheetFormatPr defaultRowHeight="16.8" x14ac:dyDescent="0.5"/>
  <cols>
    <col min="1" max="1" width="43.44140625" bestFit="1" customWidth="1"/>
    <col min="2" max="2" width="15.88671875" bestFit="1" customWidth="1"/>
    <col min="3" max="3" width="9.88671875" bestFit="1" customWidth="1"/>
    <col min="4" max="4" width="15.109375" bestFit="1" customWidth="1"/>
    <col min="5" max="5" width="32.77734375" customWidth="1"/>
    <col min="6" max="6" width="8.6640625" bestFit="1" customWidth="1"/>
    <col min="7" max="7" width="15" bestFit="1" customWidth="1"/>
    <col min="8" max="8" width="8.88671875" bestFit="1" customWidth="1"/>
    <col min="9" max="9" width="11.109375" bestFit="1" customWidth="1"/>
    <col min="10" max="10" width="14" bestFit="1" customWidth="1"/>
    <col min="11" max="11" width="17.5546875" bestFit="1" customWidth="1"/>
    <col min="12" max="12" width="15" bestFit="1" customWidth="1"/>
    <col min="13" max="13" width="14" bestFit="1" customWidth="1"/>
    <col min="14" max="14" width="10.109375" bestFit="1" customWidth="1"/>
    <col min="15" max="15" width="11.5546875" bestFit="1" customWidth="1"/>
    <col min="16" max="16" width="10.109375" bestFit="1" customWidth="1"/>
    <col min="17" max="17" width="11.109375" bestFit="1" customWidth="1"/>
    <col min="18" max="18" width="10.109375" bestFit="1" customWidth="1"/>
    <col min="19" max="19" width="8.88671875" customWidth="1"/>
    <col min="20" max="21" width="8.88671875" bestFit="1" customWidth="1"/>
    <col min="22" max="22" width="10.109375" style="6" bestFit="1" customWidth="1"/>
    <col min="23" max="25" width="19.5546875" style="6" bestFit="1" customWidth="1"/>
    <col min="26" max="26" width="19" style="6" bestFit="1" customWidth="1"/>
    <col min="27" max="27" width="19.6640625" style="6" bestFit="1" customWidth="1"/>
    <col min="28" max="28" width="18.6640625" style="6" bestFit="1" customWidth="1"/>
  </cols>
  <sheetData>
    <row r="1" spans="1:28" x14ac:dyDescent="0.5">
      <c r="W1" s="57" t="s">
        <v>526</v>
      </c>
      <c r="X1" s="57"/>
      <c r="Y1" s="57"/>
      <c r="Z1" s="57"/>
      <c r="AA1" s="57"/>
      <c r="AB1" s="57"/>
    </row>
    <row r="2" spans="1:28" x14ac:dyDescent="0.5">
      <c r="W2" s="57" t="s">
        <v>757</v>
      </c>
      <c r="X2" s="57"/>
      <c r="Y2" s="57"/>
      <c r="Z2" s="58" t="s">
        <v>758</v>
      </c>
      <c r="AA2" s="59"/>
      <c r="AB2" s="60"/>
    </row>
    <row r="3" spans="1:28" ht="69.599999999999994" x14ac:dyDescent="0.3">
      <c r="A3" s="20" t="s">
        <v>0</v>
      </c>
      <c r="B3" s="20" t="s">
        <v>1</v>
      </c>
      <c r="C3" s="21" t="s">
        <v>2</v>
      </c>
      <c r="D3" s="20" t="s">
        <v>3</v>
      </c>
      <c r="E3" s="20" t="s">
        <v>604</v>
      </c>
      <c r="F3" s="20" t="s">
        <v>4</v>
      </c>
      <c r="G3" s="21" t="s">
        <v>5</v>
      </c>
      <c r="H3" s="22" t="s">
        <v>6</v>
      </c>
      <c r="I3" s="22" t="s">
        <v>517</v>
      </c>
      <c r="J3" s="23" t="s">
        <v>588</v>
      </c>
      <c r="K3" s="24" t="s">
        <v>754</v>
      </c>
      <c r="L3" s="21" t="s">
        <v>7</v>
      </c>
      <c r="M3" s="21" t="s">
        <v>8</v>
      </c>
      <c r="N3" s="25" t="s">
        <v>9</v>
      </c>
      <c r="O3" s="25" t="s">
        <v>10</v>
      </c>
      <c r="P3" s="25" t="s">
        <v>11</v>
      </c>
      <c r="Q3" s="25" t="s">
        <v>12</v>
      </c>
      <c r="R3" s="25" t="s">
        <v>13</v>
      </c>
      <c r="S3" s="26" t="s">
        <v>14</v>
      </c>
      <c r="T3" s="26" t="s">
        <v>15</v>
      </c>
      <c r="U3" s="26" t="s">
        <v>16</v>
      </c>
      <c r="V3" s="18" t="s">
        <v>756</v>
      </c>
      <c r="W3" s="19" t="s">
        <v>547</v>
      </c>
      <c r="X3" s="19" t="s">
        <v>529</v>
      </c>
      <c r="Y3" s="19" t="s">
        <v>531</v>
      </c>
      <c r="Z3" s="19" t="s">
        <v>528</v>
      </c>
      <c r="AA3" s="19" t="s">
        <v>548</v>
      </c>
      <c r="AB3" s="19" t="s">
        <v>531</v>
      </c>
    </row>
    <row r="4" spans="1:28" x14ac:dyDescent="0.5">
      <c r="A4" s="39" t="s">
        <v>131</v>
      </c>
      <c r="B4" s="39">
        <v>11091</v>
      </c>
      <c r="C4" s="40" t="s">
        <v>132</v>
      </c>
      <c r="D4" s="39" t="s">
        <v>133</v>
      </c>
      <c r="E4" s="39" t="s">
        <v>639</v>
      </c>
      <c r="F4" s="39">
        <v>0</v>
      </c>
      <c r="G4" s="40">
        <v>8000000</v>
      </c>
      <c r="H4" s="40">
        <v>120.53333333333333</v>
      </c>
      <c r="I4" s="39" t="s">
        <v>518</v>
      </c>
      <c r="J4" s="40">
        <v>1335048</v>
      </c>
      <c r="K4" s="40">
        <v>1458410</v>
      </c>
      <c r="L4" s="40">
        <v>586351</v>
      </c>
      <c r="M4" s="40">
        <v>2487265</v>
      </c>
      <c r="N4" s="40">
        <v>6</v>
      </c>
      <c r="O4" s="40">
        <v>100</v>
      </c>
      <c r="P4" s="40">
        <v>34</v>
      </c>
      <c r="Q4" s="40">
        <v>0</v>
      </c>
      <c r="R4" s="40">
        <v>40</v>
      </c>
      <c r="S4" s="61">
        <v>1.48</v>
      </c>
      <c r="T4" s="61">
        <v>42.69</v>
      </c>
      <c r="U4" s="61">
        <v>330.34</v>
      </c>
      <c r="V4" s="42">
        <v>97.586916911794873</v>
      </c>
      <c r="W4" s="45">
        <v>926915948603</v>
      </c>
      <c r="X4" s="45">
        <v>2050047920276</v>
      </c>
      <c r="Y4" s="45">
        <f>W4-X4</f>
        <v>-1123131971673</v>
      </c>
      <c r="Z4" s="45">
        <v>62410721309</v>
      </c>
      <c r="AA4" s="45">
        <v>50290707531</v>
      </c>
      <c r="AB4" s="45">
        <f>Z4-AA4</f>
        <v>12120013778</v>
      </c>
    </row>
    <row r="5" spans="1:28" x14ac:dyDescent="0.5">
      <c r="A5" s="39" t="s">
        <v>209</v>
      </c>
      <c r="B5" s="39">
        <v>11281</v>
      </c>
      <c r="C5" s="40" t="s">
        <v>210</v>
      </c>
      <c r="D5" s="39" t="s">
        <v>133</v>
      </c>
      <c r="E5" s="39" t="s">
        <v>607</v>
      </c>
      <c r="F5" s="39">
        <v>0</v>
      </c>
      <c r="G5" s="40">
        <v>5000000</v>
      </c>
      <c r="H5" s="40">
        <v>96.63333333333334</v>
      </c>
      <c r="I5" s="39" t="s">
        <v>518</v>
      </c>
      <c r="J5" s="40">
        <v>2353726</v>
      </c>
      <c r="K5" s="40">
        <v>2830092</v>
      </c>
      <c r="L5" s="40">
        <v>4760968</v>
      </c>
      <c r="M5" s="40">
        <v>594436</v>
      </c>
      <c r="N5" s="40">
        <v>14</v>
      </c>
      <c r="O5" s="40">
        <v>100</v>
      </c>
      <c r="P5" s="40">
        <v>0</v>
      </c>
      <c r="Q5" s="40">
        <v>0</v>
      </c>
      <c r="R5" s="40">
        <v>14</v>
      </c>
      <c r="S5" s="61">
        <v>-7.15</v>
      </c>
      <c r="T5" s="61">
        <v>-12.3</v>
      </c>
      <c r="U5" s="61">
        <v>-29.16</v>
      </c>
      <c r="V5" s="42">
        <v>91.965618079529406</v>
      </c>
      <c r="W5" s="45">
        <v>2599305793172</v>
      </c>
      <c r="X5" s="45">
        <v>1521483846443</v>
      </c>
      <c r="Y5" s="45">
        <f t="shared" ref="Y5:Y68" si="0">W5-X5</f>
        <v>1077821946729</v>
      </c>
      <c r="Z5" s="45">
        <v>105752943520</v>
      </c>
      <c r="AA5" s="45">
        <v>49864128620</v>
      </c>
      <c r="AB5" s="45">
        <f t="shared" ref="AB5:AB68" si="1">Z5-AA5</f>
        <v>55888814900</v>
      </c>
    </row>
    <row r="6" spans="1:28" x14ac:dyDescent="0.5">
      <c r="A6" s="39" t="s">
        <v>211</v>
      </c>
      <c r="B6" s="39">
        <v>11287</v>
      </c>
      <c r="C6" s="40" t="s">
        <v>212</v>
      </c>
      <c r="D6" s="39" t="s">
        <v>133</v>
      </c>
      <c r="E6" s="39" t="s">
        <v>613</v>
      </c>
      <c r="F6" s="39">
        <v>0</v>
      </c>
      <c r="G6" s="40">
        <v>50000000</v>
      </c>
      <c r="H6" s="40">
        <v>95.966666666666669</v>
      </c>
      <c r="I6" s="39" t="s">
        <v>518</v>
      </c>
      <c r="J6" s="40">
        <v>15242244</v>
      </c>
      <c r="K6" s="40">
        <v>16496313</v>
      </c>
      <c r="L6" s="40">
        <v>15660734</v>
      </c>
      <c r="M6" s="40">
        <v>1053355</v>
      </c>
      <c r="N6" s="40">
        <v>21</v>
      </c>
      <c r="O6" s="40">
        <v>100</v>
      </c>
      <c r="P6" s="40">
        <v>0</v>
      </c>
      <c r="Q6" s="40">
        <v>0</v>
      </c>
      <c r="R6" s="40">
        <v>21</v>
      </c>
      <c r="S6" s="61">
        <v>-4.54</v>
      </c>
      <c r="T6" s="61">
        <v>-9.41</v>
      </c>
      <c r="U6" s="61">
        <v>-6.44</v>
      </c>
      <c r="V6" s="42">
        <v>93.36486921353783</v>
      </c>
      <c r="W6" s="45">
        <v>9058580889213</v>
      </c>
      <c r="X6" s="45">
        <v>2600911871585</v>
      </c>
      <c r="Y6" s="45">
        <f t="shared" si="0"/>
        <v>6457669017628</v>
      </c>
      <c r="Z6" s="45">
        <v>499576414920</v>
      </c>
      <c r="AA6" s="45">
        <v>182414639613</v>
      </c>
      <c r="AB6" s="45">
        <f t="shared" si="1"/>
        <v>317161775307</v>
      </c>
    </row>
    <row r="7" spans="1:28" x14ac:dyDescent="0.5">
      <c r="A7" s="39" t="s">
        <v>213</v>
      </c>
      <c r="B7" s="39">
        <v>11286</v>
      </c>
      <c r="C7" s="40" t="s">
        <v>214</v>
      </c>
      <c r="D7" s="39" t="s">
        <v>133</v>
      </c>
      <c r="E7" s="39" t="s">
        <v>641</v>
      </c>
      <c r="F7" s="39">
        <v>0</v>
      </c>
      <c r="G7" s="40">
        <v>80000000</v>
      </c>
      <c r="H7" s="40">
        <v>95.833333333333329</v>
      </c>
      <c r="I7" s="39" t="s">
        <v>518</v>
      </c>
      <c r="J7" s="40">
        <v>45627612</v>
      </c>
      <c r="K7" s="40">
        <v>62392786</v>
      </c>
      <c r="L7" s="40">
        <v>50010183</v>
      </c>
      <c r="M7" s="40">
        <v>1247601</v>
      </c>
      <c r="N7" s="40">
        <v>89</v>
      </c>
      <c r="O7" s="40">
        <v>100</v>
      </c>
      <c r="P7" s="40">
        <v>0</v>
      </c>
      <c r="Q7" s="40">
        <v>0</v>
      </c>
      <c r="R7" s="40">
        <v>89</v>
      </c>
      <c r="S7" s="61">
        <v>4.75</v>
      </c>
      <c r="T7" s="61">
        <v>-3.05</v>
      </c>
      <c r="U7" s="61">
        <v>0.97</v>
      </c>
      <c r="V7" s="42">
        <v>95.332729069454217</v>
      </c>
      <c r="W7" s="45">
        <v>46672919266241</v>
      </c>
      <c r="X7" s="45">
        <v>18332913211069</v>
      </c>
      <c r="Y7" s="45">
        <f t="shared" si="0"/>
        <v>28340006055172</v>
      </c>
      <c r="Z7" s="45">
        <v>2513769237261</v>
      </c>
      <c r="AA7" s="45">
        <v>923968595942</v>
      </c>
      <c r="AB7" s="45">
        <f t="shared" si="1"/>
        <v>1589800641319</v>
      </c>
    </row>
    <row r="8" spans="1:28" x14ac:dyDescent="0.5">
      <c r="A8" s="39" t="s">
        <v>219</v>
      </c>
      <c r="B8" s="39">
        <v>11295</v>
      </c>
      <c r="C8" s="40" t="s">
        <v>220</v>
      </c>
      <c r="D8" s="39" t="s">
        <v>133</v>
      </c>
      <c r="E8" s="39" t="s">
        <v>649</v>
      </c>
      <c r="F8" s="39">
        <v>0</v>
      </c>
      <c r="G8" s="40">
        <v>5000000</v>
      </c>
      <c r="H8" s="40">
        <v>94.733333333333334</v>
      </c>
      <c r="I8" s="39" t="s">
        <v>518</v>
      </c>
      <c r="J8" s="40">
        <v>10442911</v>
      </c>
      <c r="K8" s="40">
        <v>9149796</v>
      </c>
      <c r="L8" s="40">
        <v>1428171</v>
      </c>
      <c r="M8" s="40">
        <v>6406653</v>
      </c>
      <c r="N8" s="40">
        <v>2</v>
      </c>
      <c r="O8" s="40">
        <v>100</v>
      </c>
      <c r="P8" s="40">
        <v>0</v>
      </c>
      <c r="Q8" s="40">
        <v>0</v>
      </c>
      <c r="R8" s="40">
        <v>2</v>
      </c>
      <c r="S8" s="61">
        <v>9.01</v>
      </c>
      <c r="T8" s="61">
        <v>-20.05</v>
      </c>
      <c r="U8" s="61">
        <v>-32.58</v>
      </c>
      <c r="V8" s="42">
        <v>99.74811022460689</v>
      </c>
      <c r="W8" s="45">
        <v>313086129597</v>
      </c>
      <c r="X8" s="45">
        <v>601402562746</v>
      </c>
      <c r="Y8" s="45">
        <f t="shared" si="0"/>
        <v>-288316433149</v>
      </c>
      <c r="Z8" s="45">
        <v>14761843898</v>
      </c>
      <c r="AA8" s="45">
        <v>51905456350</v>
      </c>
      <c r="AB8" s="45">
        <f t="shared" si="1"/>
        <v>-37143612452</v>
      </c>
    </row>
    <row r="9" spans="1:28" x14ac:dyDescent="0.5">
      <c r="A9" s="39" t="s">
        <v>227</v>
      </c>
      <c r="B9" s="39">
        <v>11306</v>
      </c>
      <c r="C9" s="40" t="s">
        <v>228</v>
      </c>
      <c r="D9" s="39" t="s">
        <v>133</v>
      </c>
      <c r="E9" s="39" t="s">
        <v>650</v>
      </c>
      <c r="F9" s="39">
        <v>0</v>
      </c>
      <c r="G9" s="40">
        <v>2000000</v>
      </c>
      <c r="H9" s="40">
        <v>92.066666666666663</v>
      </c>
      <c r="I9" s="39" t="s">
        <v>518</v>
      </c>
      <c r="J9" s="40">
        <v>592114</v>
      </c>
      <c r="K9" s="40">
        <v>592256</v>
      </c>
      <c r="L9" s="40">
        <v>465799</v>
      </c>
      <c r="M9" s="40">
        <v>1269938</v>
      </c>
      <c r="N9" s="40">
        <v>10</v>
      </c>
      <c r="O9" s="40">
        <v>91</v>
      </c>
      <c r="P9" s="40">
        <v>1</v>
      </c>
      <c r="Q9" s="40">
        <v>9</v>
      </c>
      <c r="R9" s="40">
        <v>11</v>
      </c>
      <c r="S9" s="61">
        <v>6.08</v>
      </c>
      <c r="T9" s="61">
        <v>16.11</v>
      </c>
      <c r="U9" s="61">
        <v>1.18</v>
      </c>
      <c r="V9" s="42">
        <v>43.003171344317487</v>
      </c>
      <c r="W9" s="45">
        <v>1275322812218</v>
      </c>
      <c r="X9" s="45">
        <v>1559653130379</v>
      </c>
      <c r="Y9" s="45">
        <f t="shared" si="0"/>
        <v>-284330318161</v>
      </c>
      <c r="Z9" s="45">
        <v>44795774047</v>
      </c>
      <c r="AA9" s="45">
        <v>67262316867</v>
      </c>
      <c r="AB9" s="45">
        <f t="shared" si="1"/>
        <v>-22466542820</v>
      </c>
    </row>
    <row r="10" spans="1:28" x14ac:dyDescent="0.5">
      <c r="A10" s="39" t="s">
        <v>232</v>
      </c>
      <c r="B10" s="39">
        <v>11318</v>
      </c>
      <c r="C10" s="40" t="s">
        <v>233</v>
      </c>
      <c r="D10" s="39" t="s">
        <v>133</v>
      </c>
      <c r="E10" s="39" t="s">
        <v>652</v>
      </c>
      <c r="F10" s="39">
        <v>0</v>
      </c>
      <c r="G10" s="40">
        <v>500000</v>
      </c>
      <c r="H10" s="40">
        <v>90.466666666666669</v>
      </c>
      <c r="I10" s="39" t="s">
        <v>518</v>
      </c>
      <c r="J10" s="40">
        <v>1366106</v>
      </c>
      <c r="K10" s="40">
        <v>1281575</v>
      </c>
      <c r="L10" s="40">
        <v>359520</v>
      </c>
      <c r="M10" s="40">
        <v>3564684</v>
      </c>
      <c r="N10" s="40">
        <v>19</v>
      </c>
      <c r="O10" s="40">
        <v>100</v>
      </c>
      <c r="P10" s="40">
        <v>0</v>
      </c>
      <c r="Q10" s="40">
        <v>0</v>
      </c>
      <c r="R10" s="40">
        <v>19</v>
      </c>
      <c r="S10" s="61">
        <v>-9.15</v>
      </c>
      <c r="T10" s="61">
        <v>-22.98</v>
      </c>
      <c r="U10" s="61">
        <v>-26.33</v>
      </c>
      <c r="V10" s="42">
        <v>89.868338422133434</v>
      </c>
      <c r="W10" s="45">
        <v>1531644056287</v>
      </c>
      <c r="X10" s="45">
        <v>1223982405799</v>
      </c>
      <c r="Y10" s="45">
        <f t="shared" si="0"/>
        <v>307661650488</v>
      </c>
      <c r="Z10" s="45">
        <v>139120846553</v>
      </c>
      <c r="AA10" s="45">
        <v>90003501636</v>
      </c>
      <c r="AB10" s="45">
        <f t="shared" si="1"/>
        <v>49117344917</v>
      </c>
    </row>
    <row r="11" spans="1:28" x14ac:dyDescent="0.5">
      <c r="A11" s="39" t="s">
        <v>236</v>
      </c>
      <c r="B11" s="39">
        <v>11316</v>
      </c>
      <c r="C11" s="40" t="s">
        <v>237</v>
      </c>
      <c r="D11" s="39" t="s">
        <v>133</v>
      </c>
      <c r="E11" s="39" t="s">
        <v>632</v>
      </c>
      <c r="F11" s="39">
        <v>0</v>
      </c>
      <c r="G11" s="40">
        <v>600000</v>
      </c>
      <c r="H11" s="40">
        <v>89.7</v>
      </c>
      <c r="I11" s="39" t="s">
        <v>518</v>
      </c>
      <c r="J11" s="40">
        <v>309595</v>
      </c>
      <c r="K11" s="40">
        <v>320577</v>
      </c>
      <c r="L11" s="40">
        <v>106261</v>
      </c>
      <c r="M11" s="40">
        <v>3016880</v>
      </c>
      <c r="N11" s="40">
        <v>7</v>
      </c>
      <c r="O11" s="40">
        <v>99</v>
      </c>
      <c r="P11" s="40">
        <v>45</v>
      </c>
      <c r="Q11" s="40">
        <v>1</v>
      </c>
      <c r="R11" s="40">
        <v>52</v>
      </c>
      <c r="S11" s="61">
        <v>-0.34</v>
      </c>
      <c r="T11" s="61">
        <v>-2.57</v>
      </c>
      <c r="U11" s="61">
        <v>-16.34</v>
      </c>
      <c r="V11" s="42">
        <v>10.913425548902362</v>
      </c>
      <c r="W11" s="45">
        <v>885110121936</v>
      </c>
      <c r="X11" s="45">
        <v>2035262951267</v>
      </c>
      <c r="Y11" s="45">
        <f t="shared" si="0"/>
        <v>-1150152829331</v>
      </c>
      <c r="Z11" s="45">
        <v>96748024358</v>
      </c>
      <c r="AA11" s="45">
        <v>116281673964</v>
      </c>
      <c r="AB11" s="45">
        <f t="shared" si="1"/>
        <v>-19533649606</v>
      </c>
    </row>
    <row r="12" spans="1:28" x14ac:dyDescent="0.5">
      <c r="A12" s="39" t="s">
        <v>244</v>
      </c>
      <c r="B12" s="39">
        <v>11324</v>
      </c>
      <c r="C12" s="40" t="s">
        <v>245</v>
      </c>
      <c r="D12" s="39" t="s">
        <v>133</v>
      </c>
      <c r="E12" s="39" t="s">
        <v>653</v>
      </c>
      <c r="F12" s="39">
        <v>0</v>
      </c>
      <c r="G12" s="40">
        <v>1000000</v>
      </c>
      <c r="H12" s="40">
        <v>88.333333333333329</v>
      </c>
      <c r="I12" s="39" t="s">
        <v>518</v>
      </c>
      <c r="J12" s="40">
        <v>5471915</v>
      </c>
      <c r="K12" s="40">
        <v>5694708</v>
      </c>
      <c r="L12" s="40">
        <v>814440</v>
      </c>
      <c r="M12" s="40">
        <v>6992177</v>
      </c>
      <c r="N12" s="40">
        <v>5</v>
      </c>
      <c r="O12" s="40">
        <v>100</v>
      </c>
      <c r="P12" s="40">
        <v>0</v>
      </c>
      <c r="Q12" s="40">
        <v>0</v>
      </c>
      <c r="R12" s="40">
        <v>5</v>
      </c>
      <c r="S12" s="61">
        <v>0.94</v>
      </c>
      <c r="T12" s="61">
        <v>-1.4</v>
      </c>
      <c r="U12" s="61">
        <v>9.6199999999999992</v>
      </c>
      <c r="V12" s="42">
        <v>99.274264124443789</v>
      </c>
      <c r="W12" s="45">
        <v>7645347241950</v>
      </c>
      <c r="X12" s="45">
        <v>5869705930302</v>
      </c>
      <c r="Y12" s="45">
        <f t="shared" si="0"/>
        <v>1775641311648</v>
      </c>
      <c r="Z12" s="45">
        <v>405802997156</v>
      </c>
      <c r="AA12" s="45">
        <v>440682838712</v>
      </c>
      <c r="AB12" s="45">
        <f t="shared" si="1"/>
        <v>-34879841556</v>
      </c>
    </row>
    <row r="13" spans="1:28" x14ac:dyDescent="0.5">
      <c r="A13" s="39" t="s">
        <v>246</v>
      </c>
      <c r="B13" s="39">
        <v>11329</v>
      </c>
      <c r="C13" s="40" t="s">
        <v>247</v>
      </c>
      <c r="D13" s="39" t="s">
        <v>133</v>
      </c>
      <c r="E13" s="39" t="s">
        <v>654</v>
      </c>
      <c r="F13" s="39">
        <v>0</v>
      </c>
      <c r="G13" s="40">
        <v>60000000</v>
      </c>
      <c r="H13" s="40">
        <v>88.1</v>
      </c>
      <c r="I13" s="39" t="s">
        <v>518</v>
      </c>
      <c r="J13" s="40">
        <v>748698</v>
      </c>
      <c r="K13" s="40">
        <v>840499</v>
      </c>
      <c r="L13" s="40">
        <v>242507</v>
      </c>
      <c r="M13" s="40">
        <v>3465873</v>
      </c>
      <c r="N13" s="40">
        <v>7</v>
      </c>
      <c r="O13" s="40">
        <v>100</v>
      </c>
      <c r="P13" s="40">
        <v>0</v>
      </c>
      <c r="Q13" s="40">
        <v>0</v>
      </c>
      <c r="R13" s="40">
        <v>7</v>
      </c>
      <c r="S13" s="61">
        <v>-7.97</v>
      </c>
      <c r="T13" s="61">
        <v>-7.7</v>
      </c>
      <c r="U13" s="61">
        <v>-4.8099999999999996</v>
      </c>
      <c r="V13" s="42">
        <v>89.355229056697112</v>
      </c>
      <c r="W13" s="45">
        <v>971520033032</v>
      </c>
      <c r="X13" s="45">
        <v>942629369292</v>
      </c>
      <c r="Y13" s="45">
        <f t="shared" si="0"/>
        <v>28890663740</v>
      </c>
      <c r="Z13" s="45">
        <v>260108444587</v>
      </c>
      <c r="AA13" s="45">
        <v>123602460388</v>
      </c>
      <c r="AB13" s="45">
        <f t="shared" si="1"/>
        <v>136505984199</v>
      </c>
    </row>
    <row r="14" spans="1:28" x14ac:dyDescent="0.5">
      <c r="A14" s="39" t="s">
        <v>253</v>
      </c>
      <c r="B14" s="39">
        <v>11339</v>
      </c>
      <c r="C14" s="40" t="s">
        <v>254</v>
      </c>
      <c r="D14" s="39" t="s">
        <v>133</v>
      </c>
      <c r="E14" s="39" t="s">
        <v>642</v>
      </c>
      <c r="F14" s="39">
        <v>0</v>
      </c>
      <c r="G14" s="40">
        <v>65000000</v>
      </c>
      <c r="H14" s="40">
        <v>87.1</v>
      </c>
      <c r="I14" s="39" t="s">
        <v>518</v>
      </c>
      <c r="J14" s="40">
        <v>20589315</v>
      </c>
      <c r="K14" s="40">
        <v>32885073</v>
      </c>
      <c r="L14" s="40">
        <v>31111106</v>
      </c>
      <c r="M14" s="40">
        <v>1057020</v>
      </c>
      <c r="N14" s="40">
        <v>16</v>
      </c>
      <c r="O14" s="40">
        <v>100</v>
      </c>
      <c r="P14" s="40">
        <v>1</v>
      </c>
      <c r="Q14" s="40">
        <v>0</v>
      </c>
      <c r="R14" s="40">
        <v>17</v>
      </c>
      <c r="S14" s="61">
        <v>-6.59</v>
      </c>
      <c r="T14" s="61">
        <v>-16.61</v>
      </c>
      <c r="U14" s="61">
        <v>-37.28</v>
      </c>
      <c r="V14" s="42">
        <v>93.11302075157721</v>
      </c>
      <c r="W14" s="45">
        <v>29329277898344</v>
      </c>
      <c r="X14" s="45">
        <v>2287158705659</v>
      </c>
      <c r="Y14" s="45">
        <f t="shared" si="0"/>
        <v>27042119192685</v>
      </c>
      <c r="Z14" s="45">
        <v>194289611357</v>
      </c>
      <c r="AA14" s="45">
        <v>47732969503</v>
      </c>
      <c r="AB14" s="45">
        <f t="shared" si="1"/>
        <v>146556641854</v>
      </c>
    </row>
    <row r="15" spans="1:28" x14ac:dyDescent="0.5">
      <c r="A15" s="39" t="s">
        <v>257</v>
      </c>
      <c r="B15" s="39">
        <v>11346</v>
      </c>
      <c r="C15" s="40" t="s">
        <v>258</v>
      </c>
      <c r="D15" s="39" t="s">
        <v>133</v>
      </c>
      <c r="E15" s="39" t="s">
        <v>657</v>
      </c>
      <c r="F15" s="39">
        <v>0</v>
      </c>
      <c r="G15" s="40">
        <v>20000000</v>
      </c>
      <c r="H15" s="40">
        <v>86.166666666666671</v>
      </c>
      <c r="I15" s="39" t="s">
        <v>518</v>
      </c>
      <c r="J15" s="40">
        <v>9656867</v>
      </c>
      <c r="K15" s="40">
        <v>22733671</v>
      </c>
      <c r="L15" s="40">
        <v>11136221</v>
      </c>
      <c r="M15" s="40">
        <v>2041417</v>
      </c>
      <c r="N15" s="40">
        <v>11</v>
      </c>
      <c r="O15" s="40">
        <v>100</v>
      </c>
      <c r="P15" s="40">
        <v>0</v>
      </c>
      <c r="Q15" s="40">
        <v>0</v>
      </c>
      <c r="R15" s="40">
        <v>11</v>
      </c>
      <c r="S15" s="61">
        <v>-1.92</v>
      </c>
      <c r="T15" s="61">
        <v>-75.349999999999994</v>
      </c>
      <c r="U15" s="61">
        <v>-82.7</v>
      </c>
      <c r="V15" s="42">
        <v>94.492318573277217</v>
      </c>
      <c r="W15" s="45">
        <v>21256442127485</v>
      </c>
      <c r="X15" s="45">
        <v>5711768116640</v>
      </c>
      <c r="Y15" s="45">
        <f t="shared" si="0"/>
        <v>15544674010845</v>
      </c>
      <c r="Z15" s="45">
        <v>728899554072</v>
      </c>
      <c r="AA15" s="45">
        <v>381304033433</v>
      </c>
      <c r="AB15" s="45">
        <f t="shared" si="1"/>
        <v>347595520639</v>
      </c>
    </row>
    <row r="16" spans="1:28" x14ac:dyDescent="0.5">
      <c r="A16" s="39" t="s">
        <v>261</v>
      </c>
      <c r="B16" s="39">
        <v>11365</v>
      </c>
      <c r="C16" s="40" t="s">
        <v>262</v>
      </c>
      <c r="D16" s="39" t="s">
        <v>133</v>
      </c>
      <c r="E16" s="39" t="s">
        <v>659</v>
      </c>
      <c r="F16" s="39">
        <v>0</v>
      </c>
      <c r="G16" s="40">
        <v>1500000</v>
      </c>
      <c r="H16" s="40">
        <v>85.233333333333334</v>
      </c>
      <c r="I16" s="39" t="s">
        <v>518</v>
      </c>
      <c r="J16" s="40">
        <v>1310502</v>
      </c>
      <c r="K16" s="40">
        <v>1290380</v>
      </c>
      <c r="L16" s="40">
        <v>299261</v>
      </c>
      <c r="M16" s="40">
        <v>4311888</v>
      </c>
      <c r="N16" s="40">
        <v>2</v>
      </c>
      <c r="O16" s="40">
        <v>100</v>
      </c>
      <c r="P16" s="40">
        <v>0</v>
      </c>
      <c r="Q16" s="40">
        <v>0</v>
      </c>
      <c r="R16" s="40">
        <v>2</v>
      </c>
      <c r="S16" s="61">
        <v>4.9800000000000004</v>
      </c>
      <c r="T16" s="61">
        <v>-4.99</v>
      </c>
      <c r="U16" s="61">
        <v>-22.74</v>
      </c>
      <c r="V16" s="42">
        <v>87.900117619289574</v>
      </c>
      <c r="W16" s="45">
        <v>282185039997</v>
      </c>
      <c r="X16" s="45">
        <v>193533109246</v>
      </c>
      <c r="Y16" s="45">
        <f t="shared" si="0"/>
        <v>88651930751</v>
      </c>
      <c r="Z16" s="45">
        <v>29507511594</v>
      </c>
      <c r="AA16" s="45">
        <v>62193195965</v>
      </c>
      <c r="AB16" s="45">
        <f t="shared" si="1"/>
        <v>-32685684371</v>
      </c>
    </row>
    <row r="17" spans="1:28" x14ac:dyDescent="0.5">
      <c r="A17" s="39" t="s">
        <v>263</v>
      </c>
      <c r="B17" s="39">
        <v>11359</v>
      </c>
      <c r="C17" s="40" t="s">
        <v>264</v>
      </c>
      <c r="D17" s="39" t="s">
        <v>133</v>
      </c>
      <c r="E17" s="39" t="s">
        <v>647</v>
      </c>
      <c r="F17" s="39">
        <v>0</v>
      </c>
      <c r="G17" s="40">
        <v>3000000</v>
      </c>
      <c r="H17" s="40">
        <v>85.1</v>
      </c>
      <c r="I17" s="39" t="s">
        <v>518</v>
      </c>
      <c r="J17" s="40">
        <v>2290541</v>
      </c>
      <c r="K17" s="40">
        <v>2296712</v>
      </c>
      <c r="L17" s="40">
        <v>1136004</v>
      </c>
      <c r="M17" s="40">
        <v>2021752</v>
      </c>
      <c r="N17" s="40">
        <v>9</v>
      </c>
      <c r="O17" s="40">
        <v>100</v>
      </c>
      <c r="P17" s="40">
        <v>0</v>
      </c>
      <c r="Q17" s="40">
        <v>0</v>
      </c>
      <c r="R17" s="40">
        <v>0</v>
      </c>
      <c r="S17" s="61">
        <v>-1.96</v>
      </c>
      <c r="T17" s="61">
        <v>-13.29</v>
      </c>
      <c r="U17" s="61">
        <v>-24.98</v>
      </c>
      <c r="V17" s="42">
        <v>90.53782958084058</v>
      </c>
      <c r="W17" s="45">
        <v>1132187178628</v>
      </c>
      <c r="X17" s="45">
        <v>598464186441</v>
      </c>
      <c r="Y17" s="45">
        <f t="shared" si="0"/>
        <v>533722992187</v>
      </c>
      <c r="Z17" s="45">
        <v>62628376326</v>
      </c>
      <c r="AA17" s="45">
        <v>32832994130</v>
      </c>
      <c r="AB17" s="45">
        <f t="shared" si="1"/>
        <v>29795382196</v>
      </c>
    </row>
    <row r="18" spans="1:28" x14ac:dyDescent="0.5">
      <c r="A18" s="39" t="s">
        <v>265</v>
      </c>
      <c r="B18" s="39">
        <v>11364</v>
      </c>
      <c r="C18" s="40" t="s">
        <v>264</v>
      </c>
      <c r="D18" s="39" t="s">
        <v>133</v>
      </c>
      <c r="E18" s="39" t="s">
        <v>30</v>
      </c>
      <c r="F18" s="39">
        <v>0</v>
      </c>
      <c r="G18" s="40">
        <v>20000000</v>
      </c>
      <c r="H18" s="40">
        <v>85.1</v>
      </c>
      <c r="I18" s="39" t="s">
        <v>518</v>
      </c>
      <c r="J18" s="40">
        <v>73574674</v>
      </c>
      <c r="K18" s="40">
        <v>65846588</v>
      </c>
      <c r="L18" s="40">
        <v>9585820</v>
      </c>
      <c r="M18" s="40">
        <v>6869165</v>
      </c>
      <c r="N18" s="40">
        <v>2</v>
      </c>
      <c r="O18" s="40">
        <v>100</v>
      </c>
      <c r="P18" s="40">
        <v>0</v>
      </c>
      <c r="Q18" s="40">
        <v>0</v>
      </c>
      <c r="R18" s="40">
        <v>2</v>
      </c>
      <c r="S18" s="61">
        <v>6.85</v>
      </c>
      <c r="T18" s="61">
        <v>-20.29</v>
      </c>
      <c r="U18" s="61">
        <v>-40.049999999999997</v>
      </c>
      <c r="V18" s="42">
        <v>98.792758270733856</v>
      </c>
      <c r="W18" s="45">
        <v>6821443266909</v>
      </c>
      <c r="X18" s="45">
        <v>877959142982</v>
      </c>
      <c r="Y18" s="45">
        <f t="shared" si="0"/>
        <v>5943484123927</v>
      </c>
      <c r="Z18" s="45">
        <v>1234415185974</v>
      </c>
      <c r="AA18" s="45">
        <v>195197896542</v>
      </c>
      <c r="AB18" s="45">
        <f t="shared" si="1"/>
        <v>1039217289432</v>
      </c>
    </row>
    <row r="19" spans="1:28" x14ac:dyDescent="0.5">
      <c r="A19" s="39" t="s">
        <v>277</v>
      </c>
      <c r="B19" s="39">
        <v>11386</v>
      </c>
      <c r="C19" s="40" t="s">
        <v>278</v>
      </c>
      <c r="D19" s="39" t="s">
        <v>133</v>
      </c>
      <c r="E19" s="39" t="s">
        <v>662</v>
      </c>
      <c r="F19" s="39">
        <v>0</v>
      </c>
      <c r="G19" s="40">
        <v>1000000</v>
      </c>
      <c r="H19" s="40">
        <v>82</v>
      </c>
      <c r="I19" s="39" t="s">
        <v>518</v>
      </c>
      <c r="J19" s="40">
        <v>890259</v>
      </c>
      <c r="K19" s="40">
        <v>869010</v>
      </c>
      <c r="L19" s="40">
        <v>974514</v>
      </c>
      <c r="M19" s="40">
        <v>891736</v>
      </c>
      <c r="N19" s="40">
        <v>4</v>
      </c>
      <c r="O19" s="40">
        <v>100</v>
      </c>
      <c r="P19" s="40">
        <v>0</v>
      </c>
      <c r="Q19" s="40">
        <v>0</v>
      </c>
      <c r="R19" s="40">
        <v>4</v>
      </c>
      <c r="S19" s="61">
        <v>-0.26</v>
      </c>
      <c r="T19" s="61">
        <v>-4.43</v>
      </c>
      <c r="U19" s="61">
        <v>-14.05</v>
      </c>
      <c r="V19" s="42">
        <v>10.890057076113536</v>
      </c>
      <c r="W19" s="45">
        <v>142389493375</v>
      </c>
      <c r="X19" s="45">
        <v>188311357584</v>
      </c>
      <c r="Y19" s="45">
        <f t="shared" si="0"/>
        <v>-45921864209</v>
      </c>
      <c r="Z19" s="45">
        <v>3954300000</v>
      </c>
      <c r="AA19" s="45">
        <v>12901500000</v>
      </c>
      <c r="AB19" s="45">
        <f t="shared" si="1"/>
        <v>-8947200000</v>
      </c>
    </row>
    <row r="20" spans="1:28" x14ac:dyDescent="0.5">
      <c r="A20" s="39" t="s">
        <v>290</v>
      </c>
      <c r="B20" s="39">
        <v>11407</v>
      </c>
      <c r="C20" s="40" t="s">
        <v>291</v>
      </c>
      <c r="D20" s="39" t="s">
        <v>133</v>
      </c>
      <c r="E20" s="39" t="s">
        <v>637</v>
      </c>
      <c r="F20" s="39">
        <v>0</v>
      </c>
      <c r="G20" s="40">
        <v>2500000</v>
      </c>
      <c r="H20" s="40">
        <v>78.5</v>
      </c>
      <c r="I20" s="39" t="s">
        <v>518</v>
      </c>
      <c r="J20" s="40">
        <v>1777801</v>
      </c>
      <c r="K20" s="40">
        <v>1792345</v>
      </c>
      <c r="L20" s="40">
        <v>1443764</v>
      </c>
      <c r="M20" s="40">
        <v>1241439</v>
      </c>
      <c r="N20" s="40">
        <v>12</v>
      </c>
      <c r="O20" s="40">
        <v>96</v>
      </c>
      <c r="P20" s="40">
        <v>1</v>
      </c>
      <c r="Q20" s="40">
        <v>4</v>
      </c>
      <c r="R20" s="40">
        <v>13</v>
      </c>
      <c r="S20" s="61">
        <v>2.98</v>
      </c>
      <c r="T20" s="61">
        <v>-3.3</v>
      </c>
      <c r="U20" s="61">
        <v>6.11</v>
      </c>
      <c r="V20" s="42">
        <v>82.042871028086935</v>
      </c>
      <c r="W20" s="45">
        <v>1530195197728</v>
      </c>
      <c r="X20" s="45">
        <v>1564036035011</v>
      </c>
      <c r="Y20" s="45">
        <f t="shared" si="0"/>
        <v>-33840837283</v>
      </c>
      <c r="Z20" s="45">
        <v>98943904996</v>
      </c>
      <c r="AA20" s="45">
        <v>104095988125</v>
      </c>
      <c r="AB20" s="45">
        <f t="shared" si="1"/>
        <v>-5152083129</v>
      </c>
    </row>
    <row r="21" spans="1:28" x14ac:dyDescent="0.5">
      <c r="A21" s="39" t="s">
        <v>292</v>
      </c>
      <c r="B21" s="39">
        <v>11410</v>
      </c>
      <c r="C21" s="40" t="s">
        <v>291</v>
      </c>
      <c r="D21" s="39" t="s">
        <v>133</v>
      </c>
      <c r="E21" s="39" t="s">
        <v>636</v>
      </c>
      <c r="F21" s="39">
        <v>0</v>
      </c>
      <c r="G21" s="40">
        <v>20000000</v>
      </c>
      <c r="H21" s="40">
        <v>78.5</v>
      </c>
      <c r="I21" s="39" t="s">
        <v>518</v>
      </c>
      <c r="J21" s="40">
        <v>49481615</v>
      </c>
      <c r="K21" s="40">
        <v>63110543</v>
      </c>
      <c r="L21" s="40">
        <v>14739239</v>
      </c>
      <c r="M21" s="40">
        <v>4290500</v>
      </c>
      <c r="N21" s="40">
        <v>7</v>
      </c>
      <c r="O21" s="40">
        <v>100</v>
      </c>
      <c r="P21" s="40">
        <v>0</v>
      </c>
      <c r="Q21" s="40">
        <v>0</v>
      </c>
      <c r="R21" s="40">
        <v>0</v>
      </c>
      <c r="S21" s="61">
        <v>12.84</v>
      </c>
      <c r="T21" s="61">
        <v>2.44</v>
      </c>
      <c r="U21" s="61">
        <v>-14.82</v>
      </c>
      <c r="V21" s="42">
        <v>97.692868010792822</v>
      </c>
      <c r="W21" s="45">
        <v>14696225381107</v>
      </c>
      <c r="X21" s="45">
        <v>1825185855732</v>
      </c>
      <c r="Y21" s="45">
        <f t="shared" si="0"/>
        <v>12871039525375</v>
      </c>
      <c r="Z21" s="45">
        <v>524381178007</v>
      </c>
      <c r="AA21" s="45">
        <v>152493087792</v>
      </c>
      <c r="AB21" s="45">
        <f t="shared" si="1"/>
        <v>371888090215</v>
      </c>
    </row>
    <row r="22" spans="1:28" x14ac:dyDescent="0.5">
      <c r="A22" s="39" t="s">
        <v>298</v>
      </c>
      <c r="B22" s="39">
        <v>11419</v>
      </c>
      <c r="C22" s="40" t="s">
        <v>299</v>
      </c>
      <c r="D22" s="39" t="s">
        <v>133</v>
      </c>
      <c r="E22" s="39" t="s">
        <v>644</v>
      </c>
      <c r="F22" s="39">
        <v>0</v>
      </c>
      <c r="G22" s="40">
        <v>50000000</v>
      </c>
      <c r="H22" s="40">
        <v>77.3</v>
      </c>
      <c r="I22" s="39" t="s">
        <v>518</v>
      </c>
      <c r="J22" s="40">
        <v>24278200</v>
      </c>
      <c r="K22" s="40">
        <v>23933599</v>
      </c>
      <c r="L22" s="40">
        <v>13502002</v>
      </c>
      <c r="M22" s="40">
        <v>1772583</v>
      </c>
      <c r="N22" s="40">
        <v>27</v>
      </c>
      <c r="O22" s="40">
        <v>100</v>
      </c>
      <c r="P22" s="40">
        <v>0</v>
      </c>
      <c r="Q22" s="40">
        <v>0</v>
      </c>
      <c r="R22" s="40">
        <v>27</v>
      </c>
      <c r="S22" s="61">
        <v>10.97</v>
      </c>
      <c r="T22" s="61">
        <v>4.84</v>
      </c>
      <c r="U22" s="61">
        <v>14.03</v>
      </c>
      <c r="V22" s="42">
        <v>97.748427407245913</v>
      </c>
      <c r="W22" s="45">
        <v>1177561835546</v>
      </c>
      <c r="X22" s="45">
        <v>2712937232813</v>
      </c>
      <c r="Y22" s="45">
        <f t="shared" si="0"/>
        <v>-1535375397267</v>
      </c>
      <c r="Z22" s="45">
        <v>91432667060</v>
      </c>
      <c r="AA22" s="45">
        <v>322543781587</v>
      </c>
      <c r="AB22" s="45">
        <f t="shared" si="1"/>
        <v>-231111114527</v>
      </c>
    </row>
    <row r="23" spans="1:28" x14ac:dyDescent="0.5">
      <c r="A23" s="39" t="s">
        <v>302</v>
      </c>
      <c r="B23" s="39">
        <v>11397</v>
      </c>
      <c r="C23" s="40" t="s">
        <v>303</v>
      </c>
      <c r="D23" s="39" t="s">
        <v>133</v>
      </c>
      <c r="E23" s="39" t="s">
        <v>631</v>
      </c>
      <c r="F23" s="39">
        <v>0</v>
      </c>
      <c r="G23" s="40">
        <v>150000000</v>
      </c>
      <c r="H23" s="40">
        <v>76.86666666666666</v>
      </c>
      <c r="I23" s="39" t="s">
        <v>518</v>
      </c>
      <c r="J23" s="40">
        <v>81147208</v>
      </c>
      <c r="K23" s="40">
        <v>82821332</v>
      </c>
      <c r="L23" s="40">
        <v>82235780</v>
      </c>
      <c r="M23" s="40">
        <v>1007120</v>
      </c>
      <c r="N23" s="40">
        <v>22</v>
      </c>
      <c r="O23" s="40">
        <v>100</v>
      </c>
      <c r="P23" s="40">
        <v>0</v>
      </c>
      <c r="Q23" s="40">
        <v>0</v>
      </c>
      <c r="R23" s="40">
        <v>22</v>
      </c>
      <c r="S23" s="61">
        <v>2.91</v>
      </c>
      <c r="T23" s="61">
        <v>-11.21</v>
      </c>
      <c r="U23" s="61">
        <v>-26.91</v>
      </c>
      <c r="V23" s="42">
        <v>84.634338654755311</v>
      </c>
      <c r="W23" s="45">
        <v>13763218861545</v>
      </c>
      <c r="X23" s="45">
        <v>2968622536000</v>
      </c>
      <c r="Y23" s="45">
        <f t="shared" si="0"/>
        <v>10794596325545</v>
      </c>
      <c r="Z23" s="45">
        <v>1058589262213</v>
      </c>
      <c r="AA23" s="45">
        <v>381467655858</v>
      </c>
      <c r="AB23" s="45">
        <f t="shared" si="1"/>
        <v>677121606355</v>
      </c>
    </row>
    <row r="24" spans="1:28" x14ac:dyDescent="0.5">
      <c r="A24" s="39" t="s">
        <v>306</v>
      </c>
      <c r="B24" s="39">
        <v>11435</v>
      </c>
      <c r="C24" s="40" t="s">
        <v>307</v>
      </c>
      <c r="D24" s="39" t="s">
        <v>133</v>
      </c>
      <c r="E24" s="39" t="s">
        <v>665</v>
      </c>
      <c r="F24" s="39">
        <v>0</v>
      </c>
      <c r="G24" s="40">
        <v>2500000</v>
      </c>
      <c r="H24" s="40">
        <v>74.933333333333337</v>
      </c>
      <c r="I24" s="39" t="s">
        <v>518</v>
      </c>
      <c r="J24" s="40">
        <v>29410462</v>
      </c>
      <c r="K24" s="40">
        <v>30475044</v>
      </c>
      <c r="L24" s="40">
        <v>1851845</v>
      </c>
      <c r="M24" s="40">
        <v>16456584</v>
      </c>
      <c r="N24" s="40">
        <v>13</v>
      </c>
      <c r="O24" s="40">
        <v>100</v>
      </c>
      <c r="P24" s="40">
        <v>0</v>
      </c>
      <c r="Q24" s="40">
        <v>0</v>
      </c>
      <c r="R24" s="40">
        <v>13</v>
      </c>
      <c r="S24" s="61">
        <v>-5.81</v>
      </c>
      <c r="T24" s="61">
        <v>-9.5</v>
      </c>
      <c r="U24" s="61">
        <v>-31.98</v>
      </c>
      <c r="V24" s="42">
        <v>96.445075556268364</v>
      </c>
      <c r="W24" s="45">
        <v>12513426592953</v>
      </c>
      <c r="X24" s="45">
        <v>1167268540319</v>
      </c>
      <c r="Y24" s="45">
        <f t="shared" si="0"/>
        <v>11346158052634</v>
      </c>
      <c r="Z24" s="45">
        <v>73322574556</v>
      </c>
      <c r="AA24" s="45">
        <v>63099131489</v>
      </c>
      <c r="AB24" s="45">
        <f t="shared" si="1"/>
        <v>10223443067</v>
      </c>
    </row>
    <row r="25" spans="1:28" x14ac:dyDescent="0.5">
      <c r="A25" s="39" t="s">
        <v>313</v>
      </c>
      <c r="B25" s="39">
        <v>11443</v>
      </c>
      <c r="C25" s="40" t="s">
        <v>314</v>
      </c>
      <c r="D25" s="39" t="s">
        <v>133</v>
      </c>
      <c r="E25" s="39" t="s">
        <v>608</v>
      </c>
      <c r="F25" s="39">
        <v>0</v>
      </c>
      <c r="G25" s="40">
        <v>2000000</v>
      </c>
      <c r="H25" s="40">
        <v>73.566666666666663</v>
      </c>
      <c r="I25" s="39" t="s">
        <v>518</v>
      </c>
      <c r="J25" s="40">
        <v>3753108</v>
      </c>
      <c r="K25" s="40">
        <v>4582655</v>
      </c>
      <c r="L25" s="40">
        <v>559798</v>
      </c>
      <c r="M25" s="40">
        <v>8186266</v>
      </c>
      <c r="N25" s="40">
        <v>3</v>
      </c>
      <c r="O25" s="40">
        <v>100</v>
      </c>
      <c r="P25" s="40">
        <v>0</v>
      </c>
      <c r="Q25" s="40">
        <v>0</v>
      </c>
      <c r="R25" s="40">
        <v>3</v>
      </c>
      <c r="S25" s="61">
        <v>1.1299999999999999</v>
      </c>
      <c r="T25" s="61">
        <v>3.99</v>
      </c>
      <c r="U25" s="61">
        <v>1.66</v>
      </c>
      <c r="V25" s="42">
        <v>98.744790462104888</v>
      </c>
      <c r="W25" s="45">
        <v>2359144983002</v>
      </c>
      <c r="X25" s="45">
        <v>66412325000</v>
      </c>
      <c r="Y25" s="45">
        <f t="shared" si="0"/>
        <v>2292732658002</v>
      </c>
      <c r="Z25" s="45">
        <v>21976002559</v>
      </c>
      <c r="AA25" s="45">
        <v>20089323515</v>
      </c>
      <c r="AB25" s="45">
        <f t="shared" si="1"/>
        <v>1886679044</v>
      </c>
    </row>
    <row r="26" spans="1:28" x14ac:dyDescent="0.5">
      <c r="A26" s="39" t="s">
        <v>315</v>
      </c>
      <c r="B26" s="39">
        <v>11447</v>
      </c>
      <c r="C26" s="40" t="s">
        <v>316</v>
      </c>
      <c r="D26" s="39" t="s">
        <v>133</v>
      </c>
      <c r="E26" s="39" t="s">
        <v>632</v>
      </c>
      <c r="F26" s="39">
        <v>0</v>
      </c>
      <c r="G26" s="40">
        <v>10000000</v>
      </c>
      <c r="H26" s="40">
        <v>72.666666666666671</v>
      </c>
      <c r="I26" s="39" t="s">
        <v>518</v>
      </c>
      <c r="J26" s="40">
        <v>24846411</v>
      </c>
      <c r="K26" s="40">
        <v>11846936</v>
      </c>
      <c r="L26" s="40">
        <v>1213495</v>
      </c>
      <c r="M26" s="40">
        <v>9762657</v>
      </c>
      <c r="N26" s="40">
        <v>5</v>
      </c>
      <c r="O26" s="40">
        <v>100</v>
      </c>
      <c r="P26" s="40">
        <v>0</v>
      </c>
      <c r="Q26" s="40">
        <v>0</v>
      </c>
      <c r="R26" s="40">
        <v>5</v>
      </c>
      <c r="S26" s="61">
        <v>-1.29</v>
      </c>
      <c r="T26" s="61">
        <v>-20.12</v>
      </c>
      <c r="U26" s="61">
        <v>-20.83</v>
      </c>
      <c r="V26" s="42">
        <v>87.602548392334597</v>
      </c>
      <c r="W26" s="45">
        <v>31754817320830</v>
      </c>
      <c r="X26" s="45">
        <v>15037692193600</v>
      </c>
      <c r="Y26" s="45">
        <f t="shared" si="0"/>
        <v>16717125127230</v>
      </c>
      <c r="Z26" s="45">
        <v>60730056244</v>
      </c>
      <c r="AA26" s="45">
        <v>98400170432</v>
      </c>
      <c r="AB26" s="45">
        <f t="shared" si="1"/>
        <v>-37670114188</v>
      </c>
    </row>
    <row r="27" spans="1:28" x14ac:dyDescent="0.5">
      <c r="A27" s="39" t="s">
        <v>319</v>
      </c>
      <c r="B27" s="39">
        <v>11446</v>
      </c>
      <c r="C27" s="40" t="s">
        <v>320</v>
      </c>
      <c r="D27" s="39" t="s">
        <v>133</v>
      </c>
      <c r="E27" s="39" t="s">
        <v>633</v>
      </c>
      <c r="F27" s="39">
        <v>0</v>
      </c>
      <c r="G27" s="40">
        <v>3530000</v>
      </c>
      <c r="H27" s="40">
        <v>71.333333333333329</v>
      </c>
      <c r="I27" s="39" t="s">
        <v>518</v>
      </c>
      <c r="J27" s="40">
        <v>7215702</v>
      </c>
      <c r="K27" s="40">
        <v>8172315</v>
      </c>
      <c r="L27" s="40">
        <v>1364146</v>
      </c>
      <c r="M27" s="40">
        <v>5990792</v>
      </c>
      <c r="N27" s="40">
        <v>8</v>
      </c>
      <c r="O27" s="40">
        <v>100</v>
      </c>
      <c r="P27" s="40">
        <v>0</v>
      </c>
      <c r="Q27" s="40">
        <v>0</v>
      </c>
      <c r="R27" s="40">
        <v>8</v>
      </c>
      <c r="S27" s="61">
        <v>-10.68</v>
      </c>
      <c r="T27" s="61">
        <v>-10.37</v>
      </c>
      <c r="U27" s="61">
        <v>-9</v>
      </c>
      <c r="V27" s="42">
        <v>78.244183644000373</v>
      </c>
      <c r="W27" s="45">
        <v>6708233045942</v>
      </c>
      <c r="X27" s="45">
        <v>2975290956954</v>
      </c>
      <c r="Y27" s="45">
        <f t="shared" si="0"/>
        <v>3732942088988</v>
      </c>
      <c r="Z27" s="45">
        <v>221239483995</v>
      </c>
      <c r="AA27" s="45">
        <v>291262337922</v>
      </c>
      <c r="AB27" s="45">
        <f t="shared" si="1"/>
        <v>-70022853927</v>
      </c>
    </row>
    <row r="28" spans="1:28" x14ac:dyDescent="0.5">
      <c r="A28" s="39" t="s">
        <v>342</v>
      </c>
      <c r="B28" s="39">
        <v>11512</v>
      </c>
      <c r="C28" s="40" t="s">
        <v>343</v>
      </c>
      <c r="D28" s="39" t="s">
        <v>133</v>
      </c>
      <c r="E28" s="39" t="s">
        <v>632</v>
      </c>
      <c r="F28" s="39">
        <v>0</v>
      </c>
      <c r="G28" s="40">
        <v>2150000</v>
      </c>
      <c r="H28" s="40">
        <v>62.4</v>
      </c>
      <c r="I28" s="39" t="s">
        <v>518</v>
      </c>
      <c r="J28" s="40">
        <v>8046021</v>
      </c>
      <c r="K28" s="40">
        <v>6227363</v>
      </c>
      <c r="L28" s="40">
        <v>633965</v>
      </c>
      <c r="M28" s="40">
        <v>9822881</v>
      </c>
      <c r="N28" s="40">
        <v>4</v>
      </c>
      <c r="O28" s="40">
        <v>100</v>
      </c>
      <c r="P28" s="40">
        <v>0</v>
      </c>
      <c r="Q28" s="40">
        <v>0</v>
      </c>
      <c r="R28" s="40">
        <v>4</v>
      </c>
      <c r="S28" s="61">
        <v>-4.6399999999999997</v>
      </c>
      <c r="T28" s="61">
        <v>-10.28</v>
      </c>
      <c r="U28" s="61">
        <v>-5.36</v>
      </c>
      <c r="V28" s="42">
        <v>88.372802624483356</v>
      </c>
      <c r="W28" s="45">
        <v>5745691117740</v>
      </c>
      <c r="X28" s="45">
        <v>6543701460304</v>
      </c>
      <c r="Y28" s="45">
        <f t="shared" si="0"/>
        <v>-798010342564</v>
      </c>
      <c r="Z28" s="45">
        <v>973098364753</v>
      </c>
      <c r="AA28" s="45">
        <v>690887446176</v>
      </c>
      <c r="AB28" s="45">
        <f t="shared" si="1"/>
        <v>282210918577</v>
      </c>
    </row>
    <row r="29" spans="1:28" x14ac:dyDescent="0.5">
      <c r="A29" s="39" t="s">
        <v>344</v>
      </c>
      <c r="B29" s="39">
        <v>11511</v>
      </c>
      <c r="C29" s="40" t="s">
        <v>343</v>
      </c>
      <c r="D29" s="39" t="s">
        <v>133</v>
      </c>
      <c r="E29" s="39" t="s">
        <v>668</v>
      </c>
      <c r="F29" s="39">
        <v>0</v>
      </c>
      <c r="G29" s="40">
        <v>30000000</v>
      </c>
      <c r="H29" s="40">
        <v>62.4</v>
      </c>
      <c r="I29" s="39" t="s">
        <v>518</v>
      </c>
      <c r="J29" s="40">
        <v>15841739</v>
      </c>
      <c r="K29" s="40">
        <v>16119468</v>
      </c>
      <c r="L29" s="40">
        <v>20328680</v>
      </c>
      <c r="M29" s="40">
        <v>792942</v>
      </c>
      <c r="N29" s="40">
        <v>34</v>
      </c>
      <c r="O29" s="40">
        <v>100</v>
      </c>
      <c r="P29" s="40">
        <v>0</v>
      </c>
      <c r="Q29" s="40">
        <v>0</v>
      </c>
      <c r="R29" s="40">
        <v>0</v>
      </c>
      <c r="S29" s="61">
        <v>-8.09</v>
      </c>
      <c r="T29" s="61">
        <v>-14.98</v>
      </c>
      <c r="U29" s="61">
        <v>-28.39</v>
      </c>
      <c r="V29" s="42">
        <v>88.614721370864032</v>
      </c>
      <c r="W29" s="45">
        <v>14995124866554</v>
      </c>
      <c r="X29" s="45">
        <v>6385320427500</v>
      </c>
      <c r="Y29" s="45">
        <f t="shared" si="0"/>
        <v>8609804439054</v>
      </c>
      <c r="Z29" s="45">
        <v>394124104247</v>
      </c>
      <c r="AA29" s="45">
        <v>177154620567</v>
      </c>
      <c r="AB29" s="45">
        <f t="shared" si="1"/>
        <v>216969483680</v>
      </c>
    </row>
    <row r="30" spans="1:28" x14ac:dyDescent="0.5">
      <c r="A30" s="39" t="s">
        <v>349</v>
      </c>
      <c r="B30" s="39">
        <v>11525</v>
      </c>
      <c r="C30" s="40" t="s">
        <v>721</v>
      </c>
      <c r="D30" s="39" t="s">
        <v>133</v>
      </c>
      <c r="E30" s="39" t="s">
        <v>632</v>
      </c>
      <c r="F30" s="39">
        <v>0</v>
      </c>
      <c r="G30" s="40">
        <v>20000000</v>
      </c>
      <c r="H30" s="40">
        <v>59.966666666666669</v>
      </c>
      <c r="I30" s="39" t="s">
        <v>518</v>
      </c>
      <c r="J30" s="40">
        <v>18312841</v>
      </c>
      <c r="K30" s="40">
        <v>17174209</v>
      </c>
      <c r="L30" s="40">
        <v>21460220</v>
      </c>
      <c r="M30" s="40">
        <v>800275</v>
      </c>
      <c r="N30" s="40">
        <v>32</v>
      </c>
      <c r="O30" s="40">
        <v>95</v>
      </c>
      <c r="P30" s="40">
        <v>1</v>
      </c>
      <c r="Q30" s="40">
        <v>5</v>
      </c>
      <c r="R30" s="40">
        <v>33</v>
      </c>
      <c r="S30" s="61">
        <v>0.15</v>
      </c>
      <c r="T30" s="61">
        <v>2.69</v>
      </c>
      <c r="U30" s="61">
        <v>-26.55</v>
      </c>
      <c r="V30" s="42">
        <v>92.694137709170278</v>
      </c>
      <c r="W30" s="45">
        <v>4926325709104</v>
      </c>
      <c r="X30" s="45">
        <v>11422663382607</v>
      </c>
      <c r="Y30" s="45">
        <f t="shared" si="0"/>
        <v>-6496337673503</v>
      </c>
      <c r="Z30" s="45">
        <v>234189884665</v>
      </c>
      <c r="AA30" s="45">
        <v>152997853510</v>
      </c>
      <c r="AB30" s="45">
        <f t="shared" si="1"/>
        <v>81192031155</v>
      </c>
    </row>
    <row r="31" spans="1:28" x14ac:dyDescent="0.5">
      <c r="A31" s="39" t="s">
        <v>351</v>
      </c>
      <c r="B31" s="39">
        <v>11534</v>
      </c>
      <c r="C31" s="40" t="s">
        <v>352</v>
      </c>
      <c r="D31" s="39" t="s">
        <v>133</v>
      </c>
      <c r="E31" s="39" t="s">
        <v>615</v>
      </c>
      <c r="F31" s="39">
        <v>0</v>
      </c>
      <c r="G31" s="40">
        <v>10000000</v>
      </c>
      <c r="H31" s="40">
        <v>58.366666666666667</v>
      </c>
      <c r="I31" s="39" t="s">
        <v>518</v>
      </c>
      <c r="J31" s="40">
        <v>11564024</v>
      </c>
      <c r="K31" s="40">
        <v>12519579</v>
      </c>
      <c r="L31" s="40">
        <v>3473997</v>
      </c>
      <c r="M31" s="40">
        <v>3603796</v>
      </c>
      <c r="N31" s="40">
        <v>6</v>
      </c>
      <c r="O31" s="40">
        <v>86</v>
      </c>
      <c r="P31" s="40">
        <v>1</v>
      </c>
      <c r="Q31" s="40">
        <v>14</v>
      </c>
      <c r="R31" s="40">
        <v>7</v>
      </c>
      <c r="S31" s="61">
        <v>-15.07</v>
      </c>
      <c r="T31" s="61">
        <v>-16.190000000000001</v>
      </c>
      <c r="U31" s="61">
        <v>-38.99</v>
      </c>
      <c r="V31" s="42">
        <v>83.391176706498115</v>
      </c>
      <c r="W31" s="45">
        <v>2291142076873</v>
      </c>
      <c r="X31" s="45">
        <v>1738432444963</v>
      </c>
      <c r="Y31" s="45">
        <f t="shared" si="0"/>
        <v>552709631910</v>
      </c>
      <c r="Z31" s="45">
        <v>36425489226</v>
      </c>
      <c r="AA31" s="45">
        <v>4155996000</v>
      </c>
      <c r="AB31" s="45">
        <f t="shared" si="1"/>
        <v>32269493226</v>
      </c>
    </row>
    <row r="32" spans="1:28" x14ac:dyDescent="0.5">
      <c r="A32" s="39" t="s">
        <v>353</v>
      </c>
      <c r="B32" s="39">
        <v>11538</v>
      </c>
      <c r="C32" s="40" t="s">
        <v>352</v>
      </c>
      <c r="D32" s="39" t="s">
        <v>133</v>
      </c>
      <c r="E32" s="39" t="s">
        <v>626</v>
      </c>
      <c r="F32" s="39">
        <v>0</v>
      </c>
      <c r="G32" s="40">
        <v>20000000</v>
      </c>
      <c r="H32" s="40">
        <v>58.366666666666667</v>
      </c>
      <c r="I32" s="39" t="s">
        <v>518</v>
      </c>
      <c r="J32" s="40">
        <v>16921581</v>
      </c>
      <c r="K32" s="40">
        <v>15280363</v>
      </c>
      <c r="L32" s="40">
        <v>11732993</v>
      </c>
      <c r="M32" s="40">
        <v>1295412</v>
      </c>
      <c r="N32" s="40">
        <v>48</v>
      </c>
      <c r="O32" s="40">
        <v>85</v>
      </c>
      <c r="P32" s="40">
        <v>11</v>
      </c>
      <c r="Q32" s="40">
        <v>15</v>
      </c>
      <c r="R32" s="40">
        <v>59</v>
      </c>
      <c r="S32" s="61">
        <v>-5.47</v>
      </c>
      <c r="T32" s="61">
        <v>-15.31</v>
      </c>
      <c r="U32" s="61">
        <v>41.87</v>
      </c>
      <c r="V32" s="42">
        <v>87.371165551339033</v>
      </c>
      <c r="W32" s="45">
        <v>11723782144796</v>
      </c>
      <c r="X32" s="45">
        <v>14940417991169</v>
      </c>
      <c r="Y32" s="45">
        <f t="shared" si="0"/>
        <v>-3216635846373</v>
      </c>
      <c r="Z32" s="45">
        <v>565206496699</v>
      </c>
      <c r="AA32" s="45">
        <v>782274436434</v>
      </c>
      <c r="AB32" s="45">
        <f t="shared" si="1"/>
        <v>-217067939735</v>
      </c>
    </row>
    <row r="33" spans="1:28" x14ac:dyDescent="0.5">
      <c r="A33" s="39" t="s">
        <v>356</v>
      </c>
      <c r="B33" s="39">
        <v>11553</v>
      </c>
      <c r="C33" s="40" t="s">
        <v>357</v>
      </c>
      <c r="D33" s="39" t="s">
        <v>133</v>
      </c>
      <c r="E33" s="39" t="s">
        <v>669</v>
      </c>
      <c r="F33" s="39">
        <v>0</v>
      </c>
      <c r="G33" s="40">
        <v>30000000</v>
      </c>
      <c r="H33" s="40">
        <v>55.7</v>
      </c>
      <c r="I33" s="39" t="s">
        <v>518</v>
      </c>
      <c r="J33" s="40">
        <v>8096129</v>
      </c>
      <c r="K33" s="40">
        <v>7901063</v>
      </c>
      <c r="L33" s="40">
        <v>4552446</v>
      </c>
      <c r="M33" s="40">
        <v>1735564</v>
      </c>
      <c r="N33" s="40">
        <v>14</v>
      </c>
      <c r="O33" s="40">
        <v>100</v>
      </c>
      <c r="P33" s="40">
        <v>0</v>
      </c>
      <c r="Q33" s="40">
        <v>0</v>
      </c>
      <c r="R33" s="40">
        <v>14</v>
      </c>
      <c r="S33" s="61">
        <v>-7.59</v>
      </c>
      <c r="T33" s="61">
        <v>-5.94</v>
      </c>
      <c r="U33" s="61">
        <v>16.54</v>
      </c>
      <c r="V33" s="42">
        <v>75.993344846358028</v>
      </c>
      <c r="W33" s="45">
        <v>10344590912857</v>
      </c>
      <c r="X33" s="45">
        <v>10690965366161</v>
      </c>
      <c r="Y33" s="45">
        <f t="shared" si="0"/>
        <v>-346374453304</v>
      </c>
      <c r="Z33" s="45">
        <v>1047915880714</v>
      </c>
      <c r="AA33" s="45">
        <v>349325485669</v>
      </c>
      <c r="AB33" s="45">
        <f t="shared" si="1"/>
        <v>698590395045</v>
      </c>
    </row>
    <row r="34" spans="1:28" x14ac:dyDescent="0.5">
      <c r="A34" s="39" t="s">
        <v>366</v>
      </c>
      <c r="B34" s="39">
        <v>11595</v>
      </c>
      <c r="C34" s="40" t="s">
        <v>367</v>
      </c>
      <c r="D34" s="39" t="s">
        <v>133</v>
      </c>
      <c r="E34" s="39" t="s">
        <v>659</v>
      </c>
      <c r="F34" s="39">
        <v>0</v>
      </c>
      <c r="G34" s="40">
        <v>20000000</v>
      </c>
      <c r="H34" s="40">
        <v>49.4</v>
      </c>
      <c r="I34" s="39" t="s">
        <v>518</v>
      </c>
      <c r="J34" s="40">
        <v>9457415</v>
      </c>
      <c r="K34" s="40">
        <v>10759729</v>
      </c>
      <c r="L34" s="40">
        <v>16011649</v>
      </c>
      <c r="M34" s="40">
        <v>671993</v>
      </c>
      <c r="N34" s="40">
        <v>25</v>
      </c>
      <c r="O34" s="40">
        <v>100</v>
      </c>
      <c r="P34" s="40">
        <v>0</v>
      </c>
      <c r="Q34" s="40">
        <v>0</v>
      </c>
      <c r="R34" s="40">
        <v>0</v>
      </c>
      <c r="S34" s="61">
        <v>-1.8</v>
      </c>
      <c r="T34" s="61">
        <v>-14.27</v>
      </c>
      <c r="U34" s="61">
        <v>-24.52</v>
      </c>
      <c r="V34" s="42">
        <v>75.434748260438113</v>
      </c>
      <c r="W34" s="45">
        <v>4938476772179</v>
      </c>
      <c r="X34" s="45">
        <v>3733039328244</v>
      </c>
      <c r="Y34" s="45">
        <f t="shared" si="0"/>
        <v>1205437443935</v>
      </c>
      <c r="Z34" s="45">
        <v>152192837665</v>
      </c>
      <c r="AA34" s="45">
        <v>170442091387</v>
      </c>
      <c r="AB34" s="45">
        <f t="shared" si="1"/>
        <v>-18249253722</v>
      </c>
    </row>
    <row r="35" spans="1:28" x14ac:dyDescent="0.5">
      <c r="A35" s="39" t="s">
        <v>370</v>
      </c>
      <c r="B35" s="39">
        <v>11607</v>
      </c>
      <c r="C35" s="40" t="s">
        <v>722</v>
      </c>
      <c r="D35" s="39" t="s">
        <v>133</v>
      </c>
      <c r="E35" s="39" t="s">
        <v>671</v>
      </c>
      <c r="F35" s="39">
        <v>0</v>
      </c>
      <c r="G35" s="40">
        <v>18240000</v>
      </c>
      <c r="H35" s="40">
        <v>46.6</v>
      </c>
      <c r="I35" s="39" t="s">
        <v>518</v>
      </c>
      <c r="J35" s="40">
        <v>15641441</v>
      </c>
      <c r="K35" s="40">
        <v>19614108</v>
      </c>
      <c r="L35" s="40">
        <v>4454615</v>
      </c>
      <c r="M35" s="40">
        <v>4403098</v>
      </c>
      <c r="N35" s="40">
        <v>7</v>
      </c>
      <c r="O35" s="40">
        <v>100</v>
      </c>
      <c r="P35" s="40">
        <v>0</v>
      </c>
      <c r="Q35" s="40">
        <v>0</v>
      </c>
      <c r="R35" s="40">
        <v>7</v>
      </c>
      <c r="S35" s="61">
        <v>-5.95</v>
      </c>
      <c r="T35" s="61">
        <v>-11.69</v>
      </c>
      <c r="U35" s="61">
        <v>-6.86</v>
      </c>
      <c r="V35" s="42">
        <v>92.606435749963083</v>
      </c>
      <c r="W35" s="45">
        <v>11333017010576</v>
      </c>
      <c r="X35" s="45">
        <v>1359310432630</v>
      </c>
      <c r="Y35" s="45">
        <f t="shared" si="0"/>
        <v>9973706577946</v>
      </c>
      <c r="Z35" s="45">
        <v>1449073783518</v>
      </c>
      <c r="AA35" s="45">
        <v>169604388859</v>
      </c>
      <c r="AB35" s="45">
        <f t="shared" si="1"/>
        <v>1279469394659</v>
      </c>
    </row>
    <row r="36" spans="1:28" x14ac:dyDescent="0.5">
      <c r="A36" s="39" t="s">
        <v>371</v>
      </c>
      <c r="B36" s="39">
        <v>11615</v>
      </c>
      <c r="C36" s="40" t="s">
        <v>372</v>
      </c>
      <c r="D36" s="39" t="s">
        <v>133</v>
      </c>
      <c r="E36" s="39" t="s">
        <v>672</v>
      </c>
      <c r="F36" s="39">
        <v>0</v>
      </c>
      <c r="G36" s="40">
        <v>100000000</v>
      </c>
      <c r="H36" s="40">
        <v>45.06666666666667</v>
      </c>
      <c r="I36" s="39" t="s">
        <v>518</v>
      </c>
      <c r="J36" s="40">
        <v>63400280</v>
      </c>
      <c r="K36" s="40">
        <v>80372344</v>
      </c>
      <c r="L36" s="40">
        <v>74032995</v>
      </c>
      <c r="M36" s="40">
        <v>1085628</v>
      </c>
      <c r="N36" s="40">
        <v>77</v>
      </c>
      <c r="O36" s="40">
        <v>100</v>
      </c>
      <c r="P36" s="40">
        <v>0</v>
      </c>
      <c r="Q36" s="40">
        <v>0</v>
      </c>
      <c r="R36" s="40">
        <v>0</v>
      </c>
      <c r="S36" s="61">
        <v>-1.88</v>
      </c>
      <c r="T36" s="61">
        <v>-4.37</v>
      </c>
      <c r="U36" s="61">
        <v>-5.61</v>
      </c>
      <c r="V36" s="42">
        <v>92.788344921905988</v>
      </c>
      <c r="W36" s="45">
        <v>48703296421744</v>
      </c>
      <c r="X36" s="45">
        <v>37611866043183</v>
      </c>
      <c r="Y36" s="45">
        <f t="shared" si="0"/>
        <v>11091430378561</v>
      </c>
      <c r="Z36" s="45">
        <v>1929332438258</v>
      </c>
      <c r="AA36" s="45">
        <v>1167005449755</v>
      </c>
      <c r="AB36" s="45">
        <f t="shared" si="1"/>
        <v>762326988503</v>
      </c>
    </row>
    <row r="37" spans="1:28" x14ac:dyDescent="0.5">
      <c r="A37" s="39" t="s">
        <v>373</v>
      </c>
      <c r="B37" s="39">
        <v>11618</v>
      </c>
      <c r="C37" s="40" t="s">
        <v>374</v>
      </c>
      <c r="D37" s="39" t="s">
        <v>133</v>
      </c>
      <c r="E37" s="39" t="s">
        <v>640</v>
      </c>
      <c r="F37" s="39">
        <v>0</v>
      </c>
      <c r="G37" s="40">
        <v>100000000</v>
      </c>
      <c r="H37" s="40">
        <v>44.7</v>
      </c>
      <c r="I37" s="39" t="s">
        <v>518</v>
      </c>
      <c r="J37" s="40">
        <v>12784225</v>
      </c>
      <c r="K37" s="40">
        <v>20468221</v>
      </c>
      <c r="L37" s="40">
        <v>17837017</v>
      </c>
      <c r="M37" s="40">
        <v>1147514</v>
      </c>
      <c r="N37" s="40">
        <v>61</v>
      </c>
      <c r="O37" s="40">
        <v>100</v>
      </c>
      <c r="P37" s="40">
        <v>6</v>
      </c>
      <c r="Q37" s="40">
        <v>0</v>
      </c>
      <c r="R37" s="40">
        <v>67</v>
      </c>
      <c r="S37" s="61">
        <v>0.63</v>
      </c>
      <c r="T37" s="61">
        <v>16.32</v>
      </c>
      <c r="U37" s="61">
        <v>25.1</v>
      </c>
      <c r="V37" s="42">
        <v>78.642131387349878</v>
      </c>
      <c r="W37" s="45">
        <v>10420028825751</v>
      </c>
      <c r="X37" s="45">
        <v>9342593933918</v>
      </c>
      <c r="Y37" s="45">
        <f t="shared" si="0"/>
        <v>1077434891833</v>
      </c>
      <c r="Z37" s="45">
        <v>996107306841</v>
      </c>
      <c r="AA37" s="45">
        <v>484705987478</v>
      </c>
      <c r="AB37" s="45">
        <f t="shared" si="1"/>
        <v>511401319363</v>
      </c>
    </row>
    <row r="38" spans="1:28" x14ac:dyDescent="0.5">
      <c r="A38" s="39" t="s">
        <v>375</v>
      </c>
      <c r="B38" s="39">
        <v>11617</v>
      </c>
      <c r="C38" s="40" t="s">
        <v>723</v>
      </c>
      <c r="D38" s="39" t="s">
        <v>133</v>
      </c>
      <c r="E38" s="39" t="s">
        <v>609</v>
      </c>
      <c r="F38" s="39">
        <v>0</v>
      </c>
      <c r="G38" s="40">
        <v>500000000</v>
      </c>
      <c r="H38" s="40">
        <v>44.466666666666669</v>
      </c>
      <c r="I38" s="39" t="s">
        <v>518</v>
      </c>
      <c r="J38" s="40">
        <v>4126901</v>
      </c>
      <c r="K38" s="40">
        <v>4089164</v>
      </c>
      <c r="L38" s="40">
        <v>208350739</v>
      </c>
      <c r="M38" s="40">
        <v>19626</v>
      </c>
      <c r="N38" s="40">
        <v>3</v>
      </c>
      <c r="O38" s="40">
        <v>100</v>
      </c>
      <c r="P38" s="40">
        <v>0</v>
      </c>
      <c r="Q38" s="40">
        <v>0</v>
      </c>
      <c r="R38" s="40">
        <v>3</v>
      </c>
      <c r="S38" s="61">
        <v>-13.37</v>
      </c>
      <c r="T38" s="61">
        <v>-16.920000000000002</v>
      </c>
      <c r="U38" s="61">
        <v>-20.47</v>
      </c>
      <c r="V38" s="42">
        <v>95.369143087918332</v>
      </c>
      <c r="W38" s="45">
        <v>213240257659</v>
      </c>
      <c r="X38" s="45">
        <v>200389306675</v>
      </c>
      <c r="Y38" s="45">
        <f t="shared" si="0"/>
        <v>12850950984</v>
      </c>
      <c r="Z38" s="45">
        <v>22895643838</v>
      </c>
      <c r="AA38" s="45">
        <v>5981457166</v>
      </c>
      <c r="AB38" s="45">
        <f t="shared" si="1"/>
        <v>16914186672</v>
      </c>
    </row>
    <row r="39" spans="1:28" x14ac:dyDescent="0.5">
      <c r="A39" s="39" t="s">
        <v>380</v>
      </c>
      <c r="B39" s="39">
        <v>11633</v>
      </c>
      <c r="C39" s="40" t="s">
        <v>381</v>
      </c>
      <c r="D39" s="39" t="s">
        <v>133</v>
      </c>
      <c r="E39" s="39" t="s">
        <v>660</v>
      </c>
      <c r="F39" s="39">
        <v>0</v>
      </c>
      <c r="G39" s="40">
        <v>250000</v>
      </c>
      <c r="H39" s="40">
        <v>42.06666666666667</v>
      </c>
      <c r="I39" s="39" t="s">
        <v>518</v>
      </c>
      <c r="J39" s="40">
        <v>75333</v>
      </c>
      <c r="K39" s="40">
        <v>90046</v>
      </c>
      <c r="L39" s="40">
        <v>83995</v>
      </c>
      <c r="M39" s="40">
        <v>1072040</v>
      </c>
      <c r="N39" s="40">
        <v>2</v>
      </c>
      <c r="O39" s="40">
        <v>100</v>
      </c>
      <c r="P39" s="40">
        <v>0</v>
      </c>
      <c r="Q39" s="40">
        <v>0</v>
      </c>
      <c r="R39" s="40">
        <v>2</v>
      </c>
      <c r="S39" s="61">
        <v>2.91</v>
      </c>
      <c r="T39" s="61">
        <v>65.58</v>
      </c>
      <c r="U39" s="61">
        <v>58.83</v>
      </c>
      <c r="V39" s="42">
        <v>71.652162068152592</v>
      </c>
      <c r="W39" s="45">
        <v>118713077678</v>
      </c>
      <c r="X39" s="45">
        <v>119058130465</v>
      </c>
      <c r="Y39" s="45">
        <f t="shared" si="0"/>
        <v>-345052787</v>
      </c>
      <c r="Z39" s="45">
        <v>10663724046</v>
      </c>
      <c r="AA39" s="45">
        <v>15238715566</v>
      </c>
      <c r="AB39" s="45">
        <f t="shared" si="1"/>
        <v>-4574991520</v>
      </c>
    </row>
    <row r="40" spans="1:28" x14ac:dyDescent="0.5">
      <c r="A40" s="39" t="s">
        <v>384</v>
      </c>
      <c r="B40" s="39">
        <v>11655</v>
      </c>
      <c r="C40" s="40" t="s">
        <v>385</v>
      </c>
      <c r="D40" s="39" t="s">
        <v>133</v>
      </c>
      <c r="E40" s="39" t="s">
        <v>635</v>
      </c>
      <c r="F40" s="39">
        <v>0</v>
      </c>
      <c r="G40" s="40">
        <v>20000000</v>
      </c>
      <c r="H40" s="40">
        <v>37.033333333333331</v>
      </c>
      <c r="I40" s="39" t="s">
        <v>518</v>
      </c>
      <c r="J40" s="40">
        <v>12962500</v>
      </c>
      <c r="K40" s="40">
        <v>14427504</v>
      </c>
      <c r="L40" s="40">
        <v>11946164</v>
      </c>
      <c r="M40" s="40">
        <v>1207720</v>
      </c>
      <c r="N40" s="40">
        <v>30</v>
      </c>
      <c r="O40" s="40">
        <v>95</v>
      </c>
      <c r="P40" s="40">
        <v>4</v>
      </c>
      <c r="Q40" s="40">
        <v>5</v>
      </c>
      <c r="R40" s="40">
        <v>34</v>
      </c>
      <c r="S40" s="61">
        <v>3.48</v>
      </c>
      <c r="T40" s="61">
        <v>-14.73</v>
      </c>
      <c r="U40" s="61">
        <v>-25.37</v>
      </c>
      <c r="V40" s="42">
        <v>97.037297110263168</v>
      </c>
      <c r="W40" s="45">
        <v>7219013402320</v>
      </c>
      <c r="X40" s="45">
        <v>5761692128289</v>
      </c>
      <c r="Y40" s="45">
        <f t="shared" si="0"/>
        <v>1457321274031</v>
      </c>
      <c r="Z40" s="45">
        <v>177467982651</v>
      </c>
      <c r="AA40" s="45">
        <v>1264174950308</v>
      </c>
      <c r="AB40" s="45">
        <f t="shared" si="1"/>
        <v>-1086706967657</v>
      </c>
    </row>
    <row r="41" spans="1:28" x14ac:dyDescent="0.5">
      <c r="A41" s="39" t="s">
        <v>388</v>
      </c>
      <c r="B41" s="39">
        <v>11664</v>
      </c>
      <c r="C41" s="40" t="s">
        <v>389</v>
      </c>
      <c r="D41" s="39" t="s">
        <v>133</v>
      </c>
      <c r="E41" s="39" t="s">
        <v>675</v>
      </c>
      <c r="F41" s="39">
        <v>0</v>
      </c>
      <c r="G41" s="40">
        <v>60000000</v>
      </c>
      <c r="H41" s="40">
        <v>35.833333333333329</v>
      </c>
      <c r="I41" s="39" t="s">
        <v>518</v>
      </c>
      <c r="J41" s="40">
        <v>88169738</v>
      </c>
      <c r="K41" s="40">
        <v>113612383</v>
      </c>
      <c r="L41" s="40">
        <v>34206390</v>
      </c>
      <c r="M41" s="40">
        <v>3321379</v>
      </c>
      <c r="N41" s="40">
        <v>26</v>
      </c>
      <c r="O41" s="40">
        <v>100</v>
      </c>
      <c r="P41" s="40">
        <v>0</v>
      </c>
      <c r="Q41" s="40">
        <v>0</v>
      </c>
      <c r="R41" s="40">
        <v>26</v>
      </c>
      <c r="S41" s="61">
        <v>-3.36</v>
      </c>
      <c r="T41" s="61">
        <v>-0.74</v>
      </c>
      <c r="U41" s="61">
        <v>8.0500000000000007</v>
      </c>
      <c r="V41" s="42">
        <v>91.495715157821294</v>
      </c>
      <c r="W41" s="45">
        <v>35822205374868</v>
      </c>
      <c r="X41" s="45">
        <v>11747088697400</v>
      </c>
      <c r="Y41" s="45">
        <f t="shared" si="0"/>
        <v>24075116677468</v>
      </c>
      <c r="Z41" s="45">
        <v>5017367959726</v>
      </c>
      <c r="AA41" s="45">
        <v>570427109361</v>
      </c>
      <c r="AB41" s="45">
        <f t="shared" si="1"/>
        <v>4446940850365</v>
      </c>
    </row>
    <row r="42" spans="1:28" x14ac:dyDescent="0.5">
      <c r="A42" s="39" t="s">
        <v>392</v>
      </c>
      <c r="B42" s="39">
        <v>11668</v>
      </c>
      <c r="C42" s="40" t="s">
        <v>393</v>
      </c>
      <c r="D42" s="39" t="s">
        <v>133</v>
      </c>
      <c r="E42" s="39" t="s">
        <v>676</v>
      </c>
      <c r="F42" s="39">
        <v>0</v>
      </c>
      <c r="G42" s="40">
        <v>20000000</v>
      </c>
      <c r="H42" s="40">
        <v>35.266666666666666</v>
      </c>
      <c r="I42" s="39" t="s">
        <v>518</v>
      </c>
      <c r="J42" s="40">
        <v>9338173</v>
      </c>
      <c r="K42" s="40">
        <v>14765283</v>
      </c>
      <c r="L42" s="40">
        <v>14388223</v>
      </c>
      <c r="M42" s="40">
        <v>1026206</v>
      </c>
      <c r="N42" s="40">
        <v>29</v>
      </c>
      <c r="O42" s="40">
        <v>97</v>
      </c>
      <c r="P42" s="40">
        <v>1</v>
      </c>
      <c r="Q42" s="40">
        <v>3</v>
      </c>
      <c r="R42" s="40">
        <v>30</v>
      </c>
      <c r="S42" s="61">
        <v>-6.35</v>
      </c>
      <c r="T42" s="61">
        <v>-34.6</v>
      </c>
      <c r="U42" s="61">
        <v>-25.81</v>
      </c>
      <c r="V42" s="42">
        <v>92.790816362934862</v>
      </c>
      <c r="W42" s="45">
        <v>29865432925348</v>
      </c>
      <c r="X42" s="45">
        <v>21325363021450</v>
      </c>
      <c r="Y42" s="45">
        <f t="shared" si="0"/>
        <v>8540069903898</v>
      </c>
      <c r="Z42" s="45">
        <v>2334541399170</v>
      </c>
      <c r="AA42" s="45">
        <v>762601507039</v>
      </c>
      <c r="AB42" s="45">
        <f t="shared" si="1"/>
        <v>1571939892131</v>
      </c>
    </row>
    <row r="43" spans="1:28" x14ac:dyDescent="0.5">
      <c r="A43" s="39" t="s">
        <v>396</v>
      </c>
      <c r="B43" s="39">
        <v>11674</v>
      </c>
      <c r="C43" s="40" t="s">
        <v>397</v>
      </c>
      <c r="D43" s="39" t="s">
        <v>133</v>
      </c>
      <c r="E43" s="39" t="s">
        <v>677</v>
      </c>
      <c r="F43" s="39">
        <v>0</v>
      </c>
      <c r="G43" s="40">
        <v>25000000</v>
      </c>
      <c r="H43" s="40">
        <v>34.766666666666666</v>
      </c>
      <c r="I43" s="39" t="s">
        <v>518</v>
      </c>
      <c r="J43" s="40">
        <v>2784017</v>
      </c>
      <c r="K43" s="40">
        <v>8998129</v>
      </c>
      <c r="L43" s="40">
        <v>7836382</v>
      </c>
      <c r="M43" s="40">
        <v>1148250</v>
      </c>
      <c r="N43" s="40">
        <v>21</v>
      </c>
      <c r="O43" s="40">
        <v>90</v>
      </c>
      <c r="P43" s="40">
        <v>8</v>
      </c>
      <c r="Q43" s="40">
        <v>10</v>
      </c>
      <c r="R43" s="40">
        <v>29</v>
      </c>
      <c r="S43" s="61">
        <v>29.43</v>
      </c>
      <c r="T43" s="61">
        <v>12.16</v>
      </c>
      <c r="U43" s="61">
        <v>17.3</v>
      </c>
      <c r="V43" s="42">
        <v>97.817199235576027</v>
      </c>
      <c r="W43" s="45">
        <v>11569038808286</v>
      </c>
      <c r="X43" s="45">
        <v>3450408366636</v>
      </c>
      <c r="Y43" s="45">
        <f t="shared" si="0"/>
        <v>8118630441650</v>
      </c>
      <c r="Z43" s="45">
        <v>3410029980592</v>
      </c>
      <c r="AA43" s="45">
        <v>513366985122</v>
      </c>
      <c r="AB43" s="45">
        <f t="shared" si="1"/>
        <v>2896662995470</v>
      </c>
    </row>
    <row r="44" spans="1:28" x14ac:dyDescent="0.5">
      <c r="A44" s="39" t="s">
        <v>399</v>
      </c>
      <c r="B44" s="39">
        <v>11681</v>
      </c>
      <c r="C44" s="40" t="s">
        <v>400</v>
      </c>
      <c r="D44" s="39" t="s">
        <v>133</v>
      </c>
      <c r="E44" s="39" t="s">
        <v>617</v>
      </c>
      <c r="F44" s="39">
        <v>0</v>
      </c>
      <c r="G44" s="40">
        <v>5000000</v>
      </c>
      <c r="H44" s="40">
        <v>32.366666666666667</v>
      </c>
      <c r="I44" s="39" t="s">
        <v>518</v>
      </c>
      <c r="J44" s="40">
        <v>755768</v>
      </c>
      <c r="K44" s="40">
        <v>1909681</v>
      </c>
      <c r="L44" s="40">
        <v>2626180</v>
      </c>
      <c r="M44" s="40">
        <v>727170</v>
      </c>
      <c r="N44" s="40">
        <v>12</v>
      </c>
      <c r="O44" s="40">
        <v>100</v>
      </c>
      <c r="P44" s="40">
        <v>0</v>
      </c>
      <c r="Q44" s="40">
        <v>0</v>
      </c>
      <c r="R44" s="40">
        <v>12</v>
      </c>
      <c r="S44" s="61">
        <v>-5.68</v>
      </c>
      <c r="T44" s="61">
        <v>7.05</v>
      </c>
      <c r="U44" s="61">
        <v>-10.43</v>
      </c>
      <c r="V44" s="42">
        <v>96.885517441599475</v>
      </c>
      <c r="W44" s="45">
        <v>2669454324958</v>
      </c>
      <c r="X44" s="45">
        <v>1359498105180</v>
      </c>
      <c r="Y44" s="45">
        <f t="shared" si="0"/>
        <v>1309956219778</v>
      </c>
      <c r="Z44" s="45">
        <v>271617821500</v>
      </c>
      <c r="AA44" s="45">
        <v>81909278996</v>
      </c>
      <c r="AB44" s="45">
        <f t="shared" si="1"/>
        <v>189708542504</v>
      </c>
    </row>
    <row r="45" spans="1:28" x14ac:dyDescent="0.5">
      <c r="A45" s="39" t="s">
        <v>401</v>
      </c>
      <c r="B45" s="39">
        <v>11687</v>
      </c>
      <c r="C45" s="40" t="s">
        <v>402</v>
      </c>
      <c r="D45" s="39" t="s">
        <v>133</v>
      </c>
      <c r="E45" s="39" t="s">
        <v>618</v>
      </c>
      <c r="F45" s="39">
        <v>0</v>
      </c>
      <c r="G45" s="40">
        <v>500000</v>
      </c>
      <c r="H45" s="40">
        <v>30.733333333333334</v>
      </c>
      <c r="I45" s="39" t="s">
        <v>518</v>
      </c>
      <c r="J45" s="40">
        <v>437935</v>
      </c>
      <c r="K45" s="40">
        <v>421757</v>
      </c>
      <c r="L45" s="40">
        <v>343990</v>
      </c>
      <c r="M45" s="40">
        <v>1226074</v>
      </c>
      <c r="N45" s="40">
        <v>7</v>
      </c>
      <c r="O45" s="40">
        <v>100</v>
      </c>
      <c r="P45" s="40">
        <v>0</v>
      </c>
      <c r="Q45" s="40">
        <v>0</v>
      </c>
      <c r="R45" s="40">
        <v>7</v>
      </c>
      <c r="S45" s="61">
        <v>1.1599999999999999</v>
      </c>
      <c r="T45" s="61">
        <v>2.8</v>
      </c>
      <c r="U45" s="61">
        <v>-11.96</v>
      </c>
      <c r="V45" s="42">
        <v>98.268101669444277</v>
      </c>
      <c r="W45" s="45">
        <v>126366091715</v>
      </c>
      <c r="X45" s="45">
        <v>147288865784</v>
      </c>
      <c r="Y45" s="45">
        <f t="shared" si="0"/>
        <v>-20922774069</v>
      </c>
      <c r="Z45" s="45">
        <v>3165000000</v>
      </c>
      <c r="AA45" s="45">
        <v>3222850000</v>
      </c>
      <c r="AB45" s="45">
        <f t="shared" si="1"/>
        <v>-57850000</v>
      </c>
    </row>
    <row r="46" spans="1:28" x14ac:dyDescent="0.5">
      <c r="A46" s="39" t="s">
        <v>403</v>
      </c>
      <c r="B46" s="39">
        <v>11679</v>
      </c>
      <c r="C46" s="40" t="s">
        <v>404</v>
      </c>
      <c r="D46" s="39" t="s">
        <v>133</v>
      </c>
      <c r="E46" s="39" t="s">
        <v>679</v>
      </c>
      <c r="F46" s="39">
        <v>0</v>
      </c>
      <c r="G46" s="40">
        <v>5000000</v>
      </c>
      <c r="H46" s="40">
        <v>30.366666666666667</v>
      </c>
      <c r="I46" s="39" t="s">
        <v>518</v>
      </c>
      <c r="J46" s="40">
        <v>1165900</v>
      </c>
      <c r="K46" s="40">
        <v>904038</v>
      </c>
      <c r="L46" s="40">
        <v>1246775</v>
      </c>
      <c r="M46" s="40">
        <v>725101</v>
      </c>
      <c r="N46" s="40">
        <v>12</v>
      </c>
      <c r="O46" s="40">
        <v>100</v>
      </c>
      <c r="P46" s="40">
        <v>0</v>
      </c>
      <c r="Q46" s="40">
        <v>0</v>
      </c>
      <c r="R46" s="40">
        <v>0</v>
      </c>
      <c r="S46" s="61">
        <v>1.21</v>
      </c>
      <c r="T46" s="61">
        <v>-8.57</v>
      </c>
      <c r="U46" s="61">
        <v>24.02</v>
      </c>
      <c r="V46" s="42">
        <v>66.524316779104467</v>
      </c>
      <c r="W46" s="45">
        <v>905625444469</v>
      </c>
      <c r="X46" s="45">
        <v>1127077845262</v>
      </c>
      <c r="Y46" s="45">
        <f t="shared" si="0"/>
        <v>-221452400793</v>
      </c>
      <c r="Z46" s="45">
        <v>19758927247</v>
      </c>
      <c r="AA46" s="45">
        <v>44896844743</v>
      </c>
      <c r="AB46" s="45">
        <f t="shared" si="1"/>
        <v>-25137917496</v>
      </c>
    </row>
    <row r="47" spans="1:28" x14ac:dyDescent="0.5">
      <c r="A47" s="39" t="s">
        <v>409</v>
      </c>
      <c r="B47" s="39">
        <v>11688</v>
      </c>
      <c r="C47" s="40" t="s">
        <v>410</v>
      </c>
      <c r="D47" s="39" t="s">
        <v>133</v>
      </c>
      <c r="E47" s="39" t="s">
        <v>655</v>
      </c>
      <c r="F47" s="39">
        <v>0</v>
      </c>
      <c r="G47" s="40">
        <v>30000000</v>
      </c>
      <c r="H47" s="40">
        <v>28.6</v>
      </c>
      <c r="I47" s="39" t="s">
        <v>518</v>
      </c>
      <c r="J47" s="40">
        <v>13610584</v>
      </c>
      <c r="K47" s="40">
        <v>16564922</v>
      </c>
      <c r="L47" s="40">
        <v>18254529</v>
      </c>
      <c r="M47" s="40">
        <v>907442</v>
      </c>
      <c r="N47" s="40">
        <v>11</v>
      </c>
      <c r="O47" s="40">
        <v>100</v>
      </c>
      <c r="P47" s="40">
        <v>0</v>
      </c>
      <c r="Q47" s="40">
        <v>0</v>
      </c>
      <c r="R47" s="40">
        <v>11</v>
      </c>
      <c r="S47" s="61">
        <v>-5.26</v>
      </c>
      <c r="T47" s="61">
        <v>-2.04</v>
      </c>
      <c r="U47" s="61">
        <v>1.51</v>
      </c>
      <c r="V47" s="42">
        <v>85.095968740904212</v>
      </c>
      <c r="W47" s="45">
        <v>14197557141616</v>
      </c>
      <c r="X47" s="45">
        <v>12390031477718</v>
      </c>
      <c r="Y47" s="45">
        <f t="shared" si="0"/>
        <v>1807525663898</v>
      </c>
      <c r="Z47" s="45">
        <v>1036868884598</v>
      </c>
      <c r="AA47" s="45">
        <v>201272629711</v>
      </c>
      <c r="AB47" s="45">
        <f t="shared" si="1"/>
        <v>835596254887</v>
      </c>
    </row>
    <row r="48" spans="1:28" x14ac:dyDescent="0.5">
      <c r="A48" s="39" t="s">
        <v>413</v>
      </c>
      <c r="B48" s="39">
        <v>11710</v>
      </c>
      <c r="C48" s="40" t="s">
        <v>414</v>
      </c>
      <c r="D48" s="39" t="s">
        <v>133</v>
      </c>
      <c r="E48" s="39" t="s">
        <v>681</v>
      </c>
      <c r="F48" s="39">
        <v>0</v>
      </c>
      <c r="G48" s="40">
        <v>5000000</v>
      </c>
      <c r="H48" s="40">
        <v>27.133333333333333</v>
      </c>
      <c r="I48" s="39" t="s">
        <v>518</v>
      </c>
      <c r="J48" s="40">
        <v>838016</v>
      </c>
      <c r="K48" s="40">
        <v>901871</v>
      </c>
      <c r="L48" s="40">
        <v>1972283</v>
      </c>
      <c r="M48" s="40">
        <v>457273</v>
      </c>
      <c r="N48" s="40">
        <v>17</v>
      </c>
      <c r="O48" s="40">
        <v>97</v>
      </c>
      <c r="P48" s="40">
        <v>13</v>
      </c>
      <c r="Q48" s="40">
        <v>3</v>
      </c>
      <c r="R48" s="40">
        <v>30</v>
      </c>
      <c r="S48" s="61">
        <v>-2.06</v>
      </c>
      <c r="T48" s="61">
        <v>-17.66</v>
      </c>
      <c r="U48" s="61">
        <v>-32.200000000000003</v>
      </c>
      <c r="V48" s="42">
        <v>89.541369747576809</v>
      </c>
      <c r="W48" s="45">
        <v>3191116446198</v>
      </c>
      <c r="X48" s="45">
        <v>2952060316810</v>
      </c>
      <c r="Y48" s="45">
        <f t="shared" si="0"/>
        <v>239056129388</v>
      </c>
      <c r="Z48" s="45">
        <v>106158145827</v>
      </c>
      <c r="AA48" s="45">
        <v>93796909109</v>
      </c>
      <c r="AB48" s="45">
        <f t="shared" si="1"/>
        <v>12361236718</v>
      </c>
    </row>
    <row r="49" spans="1:28" x14ac:dyDescent="0.5">
      <c r="A49" s="39" t="s">
        <v>417</v>
      </c>
      <c r="B49" s="39">
        <v>11711</v>
      </c>
      <c r="C49" s="40" t="s">
        <v>416</v>
      </c>
      <c r="D49" s="39" t="s">
        <v>133</v>
      </c>
      <c r="E49" s="39" t="s">
        <v>610</v>
      </c>
      <c r="F49" s="39">
        <v>0</v>
      </c>
      <c r="G49" s="40">
        <v>20000000</v>
      </c>
      <c r="H49" s="40">
        <v>26.633333333333333</v>
      </c>
      <c r="I49" s="39" t="s">
        <v>518</v>
      </c>
      <c r="J49" s="40">
        <v>23137784</v>
      </c>
      <c r="K49" s="40">
        <v>27330723</v>
      </c>
      <c r="L49" s="40">
        <v>16670306</v>
      </c>
      <c r="M49" s="40">
        <v>1639429</v>
      </c>
      <c r="N49" s="40">
        <v>7</v>
      </c>
      <c r="O49" s="40">
        <v>100</v>
      </c>
      <c r="P49" s="40">
        <v>0</v>
      </c>
      <c r="Q49" s="40">
        <v>0</v>
      </c>
      <c r="R49" s="40">
        <v>7</v>
      </c>
      <c r="S49" s="61">
        <v>0.59</v>
      </c>
      <c r="T49" s="61">
        <v>4.08</v>
      </c>
      <c r="U49" s="61">
        <v>13.83</v>
      </c>
      <c r="V49" s="42">
        <v>99.981228508981815</v>
      </c>
      <c r="W49" s="45">
        <v>0</v>
      </c>
      <c r="X49" s="45">
        <v>0</v>
      </c>
      <c r="Y49" s="45">
        <f t="shared" si="0"/>
        <v>0</v>
      </c>
      <c r="Z49" s="45">
        <v>0</v>
      </c>
      <c r="AA49" s="45">
        <v>0</v>
      </c>
      <c r="AB49" s="45">
        <f t="shared" si="1"/>
        <v>0</v>
      </c>
    </row>
    <row r="50" spans="1:28" x14ac:dyDescent="0.5">
      <c r="A50" s="39" t="s">
        <v>415</v>
      </c>
      <c r="B50" s="39">
        <v>11704</v>
      </c>
      <c r="C50" s="40" t="s">
        <v>416</v>
      </c>
      <c r="D50" s="39" t="s">
        <v>133</v>
      </c>
      <c r="E50" s="39" t="s">
        <v>682</v>
      </c>
      <c r="F50" s="39">
        <v>0</v>
      </c>
      <c r="G50" s="40">
        <v>1000000</v>
      </c>
      <c r="H50" s="40">
        <v>26.633333333333333</v>
      </c>
      <c r="I50" s="39" t="s">
        <v>518</v>
      </c>
      <c r="J50" s="40">
        <v>44636</v>
      </c>
      <c r="K50" s="40">
        <v>50702</v>
      </c>
      <c r="L50" s="40">
        <v>221023</v>
      </c>
      <c r="M50" s="40">
        <v>229395</v>
      </c>
      <c r="N50" s="40">
        <v>3</v>
      </c>
      <c r="O50" s="40">
        <v>75</v>
      </c>
      <c r="P50" s="40">
        <v>1</v>
      </c>
      <c r="Q50" s="40">
        <v>25</v>
      </c>
      <c r="R50" s="40">
        <v>4</v>
      </c>
      <c r="S50" s="61">
        <v>-25.8</v>
      </c>
      <c r="T50" s="61">
        <v>-49.24</v>
      </c>
      <c r="U50" s="61">
        <v>-76.349999999999994</v>
      </c>
      <c r="V50" s="42">
        <v>97.327153072030967</v>
      </c>
      <c r="W50" s="45">
        <v>388508435680</v>
      </c>
      <c r="X50" s="45">
        <v>449997827980</v>
      </c>
      <c r="Y50" s="45">
        <f t="shared" si="0"/>
        <v>-61489392300</v>
      </c>
      <c r="Z50" s="45">
        <v>0</v>
      </c>
      <c r="AA50" s="45">
        <v>0</v>
      </c>
      <c r="AB50" s="45">
        <f t="shared" si="1"/>
        <v>0</v>
      </c>
    </row>
    <row r="51" spans="1:28" x14ac:dyDescent="0.5">
      <c r="A51" s="39" t="s">
        <v>437</v>
      </c>
      <c r="B51" s="39">
        <v>11752</v>
      </c>
      <c r="C51" s="40" t="s">
        <v>438</v>
      </c>
      <c r="D51" s="39" t="s">
        <v>133</v>
      </c>
      <c r="E51" s="39" t="s">
        <v>683</v>
      </c>
      <c r="F51" s="39">
        <v>0</v>
      </c>
      <c r="G51" s="40">
        <v>500000</v>
      </c>
      <c r="H51" s="40">
        <v>22.666666666666664</v>
      </c>
      <c r="I51" s="39" t="s">
        <v>518</v>
      </c>
      <c r="J51" s="40">
        <v>444669</v>
      </c>
      <c r="K51" s="40">
        <v>713242</v>
      </c>
      <c r="L51" s="40">
        <v>473958</v>
      </c>
      <c r="M51" s="40">
        <v>1504863</v>
      </c>
      <c r="N51" s="40">
        <v>7</v>
      </c>
      <c r="O51" s="40">
        <v>100</v>
      </c>
      <c r="P51" s="40">
        <v>0</v>
      </c>
      <c r="Q51" s="40">
        <v>0</v>
      </c>
      <c r="R51" s="40">
        <v>7</v>
      </c>
      <c r="S51" s="61">
        <v>8.51</v>
      </c>
      <c r="T51" s="61">
        <v>13.88</v>
      </c>
      <c r="U51" s="61">
        <v>160.36000000000001</v>
      </c>
      <c r="V51" s="42">
        <v>82.178657712681002</v>
      </c>
      <c r="W51" s="45">
        <v>1230651938313</v>
      </c>
      <c r="X51" s="45">
        <v>1205088480876</v>
      </c>
      <c r="Y51" s="45">
        <f t="shared" si="0"/>
        <v>25563457437</v>
      </c>
      <c r="Z51" s="45">
        <v>42968275070</v>
      </c>
      <c r="AA51" s="45">
        <v>61886440010</v>
      </c>
      <c r="AB51" s="45">
        <f t="shared" si="1"/>
        <v>-18918164940</v>
      </c>
    </row>
    <row r="52" spans="1:28" x14ac:dyDescent="0.5">
      <c r="A52" s="39" t="s">
        <v>439</v>
      </c>
      <c r="B52" s="39">
        <v>11755</v>
      </c>
      <c r="C52" s="40" t="s">
        <v>440</v>
      </c>
      <c r="D52" s="39" t="s">
        <v>133</v>
      </c>
      <c r="E52" s="39" t="s">
        <v>686</v>
      </c>
      <c r="F52" s="39">
        <v>0</v>
      </c>
      <c r="G52" s="40">
        <v>25000000</v>
      </c>
      <c r="H52" s="40">
        <v>22.5</v>
      </c>
      <c r="I52" s="39" t="s">
        <v>518</v>
      </c>
      <c r="J52" s="40">
        <v>10072381</v>
      </c>
      <c r="K52" s="40">
        <v>13012739</v>
      </c>
      <c r="L52" s="40">
        <v>15140671</v>
      </c>
      <c r="M52" s="40">
        <v>859455</v>
      </c>
      <c r="N52" s="40">
        <v>21</v>
      </c>
      <c r="O52" s="40">
        <v>99</v>
      </c>
      <c r="P52" s="40">
        <v>1</v>
      </c>
      <c r="Q52" s="40">
        <v>1</v>
      </c>
      <c r="R52" s="40">
        <v>22</v>
      </c>
      <c r="S52" s="61">
        <v>-4.28</v>
      </c>
      <c r="T52" s="61">
        <v>-0.02</v>
      </c>
      <c r="U52" s="61">
        <v>-9.52</v>
      </c>
      <c r="V52" s="42">
        <v>95.34402016499088</v>
      </c>
      <c r="W52" s="45">
        <v>14724176015071</v>
      </c>
      <c r="X52" s="45">
        <v>7856544269227</v>
      </c>
      <c r="Y52" s="45">
        <f t="shared" si="0"/>
        <v>6867631745844</v>
      </c>
      <c r="Z52" s="45">
        <v>909933232155</v>
      </c>
      <c r="AA52" s="45">
        <v>73217864722</v>
      </c>
      <c r="AB52" s="45">
        <f t="shared" si="1"/>
        <v>836715367433</v>
      </c>
    </row>
    <row r="53" spans="1:28" x14ac:dyDescent="0.5">
      <c r="A53" s="39" t="s">
        <v>441</v>
      </c>
      <c r="B53" s="39">
        <v>11764</v>
      </c>
      <c r="C53" s="40" t="s">
        <v>442</v>
      </c>
      <c r="D53" s="39" t="s">
        <v>133</v>
      </c>
      <c r="E53" s="39" t="s">
        <v>687</v>
      </c>
      <c r="F53" s="39">
        <v>0</v>
      </c>
      <c r="G53" s="40">
        <v>39000000</v>
      </c>
      <c r="H53" s="40">
        <v>21.133333333333333</v>
      </c>
      <c r="I53" s="39" t="s">
        <v>518</v>
      </c>
      <c r="J53" s="40">
        <v>28366682</v>
      </c>
      <c r="K53" s="40">
        <v>39102466</v>
      </c>
      <c r="L53" s="40">
        <v>32392516</v>
      </c>
      <c r="M53" s="40">
        <v>1207145</v>
      </c>
      <c r="N53" s="40">
        <v>10</v>
      </c>
      <c r="O53" s="40">
        <v>100</v>
      </c>
      <c r="P53" s="40">
        <v>0</v>
      </c>
      <c r="Q53" s="40">
        <v>0</v>
      </c>
      <c r="R53" s="40">
        <v>10</v>
      </c>
      <c r="S53" s="61">
        <v>1.02</v>
      </c>
      <c r="T53" s="61">
        <v>-7.82</v>
      </c>
      <c r="U53" s="61">
        <v>10.47</v>
      </c>
      <c r="V53" s="42">
        <v>87.138720646710482</v>
      </c>
      <c r="W53" s="45">
        <v>31221051516771</v>
      </c>
      <c r="X53" s="45">
        <v>4033542692145</v>
      </c>
      <c r="Y53" s="45">
        <f t="shared" si="0"/>
        <v>27187508824626</v>
      </c>
      <c r="Z53" s="45">
        <v>1216913374380</v>
      </c>
      <c r="AA53" s="45">
        <v>46730255750</v>
      </c>
      <c r="AB53" s="45">
        <f t="shared" si="1"/>
        <v>1170183118630</v>
      </c>
    </row>
    <row r="54" spans="1:28" x14ac:dyDescent="0.5">
      <c r="A54" s="39" t="s">
        <v>443</v>
      </c>
      <c r="B54" s="39">
        <v>11759</v>
      </c>
      <c r="C54" s="40" t="s">
        <v>444</v>
      </c>
      <c r="D54" s="39" t="s">
        <v>133</v>
      </c>
      <c r="E54" s="39" t="s">
        <v>673</v>
      </c>
      <c r="F54" s="39">
        <v>0</v>
      </c>
      <c r="G54" s="40">
        <v>20000000</v>
      </c>
      <c r="H54" s="40">
        <v>20.933333333333334</v>
      </c>
      <c r="I54" s="39" t="s">
        <v>518</v>
      </c>
      <c r="J54" s="40">
        <v>4046880</v>
      </c>
      <c r="K54" s="40">
        <v>12542732</v>
      </c>
      <c r="L54" s="40">
        <v>10264597</v>
      </c>
      <c r="M54" s="40">
        <v>1221941</v>
      </c>
      <c r="N54" s="40">
        <v>25</v>
      </c>
      <c r="O54" s="40">
        <v>83</v>
      </c>
      <c r="P54" s="40">
        <v>5</v>
      </c>
      <c r="Q54" s="40">
        <v>17</v>
      </c>
      <c r="R54" s="40">
        <v>30</v>
      </c>
      <c r="S54" s="61">
        <v>5.05</v>
      </c>
      <c r="T54" s="61">
        <v>1.55</v>
      </c>
      <c r="U54" s="61">
        <v>8.19</v>
      </c>
      <c r="V54" s="42">
        <v>93.282196962279983</v>
      </c>
      <c r="W54" s="45">
        <v>11821379445642</v>
      </c>
      <c r="X54" s="45">
        <v>4098018365190</v>
      </c>
      <c r="Y54" s="45">
        <f t="shared" si="0"/>
        <v>7723361080452</v>
      </c>
      <c r="Z54" s="45">
        <v>1026119588506</v>
      </c>
      <c r="AA54" s="45">
        <v>613530042819</v>
      </c>
      <c r="AB54" s="45">
        <f t="shared" si="1"/>
        <v>412589545687</v>
      </c>
    </row>
    <row r="55" spans="1:28" x14ac:dyDescent="0.5">
      <c r="A55" s="39" t="s">
        <v>447</v>
      </c>
      <c r="B55" s="39">
        <v>11769</v>
      </c>
      <c r="C55" s="40" t="s">
        <v>448</v>
      </c>
      <c r="D55" s="39" t="s">
        <v>133</v>
      </c>
      <c r="E55" s="39" t="s">
        <v>624</v>
      </c>
      <c r="F55" s="39">
        <v>0</v>
      </c>
      <c r="G55" s="40">
        <v>10000000</v>
      </c>
      <c r="H55" s="40">
        <v>20.666666666666664</v>
      </c>
      <c r="I55" s="39" t="s">
        <v>518</v>
      </c>
      <c r="J55" s="40">
        <v>5113874</v>
      </c>
      <c r="K55" s="40">
        <v>5465064</v>
      </c>
      <c r="L55" s="40">
        <v>3468584</v>
      </c>
      <c r="M55" s="40">
        <v>1575589</v>
      </c>
      <c r="N55" s="40">
        <v>2</v>
      </c>
      <c r="O55" s="40">
        <v>100</v>
      </c>
      <c r="P55" s="40">
        <v>1</v>
      </c>
      <c r="Q55" s="40">
        <v>0</v>
      </c>
      <c r="R55" s="40">
        <v>3</v>
      </c>
      <c r="S55" s="61">
        <v>-0.01</v>
      </c>
      <c r="T55" s="61">
        <v>4.43</v>
      </c>
      <c r="U55" s="61">
        <v>34.700000000000003</v>
      </c>
      <c r="V55" s="42">
        <v>92.719777011092248</v>
      </c>
      <c r="W55" s="45">
        <v>850765042530</v>
      </c>
      <c r="X55" s="45">
        <v>210250777580</v>
      </c>
      <c r="Y55" s="45">
        <f t="shared" si="0"/>
        <v>640514264950</v>
      </c>
      <c r="Z55" s="45">
        <v>19623344850</v>
      </c>
      <c r="AA55" s="45">
        <v>976507880</v>
      </c>
      <c r="AB55" s="45">
        <f t="shared" si="1"/>
        <v>18646836970</v>
      </c>
    </row>
    <row r="56" spans="1:28" x14ac:dyDescent="0.5">
      <c r="A56" s="39" t="s">
        <v>451</v>
      </c>
      <c r="B56" s="39">
        <v>11775</v>
      </c>
      <c r="C56" s="40" t="s">
        <v>452</v>
      </c>
      <c r="D56" s="39" t="s">
        <v>133</v>
      </c>
      <c r="E56" s="39" t="s">
        <v>688</v>
      </c>
      <c r="F56" s="39">
        <v>0</v>
      </c>
      <c r="G56" s="40">
        <v>1000000</v>
      </c>
      <c r="H56" s="40">
        <v>19.933333333333334</v>
      </c>
      <c r="I56" s="39" t="s">
        <v>518</v>
      </c>
      <c r="J56" s="40">
        <v>4685482</v>
      </c>
      <c r="K56" s="40">
        <v>3198770.3458790001</v>
      </c>
      <c r="L56" s="40">
        <v>2485515</v>
      </c>
      <c r="M56" s="40">
        <v>1286964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61">
        <v>0</v>
      </c>
      <c r="T56" s="61">
        <v>0</v>
      </c>
      <c r="U56" s="61">
        <v>0</v>
      </c>
      <c r="V56" s="42">
        <v>0</v>
      </c>
      <c r="W56" s="45">
        <v>4514689773405</v>
      </c>
      <c r="X56" s="45">
        <v>3066022525876</v>
      </c>
      <c r="Y56" s="45">
        <f t="shared" si="0"/>
        <v>1448667247529</v>
      </c>
      <c r="Z56" s="45">
        <v>62560334966</v>
      </c>
      <c r="AA56" s="45">
        <v>172469402775</v>
      </c>
      <c r="AB56" s="45">
        <f t="shared" si="1"/>
        <v>-109909067809</v>
      </c>
    </row>
    <row r="57" spans="1:28" x14ac:dyDescent="0.5">
      <c r="A57" s="39" t="s">
        <v>453</v>
      </c>
      <c r="B57" s="39">
        <v>11783</v>
      </c>
      <c r="C57" s="40" t="s">
        <v>454</v>
      </c>
      <c r="D57" s="39" t="s">
        <v>133</v>
      </c>
      <c r="E57" s="39" t="s">
        <v>648</v>
      </c>
      <c r="F57" s="39">
        <v>0</v>
      </c>
      <c r="G57" s="40">
        <v>2000000</v>
      </c>
      <c r="H57" s="40">
        <v>19.866666666666667</v>
      </c>
      <c r="I57" s="39" t="s">
        <v>518</v>
      </c>
      <c r="J57" s="40">
        <v>845446</v>
      </c>
      <c r="K57" s="40">
        <v>945741</v>
      </c>
      <c r="L57" s="40">
        <v>1717064</v>
      </c>
      <c r="M57" s="40">
        <v>550789</v>
      </c>
      <c r="N57" s="40">
        <v>6</v>
      </c>
      <c r="O57" s="40">
        <v>100</v>
      </c>
      <c r="P57" s="40">
        <v>0</v>
      </c>
      <c r="Q57" s="40">
        <v>0</v>
      </c>
      <c r="R57" s="40">
        <v>0</v>
      </c>
      <c r="S57" s="61">
        <v>15.2</v>
      </c>
      <c r="T57" s="61">
        <v>0.86</v>
      </c>
      <c r="U57" s="61">
        <v>-37.549999999999997</v>
      </c>
      <c r="V57" s="42">
        <v>95.164572954088769</v>
      </c>
      <c r="W57" s="45">
        <v>2383935361919</v>
      </c>
      <c r="X57" s="45">
        <v>2099194658584</v>
      </c>
      <c r="Y57" s="45">
        <f t="shared" si="0"/>
        <v>284740703335</v>
      </c>
      <c r="Z57" s="45">
        <v>96389509399</v>
      </c>
      <c r="AA57" s="45">
        <v>181275901792</v>
      </c>
      <c r="AB57" s="45">
        <f t="shared" si="1"/>
        <v>-84886392393</v>
      </c>
    </row>
    <row r="58" spans="1:28" x14ac:dyDescent="0.5">
      <c r="A58" s="39" t="s">
        <v>455</v>
      </c>
      <c r="B58" s="39">
        <v>11777</v>
      </c>
      <c r="C58" s="40" t="s">
        <v>456</v>
      </c>
      <c r="D58" s="39" t="s">
        <v>133</v>
      </c>
      <c r="E58" s="39" t="s">
        <v>638</v>
      </c>
      <c r="F58" s="39">
        <v>0</v>
      </c>
      <c r="G58" s="40">
        <v>500000</v>
      </c>
      <c r="H58" s="40">
        <v>19.733333333333334</v>
      </c>
      <c r="I58" s="39" t="s">
        <v>518</v>
      </c>
      <c r="J58" s="40">
        <v>352993</v>
      </c>
      <c r="K58" s="40">
        <v>227336</v>
      </c>
      <c r="L58" s="40">
        <v>166500</v>
      </c>
      <c r="M58" s="40">
        <v>1365379</v>
      </c>
      <c r="N58" s="40">
        <v>1</v>
      </c>
      <c r="O58" s="40">
        <v>99</v>
      </c>
      <c r="P58" s="40">
        <v>6</v>
      </c>
      <c r="Q58" s="40">
        <v>1</v>
      </c>
      <c r="R58" s="40">
        <v>7</v>
      </c>
      <c r="S58" s="61">
        <v>-1.88</v>
      </c>
      <c r="T58" s="61">
        <v>-3.93</v>
      </c>
      <c r="U58" s="61">
        <v>16.829999999999998</v>
      </c>
      <c r="V58" s="42">
        <v>96.152940288635989</v>
      </c>
      <c r="W58" s="45">
        <v>0</v>
      </c>
      <c r="X58" s="45">
        <v>0</v>
      </c>
      <c r="Y58" s="45">
        <f t="shared" si="0"/>
        <v>0</v>
      </c>
      <c r="Z58" s="45">
        <v>0</v>
      </c>
      <c r="AA58" s="45">
        <v>0</v>
      </c>
      <c r="AB58" s="45">
        <f t="shared" si="1"/>
        <v>0</v>
      </c>
    </row>
    <row r="59" spans="1:28" x14ac:dyDescent="0.5">
      <c r="A59" s="39" t="s">
        <v>473</v>
      </c>
      <c r="B59" s="39">
        <v>11786</v>
      </c>
      <c r="C59" s="40" t="s">
        <v>474</v>
      </c>
      <c r="D59" s="39" t="s">
        <v>133</v>
      </c>
      <c r="E59" s="39" t="s">
        <v>690</v>
      </c>
      <c r="F59" s="39">
        <v>0</v>
      </c>
      <c r="G59" s="40">
        <v>6000000</v>
      </c>
      <c r="H59" s="40">
        <v>18.733333333333334</v>
      </c>
      <c r="I59" s="39" t="s">
        <v>518</v>
      </c>
      <c r="J59" s="40">
        <v>642600</v>
      </c>
      <c r="K59" s="40">
        <v>714864</v>
      </c>
      <c r="L59" s="40">
        <v>600000</v>
      </c>
      <c r="M59" s="40">
        <v>1191440</v>
      </c>
      <c r="N59" s="40">
        <v>2</v>
      </c>
      <c r="O59" s="40">
        <v>100</v>
      </c>
      <c r="P59" s="40">
        <v>0</v>
      </c>
      <c r="Q59" s="40">
        <v>0</v>
      </c>
      <c r="R59" s="40">
        <v>2</v>
      </c>
      <c r="S59" s="61">
        <v>1.53</v>
      </c>
      <c r="T59" s="61">
        <v>-0.8</v>
      </c>
      <c r="U59" s="61">
        <v>9.7899999999999991</v>
      </c>
      <c r="V59" s="42">
        <v>32.597177990364564</v>
      </c>
      <c r="W59" s="45">
        <v>285246782950</v>
      </c>
      <c r="X59" s="45">
        <v>304542788460</v>
      </c>
      <c r="Y59" s="45">
        <f t="shared" si="0"/>
        <v>-19296005510</v>
      </c>
      <c r="Z59" s="45">
        <v>57555402070</v>
      </c>
      <c r="AA59" s="45">
        <v>38719260</v>
      </c>
      <c r="AB59" s="45">
        <f t="shared" si="1"/>
        <v>57516682810</v>
      </c>
    </row>
    <row r="60" spans="1:28" x14ac:dyDescent="0.5">
      <c r="A60" s="39" t="s">
        <v>461</v>
      </c>
      <c r="B60" s="39">
        <v>11798</v>
      </c>
      <c r="C60" s="40" t="s">
        <v>462</v>
      </c>
      <c r="D60" s="39" t="s">
        <v>133</v>
      </c>
      <c r="E60" s="39" t="s">
        <v>684</v>
      </c>
      <c r="F60" s="39">
        <v>0</v>
      </c>
      <c r="G60" s="40">
        <v>2000000</v>
      </c>
      <c r="H60" s="40">
        <v>18.5</v>
      </c>
      <c r="I60" s="39" t="s">
        <v>518</v>
      </c>
      <c r="J60" s="40">
        <v>438421</v>
      </c>
      <c r="K60" s="40">
        <v>411731</v>
      </c>
      <c r="L60" s="40">
        <v>511336</v>
      </c>
      <c r="M60" s="40">
        <v>805206</v>
      </c>
      <c r="N60" s="40">
        <v>6</v>
      </c>
      <c r="O60" s="40">
        <v>100</v>
      </c>
      <c r="P60" s="40">
        <v>2</v>
      </c>
      <c r="Q60" s="40">
        <v>0</v>
      </c>
      <c r="R60" s="40">
        <v>8</v>
      </c>
      <c r="S60" s="61">
        <v>-12.61</v>
      </c>
      <c r="T60" s="61">
        <v>-24.85</v>
      </c>
      <c r="U60" s="61">
        <v>-34.47</v>
      </c>
      <c r="V60" s="42">
        <v>96.988733266839347</v>
      </c>
      <c r="W60" s="45">
        <v>954097239870</v>
      </c>
      <c r="X60" s="45">
        <v>613338856365</v>
      </c>
      <c r="Y60" s="45">
        <f t="shared" si="0"/>
        <v>340758383505</v>
      </c>
      <c r="Z60" s="45">
        <v>30549461010</v>
      </c>
      <c r="AA60" s="45">
        <v>8928401480</v>
      </c>
      <c r="AB60" s="45">
        <f t="shared" si="1"/>
        <v>21621059530</v>
      </c>
    </row>
    <row r="61" spans="1:28" x14ac:dyDescent="0.5">
      <c r="A61" s="39" t="s">
        <v>465</v>
      </c>
      <c r="B61" s="39">
        <v>11813</v>
      </c>
      <c r="C61" s="40" t="s">
        <v>466</v>
      </c>
      <c r="D61" s="39" t="s">
        <v>133</v>
      </c>
      <c r="E61" s="39" t="s">
        <v>692</v>
      </c>
      <c r="F61" s="39">
        <v>0</v>
      </c>
      <c r="G61" s="40">
        <v>120000000</v>
      </c>
      <c r="H61" s="40">
        <v>17.600000000000001</v>
      </c>
      <c r="I61" s="39" t="s">
        <v>518</v>
      </c>
      <c r="J61" s="40">
        <v>11830982</v>
      </c>
      <c r="K61" s="40">
        <v>35350131</v>
      </c>
      <c r="L61" s="40">
        <v>35885378</v>
      </c>
      <c r="M61" s="40">
        <v>985085</v>
      </c>
      <c r="N61" s="40">
        <v>8</v>
      </c>
      <c r="O61" s="40">
        <v>100</v>
      </c>
      <c r="P61" s="40">
        <v>0</v>
      </c>
      <c r="Q61" s="40">
        <v>0</v>
      </c>
      <c r="R61" s="40">
        <v>8</v>
      </c>
      <c r="S61" s="61">
        <v>-8.44</v>
      </c>
      <c r="T61" s="61">
        <v>-2.57</v>
      </c>
      <c r="U61" s="61">
        <v>7.73</v>
      </c>
      <c r="V61" s="42">
        <v>82.525861806584174</v>
      </c>
      <c r="W61" s="45">
        <v>42630101302265</v>
      </c>
      <c r="X61" s="45">
        <v>7909289257829</v>
      </c>
      <c r="Y61" s="45">
        <f t="shared" si="0"/>
        <v>34720812044436</v>
      </c>
      <c r="Z61" s="45">
        <v>241276204956</v>
      </c>
      <c r="AA61" s="45">
        <v>4105861193708</v>
      </c>
      <c r="AB61" s="45">
        <f t="shared" si="1"/>
        <v>-3864584988752</v>
      </c>
    </row>
    <row r="62" spans="1:28" x14ac:dyDescent="0.5">
      <c r="A62" s="39" t="s">
        <v>475</v>
      </c>
      <c r="B62" s="39">
        <v>11807</v>
      </c>
      <c r="C62" s="40" t="s">
        <v>466</v>
      </c>
      <c r="D62" s="39" t="s">
        <v>133</v>
      </c>
      <c r="E62" s="39" t="s">
        <v>691</v>
      </c>
      <c r="F62" s="39">
        <v>0</v>
      </c>
      <c r="G62" s="40">
        <v>5000000</v>
      </c>
      <c r="H62" s="40">
        <v>17.600000000000001</v>
      </c>
      <c r="I62" s="39" t="s">
        <v>518</v>
      </c>
      <c r="J62" s="40">
        <v>1212450</v>
      </c>
      <c r="K62" s="40">
        <v>675445</v>
      </c>
      <c r="L62" s="40">
        <v>1168199</v>
      </c>
      <c r="M62" s="40">
        <v>578194</v>
      </c>
      <c r="N62" s="40">
        <v>4</v>
      </c>
      <c r="O62" s="40">
        <v>100</v>
      </c>
      <c r="P62" s="40">
        <v>1</v>
      </c>
      <c r="Q62" s="40">
        <v>0</v>
      </c>
      <c r="R62" s="40">
        <v>5</v>
      </c>
      <c r="S62" s="61">
        <v>-12.37</v>
      </c>
      <c r="T62" s="61">
        <v>-20.32</v>
      </c>
      <c r="U62" s="61">
        <v>-48.72</v>
      </c>
      <c r="V62" s="42">
        <v>87.112758182457924</v>
      </c>
      <c r="W62" s="45">
        <v>2336792253093</v>
      </c>
      <c r="X62" s="45">
        <v>1358945819887</v>
      </c>
      <c r="Y62" s="45">
        <f t="shared" si="0"/>
        <v>977846433206</v>
      </c>
      <c r="Z62" s="45">
        <v>21939885891</v>
      </c>
      <c r="AA62" s="45">
        <v>38816494420</v>
      </c>
      <c r="AB62" s="45">
        <f t="shared" si="1"/>
        <v>-16876608529</v>
      </c>
    </row>
    <row r="63" spans="1:28" x14ac:dyDescent="0.5">
      <c r="A63" s="39" t="s">
        <v>476</v>
      </c>
      <c r="B63" s="39">
        <v>11822</v>
      </c>
      <c r="C63" s="40" t="s">
        <v>477</v>
      </c>
      <c r="D63" s="39" t="s">
        <v>133</v>
      </c>
      <c r="E63" s="39" t="s">
        <v>693</v>
      </c>
      <c r="F63" s="39">
        <v>0</v>
      </c>
      <c r="G63" s="40">
        <v>5000000</v>
      </c>
      <c r="H63" s="40">
        <v>17.3</v>
      </c>
      <c r="I63" s="39" t="s">
        <v>518</v>
      </c>
      <c r="J63" s="40">
        <v>1334351</v>
      </c>
      <c r="K63" s="40">
        <v>1797373</v>
      </c>
      <c r="L63" s="40">
        <v>2698849</v>
      </c>
      <c r="M63" s="40">
        <v>665977</v>
      </c>
      <c r="N63" s="40">
        <v>8</v>
      </c>
      <c r="O63" s="40">
        <v>100</v>
      </c>
      <c r="P63" s="40">
        <v>0</v>
      </c>
      <c r="Q63" s="40">
        <v>0</v>
      </c>
      <c r="R63" s="40">
        <v>8</v>
      </c>
      <c r="S63" s="61">
        <v>-11.11</v>
      </c>
      <c r="T63" s="61">
        <v>-25.39</v>
      </c>
      <c r="U63" s="61">
        <v>-40.25</v>
      </c>
      <c r="V63" s="42">
        <v>97.986619493041999</v>
      </c>
      <c r="W63" s="45">
        <v>3306317624973</v>
      </c>
      <c r="X63" s="45">
        <v>1266395473511</v>
      </c>
      <c r="Y63" s="45">
        <f t="shared" si="0"/>
        <v>2039922151462</v>
      </c>
      <c r="Z63" s="45">
        <v>424992859100</v>
      </c>
      <c r="AA63" s="45">
        <v>102315949610</v>
      </c>
      <c r="AB63" s="45">
        <f t="shared" si="1"/>
        <v>322676909490</v>
      </c>
    </row>
    <row r="64" spans="1:28" x14ac:dyDescent="0.5">
      <c r="A64" s="39" t="s">
        <v>471</v>
      </c>
      <c r="B64" s="39">
        <v>11828</v>
      </c>
      <c r="C64" s="40" t="s">
        <v>472</v>
      </c>
      <c r="D64" s="39" t="s">
        <v>133</v>
      </c>
      <c r="E64" s="39" t="s">
        <v>694</v>
      </c>
      <c r="F64" s="39">
        <v>0</v>
      </c>
      <c r="G64" s="40">
        <v>10000000</v>
      </c>
      <c r="H64" s="40">
        <v>16.366666666666667</v>
      </c>
      <c r="I64" s="39" t="s">
        <v>518</v>
      </c>
      <c r="J64" s="40">
        <v>2004025</v>
      </c>
      <c r="K64" s="40">
        <v>1904130</v>
      </c>
      <c r="L64" s="40">
        <v>1651327</v>
      </c>
      <c r="M64" s="40">
        <v>1153091</v>
      </c>
      <c r="N64" s="40">
        <v>9</v>
      </c>
      <c r="O64" s="40">
        <v>100</v>
      </c>
      <c r="P64" s="40">
        <v>2</v>
      </c>
      <c r="Q64" s="40">
        <v>0</v>
      </c>
      <c r="R64" s="40">
        <v>11</v>
      </c>
      <c r="S64" s="61">
        <v>5.86</v>
      </c>
      <c r="T64" s="61">
        <v>-2.96</v>
      </c>
      <c r="U64" s="61">
        <v>-48.11</v>
      </c>
      <c r="V64" s="42">
        <v>96.438724824921991</v>
      </c>
      <c r="W64" s="45">
        <v>2998223667510</v>
      </c>
      <c r="X64" s="45">
        <v>2019187727482</v>
      </c>
      <c r="Y64" s="45">
        <f t="shared" si="0"/>
        <v>979035940028</v>
      </c>
      <c r="Z64" s="45">
        <v>67879116730</v>
      </c>
      <c r="AA64" s="45">
        <v>55729000000</v>
      </c>
      <c r="AB64" s="45">
        <f t="shared" si="1"/>
        <v>12150116730</v>
      </c>
    </row>
    <row r="65" spans="1:28" x14ac:dyDescent="0.5">
      <c r="A65" s="39" t="s">
        <v>478</v>
      </c>
      <c r="B65" s="39">
        <v>11799</v>
      </c>
      <c r="C65" s="40" t="s">
        <v>479</v>
      </c>
      <c r="D65" s="39" t="s">
        <v>133</v>
      </c>
      <c r="E65" s="39" t="s">
        <v>670</v>
      </c>
      <c r="F65" s="39">
        <v>0</v>
      </c>
      <c r="G65" s="40">
        <v>500000</v>
      </c>
      <c r="H65" s="40">
        <v>16.033333333333331</v>
      </c>
      <c r="I65" s="39" t="s">
        <v>518</v>
      </c>
      <c r="J65" s="40">
        <v>106992</v>
      </c>
      <c r="K65" s="40">
        <v>150836</v>
      </c>
      <c r="L65" s="40">
        <v>157013</v>
      </c>
      <c r="M65" s="40">
        <v>960658</v>
      </c>
      <c r="N65" s="40">
        <v>2</v>
      </c>
      <c r="O65" s="40">
        <v>61</v>
      </c>
      <c r="P65" s="40">
        <v>7</v>
      </c>
      <c r="Q65" s="40">
        <v>39</v>
      </c>
      <c r="R65" s="40">
        <v>9</v>
      </c>
      <c r="S65" s="61">
        <v>-1.34</v>
      </c>
      <c r="T65" s="61">
        <v>-9.73</v>
      </c>
      <c r="U65" s="61">
        <v>-9.42</v>
      </c>
      <c r="V65" s="42">
        <v>53.508327265986722</v>
      </c>
      <c r="W65" s="45">
        <v>223601655837</v>
      </c>
      <c r="X65" s="45">
        <v>130678013814</v>
      </c>
      <c r="Y65" s="45">
        <f t="shared" si="0"/>
        <v>92923642023</v>
      </c>
      <c r="Z65" s="45">
        <v>22948492378</v>
      </c>
      <c r="AA65" s="45">
        <v>18161152249</v>
      </c>
      <c r="AB65" s="45">
        <f t="shared" si="1"/>
        <v>4787340129</v>
      </c>
    </row>
    <row r="66" spans="1:28" x14ac:dyDescent="0.5">
      <c r="A66" s="39" t="s">
        <v>480</v>
      </c>
      <c r="B66" s="39">
        <v>11836</v>
      </c>
      <c r="C66" s="40" t="s">
        <v>481</v>
      </c>
      <c r="D66" s="39" t="s">
        <v>133</v>
      </c>
      <c r="E66" s="39" t="s">
        <v>695</v>
      </c>
      <c r="F66" s="39">
        <v>0</v>
      </c>
      <c r="G66" s="40">
        <v>5000000</v>
      </c>
      <c r="H66" s="40">
        <v>15.1</v>
      </c>
      <c r="I66" s="39" t="s">
        <v>518</v>
      </c>
      <c r="J66" s="40">
        <v>426343</v>
      </c>
      <c r="K66" s="40">
        <v>531338</v>
      </c>
      <c r="L66" s="40">
        <v>671686</v>
      </c>
      <c r="M66" s="40">
        <v>791051</v>
      </c>
      <c r="N66" s="40">
        <v>9</v>
      </c>
      <c r="O66" s="40">
        <v>80</v>
      </c>
      <c r="P66" s="40">
        <v>1</v>
      </c>
      <c r="Q66" s="40">
        <v>20</v>
      </c>
      <c r="R66" s="40">
        <v>10</v>
      </c>
      <c r="S66" s="61">
        <v>-8.64</v>
      </c>
      <c r="T66" s="61">
        <v>-8.9</v>
      </c>
      <c r="U66" s="61">
        <v>-20.47</v>
      </c>
      <c r="V66" s="42">
        <v>87.822602518900311</v>
      </c>
      <c r="W66" s="45">
        <v>1884879985579</v>
      </c>
      <c r="X66" s="45">
        <v>1182788560832</v>
      </c>
      <c r="Y66" s="45">
        <f t="shared" si="0"/>
        <v>702091424747</v>
      </c>
      <c r="Z66" s="45">
        <v>199171133737</v>
      </c>
      <c r="AA66" s="45">
        <v>53037197735</v>
      </c>
      <c r="AB66" s="45">
        <f t="shared" si="1"/>
        <v>146133936002</v>
      </c>
    </row>
    <row r="67" spans="1:28" x14ac:dyDescent="0.5">
      <c r="A67" s="39" t="s">
        <v>486</v>
      </c>
      <c r="B67" s="39">
        <v>11858</v>
      </c>
      <c r="C67" s="40" t="s">
        <v>487</v>
      </c>
      <c r="D67" s="39" t="s">
        <v>133</v>
      </c>
      <c r="E67" s="39" t="s">
        <v>678</v>
      </c>
      <c r="F67" s="39">
        <v>0</v>
      </c>
      <c r="G67" s="40">
        <v>20000000</v>
      </c>
      <c r="H67" s="40">
        <v>13.433333333333334</v>
      </c>
      <c r="I67" s="39" t="s">
        <v>518</v>
      </c>
      <c r="J67" s="40">
        <v>16214127</v>
      </c>
      <c r="K67" s="40">
        <v>11109712</v>
      </c>
      <c r="L67" s="40">
        <v>9084507</v>
      </c>
      <c r="M67" s="40">
        <v>1222929</v>
      </c>
      <c r="N67" s="40">
        <v>18</v>
      </c>
      <c r="O67" s="40">
        <v>75</v>
      </c>
      <c r="P67" s="40">
        <v>6</v>
      </c>
      <c r="Q67" s="40">
        <v>25</v>
      </c>
      <c r="R67" s="40">
        <v>24</v>
      </c>
      <c r="S67" s="61">
        <v>-6.45</v>
      </c>
      <c r="T67" s="61">
        <v>-24.02</v>
      </c>
      <c r="U67" s="61">
        <v>22.31</v>
      </c>
      <c r="V67" s="42">
        <v>92.335862813092646</v>
      </c>
      <c r="W67" s="45">
        <v>14845810383815</v>
      </c>
      <c r="X67" s="45">
        <v>5894512448769</v>
      </c>
      <c r="Y67" s="45">
        <f t="shared" si="0"/>
        <v>8951297935046</v>
      </c>
      <c r="Z67" s="45">
        <v>225058027180</v>
      </c>
      <c r="AA67" s="45">
        <v>258714476069</v>
      </c>
      <c r="AB67" s="45">
        <f t="shared" si="1"/>
        <v>-33656448889</v>
      </c>
    </row>
    <row r="68" spans="1:28" x14ac:dyDescent="0.5">
      <c r="A68" s="39" t="s">
        <v>502</v>
      </c>
      <c r="B68" s="39">
        <v>11884</v>
      </c>
      <c r="C68" s="40" t="s">
        <v>500</v>
      </c>
      <c r="D68" s="39" t="s">
        <v>133</v>
      </c>
      <c r="E68" s="39" t="s">
        <v>689</v>
      </c>
      <c r="F68" s="39">
        <v>0</v>
      </c>
      <c r="G68" s="40">
        <v>10000000</v>
      </c>
      <c r="H68" s="40">
        <v>10.866666666666667</v>
      </c>
      <c r="I68" s="39" t="s">
        <v>518</v>
      </c>
      <c r="J68" s="40">
        <v>557522</v>
      </c>
      <c r="K68" s="40">
        <v>1597293</v>
      </c>
      <c r="L68" s="40">
        <v>1123709</v>
      </c>
      <c r="M68" s="40">
        <v>1421447</v>
      </c>
      <c r="N68" s="40">
        <v>4</v>
      </c>
      <c r="O68" s="40">
        <v>57</v>
      </c>
      <c r="P68" s="40">
        <v>3</v>
      </c>
      <c r="Q68" s="40">
        <v>43</v>
      </c>
      <c r="R68" s="40">
        <v>7</v>
      </c>
      <c r="S68" s="61">
        <v>9.9</v>
      </c>
      <c r="T68" s="61">
        <v>18.79</v>
      </c>
      <c r="U68" s="61">
        <v>0</v>
      </c>
      <c r="V68" s="42">
        <v>81.011864653152443</v>
      </c>
      <c r="W68" s="45">
        <v>1286938213407</v>
      </c>
      <c r="X68" s="45">
        <v>857941931067</v>
      </c>
      <c r="Y68" s="45">
        <f t="shared" si="0"/>
        <v>428996282340</v>
      </c>
      <c r="Z68" s="45">
        <v>31024910475</v>
      </c>
      <c r="AA68" s="45">
        <v>125638831424</v>
      </c>
      <c r="AB68" s="45">
        <f t="shared" si="1"/>
        <v>-94613920949</v>
      </c>
    </row>
    <row r="69" spans="1:28" x14ac:dyDescent="0.5">
      <c r="A69" s="39" t="s">
        <v>501</v>
      </c>
      <c r="B69" s="39">
        <v>11882</v>
      </c>
      <c r="C69" s="40" t="s">
        <v>500</v>
      </c>
      <c r="D69" s="39" t="s">
        <v>133</v>
      </c>
      <c r="E69" s="39" t="s">
        <v>666</v>
      </c>
      <c r="F69" s="39">
        <v>0</v>
      </c>
      <c r="G69" s="40">
        <v>1000000</v>
      </c>
      <c r="H69" s="40">
        <v>10.866666666666667</v>
      </c>
      <c r="I69" s="39" t="s">
        <v>518</v>
      </c>
      <c r="J69" s="40">
        <v>116226</v>
      </c>
      <c r="K69" s="40">
        <v>159718</v>
      </c>
      <c r="L69" s="40">
        <v>142250</v>
      </c>
      <c r="M69" s="40">
        <v>1122798</v>
      </c>
      <c r="N69" s="40">
        <v>2</v>
      </c>
      <c r="O69" s="40">
        <v>99</v>
      </c>
      <c r="P69" s="40">
        <v>1</v>
      </c>
      <c r="Q69" s="40">
        <v>1</v>
      </c>
      <c r="R69" s="40">
        <v>3</v>
      </c>
      <c r="S69" s="61">
        <v>1.86</v>
      </c>
      <c r="T69" s="61">
        <v>-4.82</v>
      </c>
      <c r="U69" s="61">
        <v>0</v>
      </c>
      <c r="V69" s="42">
        <v>46.797774075003133</v>
      </c>
      <c r="W69" s="45">
        <v>183523665742</v>
      </c>
      <c r="X69" s="45">
        <v>115265937565</v>
      </c>
      <c r="Y69" s="45">
        <f t="shared" ref="Y69:Y86" si="2">W69-X69</f>
        <v>68257728177</v>
      </c>
      <c r="Z69" s="45">
        <v>12868615418</v>
      </c>
      <c r="AA69" s="45">
        <v>17402462514</v>
      </c>
      <c r="AB69" s="45">
        <f t="shared" ref="AB69:AB86" si="3">Z69-AA69</f>
        <v>-4533847096</v>
      </c>
    </row>
    <row r="70" spans="1:28" x14ac:dyDescent="0.5">
      <c r="A70" s="39" t="s">
        <v>552</v>
      </c>
      <c r="B70" s="39">
        <v>11895</v>
      </c>
      <c r="C70" s="40" t="s">
        <v>512</v>
      </c>
      <c r="D70" s="39" t="s">
        <v>133</v>
      </c>
      <c r="E70" s="39" t="s">
        <v>698</v>
      </c>
      <c r="F70" s="39">
        <v>0</v>
      </c>
      <c r="G70" s="40">
        <v>1500000</v>
      </c>
      <c r="H70" s="40">
        <v>9</v>
      </c>
      <c r="I70" s="39" t="s">
        <v>518</v>
      </c>
      <c r="J70" s="40">
        <v>107680</v>
      </c>
      <c r="K70" s="40">
        <v>209331</v>
      </c>
      <c r="L70" s="40">
        <v>215308</v>
      </c>
      <c r="M70" s="40">
        <v>972242</v>
      </c>
      <c r="N70" s="40">
        <v>6</v>
      </c>
      <c r="O70" s="40">
        <v>100</v>
      </c>
      <c r="P70" s="40">
        <v>0</v>
      </c>
      <c r="Q70" s="40">
        <v>0</v>
      </c>
      <c r="R70" s="40">
        <v>6</v>
      </c>
      <c r="S70" s="61">
        <v>-2.31</v>
      </c>
      <c r="T70" s="61">
        <v>-11.42</v>
      </c>
      <c r="U70" s="61">
        <v>0</v>
      </c>
      <c r="V70" s="42">
        <v>53.048964534862606</v>
      </c>
      <c r="W70" s="45">
        <v>238842707332</v>
      </c>
      <c r="X70" s="45">
        <v>97976467333</v>
      </c>
      <c r="Y70" s="45">
        <f t="shared" si="2"/>
        <v>140866239999</v>
      </c>
      <c r="Z70" s="45">
        <v>23858105146</v>
      </c>
      <c r="AA70" s="45">
        <v>16250132471</v>
      </c>
      <c r="AB70" s="45">
        <f t="shared" si="3"/>
        <v>7607972675</v>
      </c>
    </row>
    <row r="71" spans="1:28" x14ac:dyDescent="0.5">
      <c r="A71" s="39" t="s">
        <v>553</v>
      </c>
      <c r="B71" s="39">
        <v>11891</v>
      </c>
      <c r="C71" s="40" t="s">
        <v>554</v>
      </c>
      <c r="D71" s="39" t="s">
        <v>133</v>
      </c>
      <c r="E71" s="39" t="s">
        <v>700</v>
      </c>
      <c r="F71" s="39">
        <v>0</v>
      </c>
      <c r="G71" s="40">
        <v>5000000</v>
      </c>
      <c r="H71" s="40">
        <v>8.9</v>
      </c>
      <c r="I71" s="39" t="s">
        <v>518</v>
      </c>
      <c r="J71" s="40">
        <v>24561</v>
      </c>
      <c r="K71" s="40">
        <v>4168040</v>
      </c>
      <c r="L71" s="40">
        <v>1243410</v>
      </c>
      <c r="M71" s="40">
        <v>3352104</v>
      </c>
      <c r="N71" s="40">
        <v>12</v>
      </c>
      <c r="O71" s="40">
        <v>100</v>
      </c>
      <c r="P71" s="40">
        <v>2</v>
      </c>
      <c r="Q71" s="40">
        <v>0</v>
      </c>
      <c r="R71" s="40">
        <v>14</v>
      </c>
      <c r="S71" s="61">
        <v>15.55</v>
      </c>
      <c r="T71" s="61">
        <v>27.51</v>
      </c>
      <c r="U71" s="61">
        <v>0</v>
      </c>
      <c r="V71" s="42">
        <v>95.780838102723351</v>
      </c>
      <c r="W71" s="45">
        <v>2486509018430</v>
      </c>
      <c r="X71" s="45">
        <v>1096231691750</v>
      </c>
      <c r="Y71" s="45">
        <f t="shared" si="2"/>
        <v>1390277326680</v>
      </c>
      <c r="Z71" s="45">
        <v>254965666670</v>
      </c>
      <c r="AA71" s="45">
        <v>200499691750</v>
      </c>
      <c r="AB71" s="45">
        <f t="shared" si="3"/>
        <v>54465974920</v>
      </c>
    </row>
    <row r="72" spans="1:28" x14ac:dyDescent="0.5">
      <c r="A72" s="39" t="s">
        <v>513</v>
      </c>
      <c r="B72" s="39">
        <v>11903</v>
      </c>
      <c r="C72" s="40" t="s">
        <v>514</v>
      </c>
      <c r="D72" s="39" t="s">
        <v>133</v>
      </c>
      <c r="E72" s="39" t="s">
        <v>628</v>
      </c>
      <c r="F72" s="39">
        <v>0</v>
      </c>
      <c r="G72" s="40">
        <v>5000000</v>
      </c>
      <c r="H72" s="40">
        <v>8.5</v>
      </c>
      <c r="I72" s="39" t="s">
        <v>518</v>
      </c>
      <c r="J72" s="40">
        <v>1958235</v>
      </c>
      <c r="K72" s="40">
        <v>1890401</v>
      </c>
      <c r="L72" s="40">
        <v>1555505</v>
      </c>
      <c r="M72" s="40">
        <v>1215132</v>
      </c>
      <c r="N72" s="40">
        <v>1</v>
      </c>
      <c r="O72" s="40">
        <v>1</v>
      </c>
      <c r="P72" s="40">
        <v>4</v>
      </c>
      <c r="Q72" s="40">
        <v>99</v>
      </c>
      <c r="R72" s="40">
        <v>5</v>
      </c>
      <c r="S72" s="61">
        <v>-1.57</v>
      </c>
      <c r="T72" s="61">
        <v>-9.4600000000000009</v>
      </c>
      <c r="U72" s="61">
        <v>0</v>
      </c>
      <c r="V72" s="42">
        <v>96.084632910247493</v>
      </c>
      <c r="W72" s="45">
        <v>1464292109188</v>
      </c>
      <c r="X72" s="45">
        <v>971010974521</v>
      </c>
      <c r="Y72" s="45">
        <f t="shared" si="2"/>
        <v>493281134667</v>
      </c>
      <c r="Z72" s="45">
        <v>2758546416</v>
      </c>
      <c r="AA72" s="45">
        <v>26625634550</v>
      </c>
      <c r="AB72" s="45">
        <f t="shared" si="3"/>
        <v>-23867088134</v>
      </c>
    </row>
    <row r="73" spans="1:28" x14ac:dyDescent="0.5">
      <c r="A73" s="39" t="s">
        <v>551</v>
      </c>
      <c r="B73" s="39">
        <v>11914</v>
      </c>
      <c r="C73" s="40" t="s">
        <v>550</v>
      </c>
      <c r="D73" s="39" t="s">
        <v>133</v>
      </c>
      <c r="E73" s="39" t="s">
        <v>701</v>
      </c>
      <c r="F73" s="39">
        <v>0</v>
      </c>
      <c r="G73" s="40">
        <v>500000</v>
      </c>
      <c r="H73" s="40">
        <v>7.5</v>
      </c>
      <c r="I73" s="39" t="s">
        <v>518</v>
      </c>
      <c r="J73" s="40">
        <v>450487</v>
      </c>
      <c r="K73" s="40">
        <v>576560</v>
      </c>
      <c r="L73" s="40">
        <v>319569</v>
      </c>
      <c r="M73" s="40">
        <v>1804180</v>
      </c>
      <c r="N73" s="40">
        <v>2</v>
      </c>
      <c r="O73" s="40">
        <v>100</v>
      </c>
      <c r="P73" s="40">
        <v>0</v>
      </c>
      <c r="Q73" s="40">
        <v>0</v>
      </c>
      <c r="R73" s="40">
        <v>2</v>
      </c>
      <c r="S73" s="61">
        <v>10.59</v>
      </c>
      <c r="T73" s="61">
        <v>-21.78</v>
      </c>
      <c r="U73" s="61">
        <v>0</v>
      </c>
      <c r="V73" s="42">
        <v>97.011430329479438</v>
      </c>
      <c r="W73" s="45">
        <v>463878308498</v>
      </c>
      <c r="X73" s="45">
        <v>107522943207</v>
      </c>
      <c r="Y73" s="45">
        <f t="shared" si="2"/>
        <v>356355365291</v>
      </c>
      <c r="Z73" s="45">
        <v>14145750000</v>
      </c>
      <c r="AA73" s="45">
        <v>21781971252</v>
      </c>
      <c r="AB73" s="45">
        <f t="shared" si="3"/>
        <v>-7636221252</v>
      </c>
    </row>
    <row r="74" spans="1:28" x14ac:dyDescent="0.5">
      <c r="A74" s="39" t="s">
        <v>558</v>
      </c>
      <c r="B74" s="39">
        <v>11925</v>
      </c>
      <c r="C74" s="40" t="s">
        <v>559</v>
      </c>
      <c r="D74" s="39" t="s">
        <v>133</v>
      </c>
      <c r="E74" s="39" t="s">
        <v>697</v>
      </c>
      <c r="F74" s="39">
        <v>0</v>
      </c>
      <c r="G74" s="40">
        <v>5000000</v>
      </c>
      <c r="H74" s="40">
        <v>7</v>
      </c>
      <c r="I74" s="39" t="s">
        <v>518</v>
      </c>
      <c r="J74" s="40">
        <v>68707</v>
      </c>
      <c r="K74" s="40">
        <v>584935</v>
      </c>
      <c r="L74" s="40">
        <v>461144</v>
      </c>
      <c r="M74" s="40">
        <v>1268443</v>
      </c>
      <c r="N74" s="40">
        <v>4</v>
      </c>
      <c r="O74" s="40">
        <v>67</v>
      </c>
      <c r="P74" s="40">
        <v>2</v>
      </c>
      <c r="Q74" s="40">
        <v>33</v>
      </c>
      <c r="R74" s="40">
        <v>6</v>
      </c>
      <c r="S74" s="61">
        <v>-3.93</v>
      </c>
      <c r="T74" s="61">
        <v>1.39</v>
      </c>
      <c r="U74" s="61">
        <v>0</v>
      </c>
      <c r="V74" s="42">
        <v>92.346115730348345</v>
      </c>
      <c r="W74" s="45">
        <v>695876555820</v>
      </c>
      <c r="X74" s="45">
        <v>312176945250</v>
      </c>
      <c r="Y74" s="45">
        <f t="shared" si="2"/>
        <v>383699610570</v>
      </c>
      <c r="Z74" s="45">
        <v>120015816550</v>
      </c>
      <c r="AA74" s="45">
        <v>54204288260</v>
      </c>
      <c r="AB74" s="45">
        <f t="shared" si="3"/>
        <v>65811528290</v>
      </c>
    </row>
    <row r="75" spans="1:28" x14ac:dyDescent="0.5">
      <c r="A75" s="39" t="s">
        <v>560</v>
      </c>
      <c r="B75" s="39">
        <v>11931</v>
      </c>
      <c r="C75" s="40" t="s">
        <v>561</v>
      </c>
      <c r="D75" s="39" t="s">
        <v>133</v>
      </c>
      <c r="E75" s="39" t="s">
        <v>703</v>
      </c>
      <c r="F75" s="39">
        <v>0</v>
      </c>
      <c r="G75" s="40">
        <v>70000000</v>
      </c>
      <c r="H75" s="40">
        <v>7</v>
      </c>
      <c r="I75" s="39" t="s">
        <v>518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61">
        <v>0</v>
      </c>
      <c r="T75" s="61">
        <v>0</v>
      </c>
      <c r="U75" s="61">
        <v>0</v>
      </c>
      <c r="V75" s="42">
        <v>0</v>
      </c>
      <c r="W75" s="45">
        <v>0</v>
      </c>
      <c r="X75" s="45">
        <v>0</v>
      </c>
      <c r="Y75" s="45">
        <f t="shared" si="2"/>
        <v>0</v>
      </c>
      <c r="Z75" s="45">
        <v>0</v>
      </c>
      <c r="AA75" s="45">
        <v>0</v>
      </c>
      <c r="AB75" s="45">
        <f t="shared" si="3"/>
        <v>0</v>
      </c>
    </row>
    <row r="76" spans="1:28" x14ac:dyDescent="0.5">
      <c r="A76" s="39" t="s">
        <v>566</v>
      </c>
      <c r="B76" s="39">
        <v>11933</v>
      </c>
      <c r="C76" s="40" t="s">
        <v>567</v>
      </c>
      <c r="D76" s="39" t="s">
        <v>133</v>
      </c>
      <c r="E76" s="39" t="s">
        <v>705</v>
      </c>
      <c r="F76" s="39">
        <v>0</v>
      </c>
      <c r="G76" s="40">
        <v>500000</v>
      </c>
      <c r="H76" s="40">
        <v>7</v>
      </c>
      <c r="I76" s="39" t="s">
        <v>518</v>
      </c>
      <c r="J76" s="40">
        <v>46308</v>
      </c>
      <c r="K76" s="40">
        <v>453993</v>
      </c>
      <c r="L76" s="40">
        <v>500000</v>
      </c>
      <c r="M76" s="40">
        <v>907988</v>
      </c>
      <c r="N76" s="40">
        <v>6</v>
      </c>
      <c r="O76" s="40">
        <v>100</v>
      </c>
      <c r="P76" s="40">
        <v>2</v>
      </c>
      <c r="Q76" s="40">
        <v>0</v>
      </c>
      <c r="R76" s="40">
        <v>8</v>
      </c>
      <c r="S76" s="61">
        <v>-5.39</v>
      </c>
      <c r="T76" s="61">
        <v>-16.16</v>
      </c>
      <c r="U76" s="61">
        <v>0</v>
      </c>
      <c r="V76" s="42">
        <v>90.934722757143561</v>
      </c>
      <c r="W76" s="45">
        <v>578182768799</v>
      </c>
      <c r="X76" s="45">
        <v>3062526292</v>
      </c>
      <c r="Y76" s="45">
        <f t="shared" si="2"/>
        <v>575120242507</v>
      </c>
      <c r="Z76" s="45">
        <v>561412125880</v>
      </c>
      <c r="AA76" s="45">
        <v>266689022</v>
      </c>
      <c r="AB76" s="45">
        <f t="shared" si="3"/>
        <v>561145436858</v>
      </c>
    </row>
    <row r="77" spans="1:28" x14ac:dyDescent="0.5">
      <c r="A77" s="39" t="s">
        <v>576</v>
      </c>
      <c r="B77" s="39">
        <v>11919</v>
      </c>
      <c r="C77" s="40" t="s">
        <v>574</v>
      </c>
      <c r="D77" s="39" t="s">
        <v>133</v>
      </c>
      <c r="E77" s="39" t="s">
        <v>614</v>
      </c>
      <c r="F77" s="39">
        <v>0</v>
      </c>
      <c r="G77" s="40">
        <v>500000</v>
      </c>
      <c r="H77" s="40">
        <v>6</v>
      </c>
      <c r="I77" s="39" t="s">
        <v>518</v>
      </c>
      <c r="J77" s="40">
        <v>0</v>
      </c>
      <c r="K77" s="40">
        <v>120811</v>
      </c>
      <c r="L77" s="40">
        <v>115734</v>
      </c>
      <c r="M77" s="40">
        <v>1043870</v>
      </c>
      <c r="N77" s="40">
        <v>3</v>
      </c>
      <c r="O77" s="40">
        <v>100</v>
      </c>
      <c r="P77" s="40">
        <v>0</v>
      </c>
      <c r="Q77" s="40">
        <v>0</v>
      </c>
      <c r="R77" s="40">
        <v>3</v>
      </c>
      <c r="S77" s="61">
        <v>4.7699999999999996</v>
      </c>
      <c r="T77" s="61">
        <v>4.59</v>
      </c>
      <c r="U77" s="61">
        <v>0</v>
      </c>
      <c r="V77" s="42">
        <v>67.47861994357693</v>
      </c>
      <c r="W77" s="45">
        <v>3065693570</v>
      </c>
      <c r="X77" s="45">
        <v>13176911550</v>
      </c>
      <c r="Y77" s="45">
        <f t="shared" si="2"/>
        <v>-10111217980</v>
      </c>
      <c r="Z77" s="45">
        <v>3065693570</v>
      </c>
      <c r="AA77" s="45">
        <v>13176911550</v>
      </c>
      <c r="AB77" s="45">
        <f t="shared" si="3"/>
        <v>-10111217980</v>
      </c>
    </row>
    <row r="78" spans="1:28" x14ac:dyDescent="0.5">
      <c r="A78" s="39" t="s">
        <v>577</v>
      </c>
      <c r="B78" s="39">
        <v>11941</v>
      </c>
      <c r="C78" s="40" t="s">
        <v>578</v>
      </c>
      <c r="D78" s="39" t="s">
        <v>133</v>
      </c>
      <c r="E78" s="39" t="s">
        <v>706</v>
      </c>
      <c r="F78" s="39">
        <v>0</v>
      </c>
      <c r="G78" s="40">
        <v>1200000</v>
      </c>
      <c r="H78" s="40">
        <v>6</v>
      </c>
      <c r="I78" s="39" t="s">
        <v>518</v>
      </c>
      <c r="J78" s="40">
        <v>0</v>
      </c>
      <c r="K78" s="40">
        <v>304490</v>
      </c>
      <c r="L78" s="40">
        <v>350856</v>
      </c>
      <c r="M78" s="40">
        <v>867849</v>
      </c>
      <c r="N78" s="40">
        <v>3</v>
      </c>
      <c r="O78" s="40">
        <v>100</v>
      </c>
      <c r="P78" s="40">
        <v>0</v>
      </c>
      <c r="Q78" s="40">
        <v>0</v>
      </c>
      <c r="R78" s="40">
        <v>3</v>
      </c>
      <c r="S78" s="61">
        <v>3.45</v>
      </c>
      <c r="T78" s="61">
        <v>-12.69</v>
      </c>
      <c r="U78" s="61">
        <v>0</v>
      </c>
      <c r="V78" s="42">
        <v>77.898730898460343</v>
      </c>
      <c r="W78" s="45">
        <v>277792569489</v>
      </c>
      <c r="X78" s="45">
        <v>68736806547</v>
      </c>
      <c r="Y78" s="45">
        <f t="shared" si="2"/>
        <v>209055762942</v>
      </c>
      <c r="Z78" s="45">
        <v>35142562051</v>
      </c>
      <c r="AA78" s="45">
        <v>18245193575</v>
      </c>
      <c r="AB78" s="45">
        <f t="shared" si="3"/>
        <v>16897368476</v>
      </c>
    </row>
    <row r="79" spans="1:28" x14ac:dyDescent="0.5">
      <c r="A79" s="39" t="s">
        <v>580</v>
      </c>
      <c r="B79" s="39">
        <v>11947</v>
      </c>
      <c r="C79" s="40" t="s">
        <v>581</v>
      </c>
      <c r="D79" s="39" t="s">
        <v>133</v>
      </c>
      <c r="E79" s="39" t="s">
        <v>699</v>
      </c>
      <c r="F79" s="39">
        <v>0</v>
      </c>
      <c r="G79" s="40">
        <v>500000</v>
      </c>
      <c r="H79" s="40">
        <v>6</v>
      </c>
      <c r="I79" s="39" t="s">
        <v>518</v>
      </c>
      <c r="J79" s="40">
        <v>34971</v>
      </c>
      <c r="K79" s="40">
        <v>71244</v>
      </c>
      <c r="L79" s="40">
        <v>71952</v>
      </c>
      <c r="M79" s="40">
        <v>990153</v>
      </c>
      <c r="N79" s="40">
        <v>1</v>
      </c>
      <c r="O79" s="40">
        <v>68</v>
      </c>
      <c r="P79" s="40">
        <v>2</v>
      </c>
      <c r="Q79" s="40">
        <v>32</v>
      </c>
      <c r="R79" s="40">
        <v>3</v>
      </c>
      <c r="S79" s="61">
        <v>-1.21</v>
      </c>
      <c r="T79" s="61">
        <v>-4.5</v>
      </c>
      <c r="U79" s="61">
        <v>0</v>
      </c>
      <c r="V79" s="42">
        <v>70.407440251953517</v>
      </c>
      <c r="W79" s="45">
        <v>0</v>
      </c>
      <c r="X79" s="45">
        <v>0</v>
      </c>
      <c r="Y79" s="45">
        <f t="shared" si="2"/>
        <v>0</v>
      </c>
      <c r="Z79" s="45">
        <v>0</v>
      </c>
      <c r="AA79" s="45">
        <v>0</v>
      </c>
      <c r="AB79" s="45">
        <f t="shared" si="3"/>
        <v>0</v>
      </c>
    </row>
    <row r="80" spans="1:28" x14ac:dyDescent="0.5">
      <c r="A80" s="39" t="s">
        <v>582</v>
      </c>
      <c r="B80" s="39">
        <v>11954</v>
      </c>
      <c r="C80" s="40" t="s">
        <v>583</v>
      </c>
      <c r="D80" s="39" t="s">
        <v>133</v>
      </c>
      <c r="E80" s="39" t="s">
        <v>708</v>
      </c>
      <c r="F80" s="39">
        <v>0</v>
      </c>
      <c r="G80" s="40">
        <v>5000000</v>
      </c>
      <c r="H80" s="40">
        <v>6</v>
      </c>
      <c r="I80" s="39" t="s">
        <v>518</v>
      </c>
      <c r="J80" s="40">
        <v>34985</v>
      </c>
      <c r="K80" s="40">
        <v>886422</v>
      </c>
      <c r="L80" s="40">
        <v>809948</v>
      </c>
      <c r="M80" s="40">
        <v>1094419</v>
      </c>
      <c r="N80" s="40">
        <v>3</v>
      </c>
      <c r="O80" s="40">
        <v>38</v>
      </c>
      <c r="P80" s="40">
        <v>3</v>
      </c>
      <c r="Q80" s="40">
        <v>62</v>
      </c>
      <c r="R80" s="40">
        <v>6</v>
      </c>
      <c r="S80" s="61">
        <v>1.18</v>
      </c>
      <c r="T80" s="61">
        <v>14.23</v>
      </c>
      <c r="U80" s="61">
        <v>0</v>
      </c>
      <c r="V80" s="42">
        <v>79.971035765951001</v>
      </c>
      <c r="W80" s="45">
        <v>1161353840511</v>
      </c>
      <c r="X80" s="45">
        <v>639744231843</v>
      </c>
      <c r="Y80" s="45">
        <f t="shared" si="2"/>
        <v>521609608668</v>
      </c>
      <c r="Z80" s="45">
        <v>315241174598</v>
      </c>
      <c r="AA80" s="45">
        <v>156892203485</v>
      </c>
      <c r="AB80" s="45">
        <f t="shared" si="3"/>
        <v>158348971113</v>
      </c>
    </row>
    <row r="81" spans="1:28" x14ac:dyDescent="0.5">
      <c r="A81" s="39" t="s">
        <v>584</v>
      </c>
      <c r="B81" s="39">
        <v>11934</v>
      </c>
      <c r="C81" s="40" t="s">
        <v>585</v>
      </c>
      <c r="D81" s="39" t="s">
        <v>133</v>
      </c>
      <c r="E81" s="39" t="s">
        <v>709</v>
      </c>
      <c r="F81" s="39">
        <v>0</v>
      </c>
      <c r="G81" s="40">
        <v>250000</v>
      </c>
      <c r="H81" s="40">
        <v>5</v>
      </c>
      <c r="I81" s="39" t="s">
        <v>518</v>
      </c>
      <c r="J81" s="40">
        <v>0</v>
      </c>
      <c r="K81" s="40">
        <v>24612</v>
      </c>
      <c r="L81" s="40">
        <v>25000</v>
      </c>
      <c r="M81" s="40">
        <v>984474</v>
      </c>
      <c r="N81" s="40">
        <v>2</v>
      </c>
      <c r="O81" s="40">
        <v>100</v>
      </c>
      <c r="P81" s="40">
        <v>0</v>
      </c>
      <c r="Q81" s="40">
        <v>0</v>
      </c>
      <c r="R81" s="40">
        <v>2</v>
      </c>
      <c r="S81" s="61">
        <v>-0.35</v>
      </c>
      <c r="T81" s="61">
        <v>-1.05</v>
      </c>
      <c r="U81" s="61">
        <v>0</v>
      </c>
      <c r="V81" s="42">
        <v>0</v>
      </c>
      <c r="W81" s="45">
        <v>0</v>
      </c>
      <c r="X81" s="45">
        <v>0</v>
      </c>
      <c r="Y81" s="45">
        <f t="shared" si="2"/>
        <v>0</v>
      </c>
      <c r="Z81" s="45">
        <v>0</v>
      </c>
      <c r="AA81" s="45">
        <v>0</v>
      </c>
      <c r="AB81" s="45">
        <f t="shared" si="3"/>
        <v>0</v>
      </c>
    </row>
    <row r="82" spans="1:28" x14ac:dyDescent="0.5">
      <c r="A82" s="39" t="s">
        <v>603</v>
      </c>
      <c r="B82" s="39">
        <v>11978</v>
      </c>
      <c r="C82" s="40" t="s">
        <v>602</v>
      </c>
      <c r="D82" s="39" t="s">
        <v>133</v>
      </c>
      <c r="E82" s="39" t="s">
        <v>605</v>
      </c>
      <c r="F82" s="39">
        <v>0</v>
      </c>
      <c r="G82" s="40">
        <v>1465450</v>
      </c>
      <c r="H82" s="40">
        <v>3</v>
      </c>
      <c r="I82" s="39" t="s">
        <v>518</v>
      </c>
      <c r="J82" s="40">
        <v>0</v>
      </c>
      <c r="K82" s="40">
        <v>148777</v>
      </c>
      <c r="L82" s="40">
        <v>146677</v>
      </c>
      <c r="M82" s="40">
        <v>1014319</v>
      </c>
      <c r="N82" s="40">
        <v>2</v>
      </c>
      <c r="O82" s="40">
        <v>100</v>
      </c>
      <c r="P82" s="40">
        <v>0</v>
      </c>
      <c r="Q82" s="40">
        <v>0</v>
      </c>
      <c r="R82" s="40">
        <v>2</v>
      </c>
      <c r="S82" s="61">
        <v>1.41</v>
      </c>
      <c r="T82" s="61">
        <v>0</v>
      </c>
      <c r="U82" s="61">
        <v>0</v>
      </c>
      <c r="V82" s="42">
        <v>63.456472268387785</v>
      </c>
      <c r="W82" s="45">
        <v>70827383469</v>
      </c>
      <c r="X82" s="45">
        <v>6154453100</v>
      </c>
      <c r="Y82" s="45">
        <f t="shared" si="2"/>
        <v>64672930369</v>
      </c>
      <c r="Z82" s="45">
        <v>19111695675</v>
      </c>
      <c r="AA82" s="45">
        <v>1050953100</v>
      </c>
      <c r="AB82" s="45">
        <f t="shared" si="3"/>
        <v>18060742575</v>
      </c>
    </row>
    <row r="83" spans="1:28" x14ac:dyDescent="0.5">
      <c r="A83" s="39" t="s">
        <v>713</v>
      </c>
      <c r="B83" s="39">
        <v>11982</v>
      </c>
      <c r="C83" s="40" t="s">
        <v>714</v>
      </c>
      <c r="D83" s="39" t="s">
        <v>133</v>
      </c>
      <c r="E83" s="39" t="s">
        <v>715</v>
      </c>
      <c r="F83" s="39">
        <v>0</v>
      </c>
      <c r="G83" s="40">
        <v>1000000</v>
      </c>
      <c r="H83" s="40">
        <v>2</v>
      </c>
      <c r="I83" s="39" t="s">
        <v>518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61">
        <v>0</v>
      </c>
      <c r="T83" s="61">
        <v>0</v>
      </c>
      <c r="U83" s="61">
        <v>0</v>
      </c>
      <c r="V83" s="42">
        <v>0</v>
      </c>
      <c r="W83" s="45">
        <v>0</v>
      </c>
      <c r="X83" s="45">
        <v>0</v>
      </c>
      <c r="Y83" s="45">
        <f t="shared" si="2"/>
        <v>0</v>
      </c>
      <c r="Z83" s="45">
        <v>0</v>
      </c>
      <c r="AA83" s="45">
        <v>0</v>
      </c>
      <c r="AB83" s="45">
        <f t="shared" si="3"/>
        <v>0</v>
      </c>
    </row>
    <row r="84" spans="1:28" x14ac:dyDescent="0.5">
      <c r="A84" s="39" t="s">
        <v>716</v>
      </c>
      <c r="B84" s="39">
        <v>11987</v>
      </c>
      <c r="C84" s="40" t="s">
        <v>717</v>
      </c>
      <c r="D84" s="39" t="s">
        <v>133</v>
      </c>
      <c r="E84" s="39" t="s">
        <v>718</v>
      </c>
      <c r="F84" s="39">
        <v>0</v>
      </c>
      <c r="G84" s="40">
        <v>500000</v>
      </c>
      <c r="H84" s="40">
        <v>2</v>
      </c>
      <c r="I84" s="39" t="s">
        <v>518</v>
      </c>
      <c r="J84" s="40">
        <v>0</v>
      </c>
      <c r="K84" s="40">
        <v>51041</v>
      </c>
      <c r="L84" s="40">
        <v>87000</v>
      </c>
      <c r="M84" s="40">
        <v>988864</v>
      </c>
      <c r="N84" s="40">
        <v>3</v>
      </c>
      <c r="O84" s="40">
        <v>100</v>
      </c>
      <c r="P84" s="40">
        <v>0</v>
      </c>
      <c r="Q84" s="40">
        <v>0</v>
      </c>
      <c r="R84" s="40">
        <v>0</v>
      </c>
      <c r="S84" s="61">
        <v>-1.1100000000000001</v>
      </c>
      <c r="T84" s="61">
        <v>0</v>
      </c>
      <c r="U84" s="61">
        <v>0</v>
      </c>
      <c r="V84" s="42">
        <v>95.438479676006381</v>
      </c>
      <c r="W84" s="45">
        <v>53225139690</v>
      </c>
      <c r="X84" s="45">
        <v>2278584839</v>
      </c>
      <c r="Y84" s="45">
        <f t="shared" si="2"/>
        <v>50946554851</v>
      </c>
      <c r="Z84" s="45">
        <v>53225139690</v>
      </c>
      <c r="AA84" s="45">
        <v>2278584839</v>
      </c>
      <c r="AB84" s="45">
        <f t="shared" si="3"/>
        <v>50946554851</v>
      </c>
    </row>
    <row r="85" spans="1:28" x14ac:dyDescent="0.5">
      <c r="A85" s="39" t="s">
        <v>737</v>
      </c>
      <c r="B85" s="39">
        <v>11986</v>
      </c>
      <c r="C85" s="40" t="s">
        <v>739</v>
      </c>
      <c r="D85" s="39" t="s">
        <v>133</v>
      </c>
      <c r="E85" s="39" t="s">
        <v>738</v>
      </c>
      <c r="F85" s="39">
        <v>0</v>
      </c>
      <c r="G85" s="40">
        <v>500000</v>
      </c>
      <c r="H85" s="40">
        <v>2</v>
      </c>
      <c r="I85" s="39" t="s">
        <v>518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40">
        <v>0</v>
      </c>
      <c r="S85" s="61">
        <v>0</v>
      </c>
      <c r="T85" s="61">
        <v>0</v>
      </c>
      <c r="U85" s="61">
        <v>0</v>
      </c>
      <c r="V85" s="42">
        <v>0</v>
      </c>
      <c r="W85" s="45">
        <v>0</v>
      </c>
      <c r="X85" s="45">
        <v>0</v>
      </c>
      <c r="Y85" s="45">
        <f t="shared" si="2"/>
        <v>0</v>
      </c>
      <c r="Z85" s="45">
        <v>0</v>
      </c>
      <c r="AA85" s="45">
        <v>0</v>
      </c>
      <c r="AB85" s="45">
        <f t="shared" si="3"/>
        <v>0</v>
      </c>
    </row>
    <row r="86" spans="1:28" x14ac:dyDescent="0.5">
      <c r="A86" s="39" t="s">
        <v>748</v>
      </c>
      <c r="B86" s="39">
        <v>11994</v>
      </c>
      <c r="C86" s="40" t="s">
        <v>749</v>
      </c>
      <c r="D86" s="39" t="s">
        <v>133</v>
      </c>
      <c r="E86" s="39" t="s">
        <v>696</v>
      </c>
      <c r="F86" s="39">
        <v>0</v>
      </c>
      <c r="G86" s="40">
        <v>500000</v>
      </c>
      <c r="H86" s="40">
        <v>1</v>
      </c>
      <c r="I86" s="39" t="s">
        <v>518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61">
        <v>0</v>
      </c>
      <c r="T86" s="61">
        <v>0</v>
      </c>
      <c r="U86" s="61">
        <v>0</v>
      </c>
      <c r="V86" s="42">
        <v>0</v>
      </c>
      <c r="W86" s="45">
        <v>0</v>
      </c>
      <c r="X86" s="45">
        <v>0</v>
      </c>
      <c r="Y86" s="45">
        <f t="shared" si="2"/>
        <v>0</v>
      </c>
      <c r="Z86" s="45">
        <v>0</v>
      </c>
      <c r="AA86" s="45">
        <v>0</v>
      </c>
      <c r="AB86" s="45">
        <f t="shared" si="3"/>
        <v>0</v>
      </c>
    </row>
  </sheetData>
  <autoFilter ref="A3:AB3"/>
  <mergeCells count="3">
    <mergeCell ref="W1:AB1"/>
    <mergeCell ref="W2:Y2"/>
    <mergeCell ref="Z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2022-09-03T09:09:50Z</dcterms:modified>
</cp:coreProperties>
</file>