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gozar.a\Desktop\DESKTOP\Prepared EXCEL\مدیر\عملکرد\گزارش\1401\"/>
    </mc:Choice>
  </mc:AlternateContent>
  <bookViews>
    <workbookView xWindow="0" yWindow="0" windowWidth="23256" windowHeight="12000"/>
  </bookViews>
  <sheets>
    <sheet name="Sheet1" sheetId="6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Sheet1!$A$2:$X$234</definedName>
    <definedName name="_xlnm._FilterDatabase" localSheetId="1" hidden="1">Sheet2!$A$2:$J$234</definedName>
    <definedName name="_xlnm._FilterDatabase" localSheetId="2" hidden="1">Sheet3!$A$3:$R$235</definedName>
    <definedName name="_xlnm._FilterDatabase" localSheetId="3" hidden="1">Sheet4!$A$2:$V$234</definedName>
    <definedName name="_xlnm._FilterDatabase" localSheetId="4" hidden="1">Sheet5!$A$3:$AB$3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" i="5" l="1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4" i="5"/>
  <c r="E118" i="4" l="1"/>
  <c r="F118" i="4"/>
  <c r="G118" i="4"/>
  <c r="H118" i="4"/>
  <c r="I118" i="4"/>
  <c r="J118" i="4"/>
  <c r="K118" i="4"/>
  <c r="L118" i="4"/>
  <c r="E119" i="4"/>
  <c r="F119" i="4"/>
  <c r="G119" i="4"/>
  <c r="H119" i="4"/>
  <c r="I119" i="4"/>
  <c r="J119" i="4"/>
  <c r="K119" i="4"/>
  <c r="L119" i="4"/>
  <c r="E120" i="4"/>
  <c r="F120" i="4"/>
  <c r="G120" i="4"/>
  <c r="H120" i="4"/>
  <c r="I120" i="4"/>
  <c r="J120" i="4"/>
  <c r="K120" i="4"/>
  <c r="L120" i="4"/>
  <c r="E121" i="4"/>
  <c r="F121" i="4"/>
  <c r="G121" i="4"/>
  <c r="H121" i="4"/>
  <c r="I121" i="4"/>
  <c r="J121" i="4"/>
  <c r="K121" i="4"/>
  <c r="L121" i="4"/>
  <c r="E122" i="4"/>
  <c r="F122" i="4"/>
  <c r="G122" i="4"/>
  <c r="H122" i="4"/>
  <c r="I122" i="4"/>
  <c r="J122" i="4"/>
  <c r="K122" i="4"/>
  <c r="L122" i="4"/>
  <c r="E123" i="4"/>
  <c r="F123" i="4"/>
  <c r="G123" i="4"/>
  <c r="H123" i="4"/>
  <c r="I123" i="4"/>
  <c r="J123" i="4"/>
  <c r="K123" i="4"/>
  <c r="L123" i="4"/>
  <c r="E4" i="4"/>
  <c r="F4" i="4"/>
  <c r="G4" i="4"/>
  <c r="H4" i="4"/>
  <c r="I4" i="4"/>
  <c r="J4" i="4"/>
  <c r="K4" i="4"/>
  <c r="L4" i="4"/>
  <c r="E124" i="4"/>
  <c r="F124" i="4"/>
  <c r="G124" i="4"/>
  <c r="H124" i="4"/>
  <c r="I124" i="4"/>
  <c r="J124" i="4"/>
  <c r="K124" i="4"/>
  <c r="L124" i="4"/>
  <c r="E5" i="4"/>
  <c r="F5" i="4"/>
  <c r="G5" i="4"/>
  <c r="H5" i="4"/>
  <c r="I5" i="4"/>
  <c r="J5" i="4"/>
  <c r="K5" i="4"/>
  <c r="L5" i="4"/>
  <c r="E125" i="4"/>
  <c r="F125" i="4"/>
  <c r="G125" i="4"/>
  <c r="H125" i="4"/>
  <c r="I125" i="4"/>
  <c r="J125" i="4"/>
  <c r="K125" i="4"/>
  <c r="L125" i="4"/>
  <c r="E126" i="4"/>
  <c r="F126" i="4"/>
  <c r="G126" i="4"/>
  <c r="H126" i="4"/>
  <c r="I126" i="4"/>
  <c r="J126" i="4"/>
  <c r="K126" i="4"/>
  <c r="L126" i="4"/>
  <c r="E6" i="4"/>
  <c r="F6" i="4"/>
  <c r="G6" i="4"/>
  <c r="H6" i="4"/>
  <c r="I6" i="4"/>
  <c r="J6" i="4"/>
  <c r="K6" i="4"/>
  <c r="L6" i="4"/>
  <c r="E213" i="4"/>
  <c r="F213" i="4"/>
  <c r="G213" i="4"/>
  <c r="H213" i="4"/>
  <c r="I213" i="4"/>
  <c r="J213" i="4"/>
  <c r="K213" i="4"/>
  <c r="L213" i="4"/>
  <c r="E127" i="4"/>
  <c r="F127" i="4"/>
  <c r="G127" i="4"/>
  <c r="H127" i="4"/>
  <c r="I127" i="4"/>
  <c r="J127" i="4"/>
  <c r="K127" i="4"/>
  <c r="L127" i="4"/>
  <c r="E128" i="4"/>
  <c r="F128" i="4"/>
  <c r="G128" i="4"/>
  <c r="H128" i="4"/>
  <c r="I128" i="4"/>
  <c r="J128" i="4"/>
  <c r="K128" i="4"/>
  <c r="L128" i="4"/>
  <c r="E7" i="4"/>
  <c r="F7" i="4"/>
  <c r="G7" i="4"/>
  <c r="H7" i="4"/>
  <c r="I7" i="4"/>
  <c r="J7" i="4"/>
  <c r="K7" i="4"/>
  <c r="L7" i="4"/>
  <c r="E214" i="4"/>
  <c r="F214" i="4"/>
  <c r="G214" i="4"/>
  <c r="H214" i="4"/>
  <c r="I214" i="4"/>
  <c r="J214" i="4"/>
  <c r="K214" i="4"/>
  <c r="L214" i="4"/>
  <c r="E129" i="4"/>
  <c r="F129" i="4"/>
  <c r="G129" i="4"/>
  <c r="H129" i="4"/>
  <c r="I129" i="4"/>
  <c r="J129" i="4"/>
  <c r="K129" i="4"/>
  <c r="L129" i="4"/>
  <c r="E8" i="4"/>
  <c r="F8" i="4"/>
  <c r="G8" i="4"/>
  <c r="H8" i="4"/>
  <c r="I8" i="4"/>
  <c r="J8" i="4"/>
  <c r="K8" i="4"/>
  <c r="L8" i="4"/>
  <c r="E130" i="4"/>
  <c r="F130" i="4"/>
  <c r="G130" i="4"/>
  <c r="H130" i="4"/>
  <c r="I130" i="4"/>
  <c r="J130" i="4"/>
  <c r="K130" i="4"/>
  <c r="L130" i="4"/>
  <c r="E131" i="4"/>
  <c r="F131" i="4"/>
  <c r="G131" i="4"/>
  <c r="H131" i="4"/>
  <c r="I131" i="4"/>
  <c r="J131" i="4"/>
  <c r="K131" i="4"/>
  <c r="L131" i="4"/>
  <c r="E9" i="4"/>
  <c r="F9" i="4"/>
  <c r="G9" i="4"/>
  <c r="H9" i="4"/>
  <c r="I9" i="4"/>
  <c r="J9" i="4"/>
  <c r="K9" i="4"/>
  <c r="L9" i="4"/>
  <c r="E132" i="4"/>
  <c r="F132" i="4"/>
  <c r="G132" i="4"/>
  <c r="H132" i="4"/>
  <c r="I132" i="4"/>
  <c r="J132" i="4"/>
  <c r="K132" i="4"/>
  <c r="L132" i="4"/>
  <c r="E10" i="4"/>
  <c r="F10" i="4"/>
  <c r="G10" i="4"/>
  <c r="H10" i="4"/>
  <c r="I10" i="4"/>
  <c r="J10" i="4"/>
  <c r="K10" i="4"/>
  <c r="L10" i="4"/>
  <c r="E133" i="4"/>
  <c r="F133" i="4"/>
  <c r="G133" i="4"/>
  <c r="H133" i="4"/>
  <c r="I133" i="4"/>
  <c r="J133" i="4"/>
  <c r="K133" i="4"/>
  <c r="L133" i="4"/>
  <c r="E134" i="4"/>
  <c r="F134" i="4"/>
  <c r="G134" i="4"/>
  <c r="H134" i="4"/>
  <c r="I134" i="4"/>
  <c r="J134" i="4"/>
  <c r="K134" i="4"/>
  <c r="L134" i="4"/>
  <c r="E135" i="4"/>
  <c r="F135" i="4"/>
  <c r="G135" i="4"/>
  <c r="H135" i="4"/>
  <c r="I135" i="4"/>
  <c r="J135" i="4"/>
  <c r="K135" i="4"/>
  <c r="L135" i="4"/>
  <c r="E136" i="4"/>
  <c r="F136" i="4"/>
  <c r="G136" i="4"/>
  <c r="H136" i="4"/>
  <c r="I136" i="4"/>
  <c r="J136" i="4"/>
  <c r="K136" i="4"/>
  <c r="L136" i="4"/>
  <c r="E137" i="4"/>
  <c r="F137" i="4"/>
  <c r="G137" i="4"/>
  <c r="H137" i="4"/>
  <c r="I137" i="4"/>
  <c r="J137" i="4"/>
  <c r="K137" i="4"/>
  <c r="L137" i="4"/>
  <c r="E138" i="4"/>
  <c r="F138" i="4"/>
  <c r="G138" i="4"/>
  <c r="H138" i="4"/>
  <c r="I138" i="4"/>
  <c r="J138" i="4"/>
  <c r="K138" i="4"/>
  <c r="L138" i="4"/>
  <c r="E11" i="4"/>
  <c r="F11" i="4"/>
  <c r="G11" i="4"/>
  <c r="H11" i="4"/>
  <c r="I11" i="4"/>
  <c r="J11" i="4"/>
  <c r="K11" i="4"/>
  <c r="L11" i="4"/>
  <c r="E12" i="4"/>
  <c r="F12" i="4"/>
  <c r="G12" i="4"/>
  <c r="H12" i="4"/>
  <c r="I12" i="4"/>
  <c r="J12" i="4"/>
  <c r="K12" i="4"/>
  <c r="L12" i="4"/>
  <c r="E139" i="4"/>
  <c r="F139" i="4"/>
  <c r="G139" i="4"/>
  <c r="H139" i="4"/>
  <c r="I139" i="4"/>
  <c r="J139" i="4"/>
  <c r="K139" i="4"/>
  <c r="L139" i="4"/>
  <c r="E140" i="4"/>
  <c r="F140" i="4"/>
  <c r="G140" i="4"/>
  <c r="H140" i="4"/>
  <c r="I140" i="4"/>
  <c r="J140" i="4"/>
  <c r="K140" i="4"/>
  <c r="L140" i="4"/>
  <c r="E141" i="4"/>
  <c r="F141" i="4"/>
  <c r="G141" i="4"/>
  <c r="H141" i="4"/>
  <c r="I141" i="4"/>
  <c r="J141" i="4"/>
  <c r="K141" i="4"/>
  <c r="L141" i="4"/>
  <c r="E142" i="4"/>
  <c r="F142" i="4"/>
  <c r="G142" i="4"/>
  <c r="H142" i="4"/>
  <c r="I142" i="4"/>
  <c r="J142" i="4"/>
  <c r="K142" i="4"/>
  <c r="L142" i="4"/>
  <c r="E143" i="4"/>
  <c r="F143" i="4"/>
  <c r="G143" i="4"/>
  <c r="H143" i="4"/>
  <c r="I143" i="4"/>
  <c r="J143" i="4"/>
  <c r="K143" i="4"/>
  <c r="L143" i="4"/>
  <c r="E144" i="4"/>
  <c r="F144" i="4"/>
  <c r="G144" i="4"/>
  <c r="H144" i="4"/>
  <c r="I144" i="4"/>
  <c r="J144" i="4"/>
  <c r="K144" i="4"/>
  <c r="L144" i="4"/>
  <c r="E13" i="4"/>
  <c r="F13" i="4"/>
  <c r="G13" i="4"/>
  <c r="H13" i="4"/>
  <c r="I13" i="4"/>
  <c r="J13" i="4"/>
  <c r="K13" i="4"/>
  <c r="L13" i="4"/>
  <c r="E215" i="4"/>
  <c r="F215" i="4"/>
  <c r="G215" i="4"/>
  <c r="H215" i="4"/>
  <c r="I215" i="4"/>
  <c r="J215" i="4"/>
  <c r="K215" i="4"/>
  <c r="L215" i="4"/>
  <c r="E216" i="4"/>
  <c r="F216" i="4"/>
  <c r="G216" i="4"/>
  <c r="H216" i="4"/>
  <c r="I216" i="4"/>
  <c r="J216" i="4"/>
  <c r="K216" i="4"/>
  <c r="L216" i="4"/>
  <c r="E14" i="4"/>
  <c r="F14" i="4"/>
  <c r="G14" i="4"/>
  <c r="H14" i="4"/>
  <c r="I14" i="4"/>
  <c r="J14" i="4"/>
  <c r="K14" i="4"/>
  <c r="L14" i="4"/>
  <c r="E145" i="4"/>
  <c r="F145" i="4"/>
  <c r="G145" i="4"/>
  <c r="H145" i="4"/>
  <c r="I145" i="4"/>
  <c r="J145" i="4"/>
  <c r="K145" i="4"/>
  <c r="L145" i="4"/>
  <c r="E15" i="4"/>
  <c r="F15" i="4"/>
  <c r="G15" i="4"/>
  <c r="H15" i="4"/>
  <c r="I15" i="4"/>
  <c r="J15" i="4"/>
  <c r="K15" i="4"/>
  <c r="L15" i="4"/>
  <c r="E16" i="4"/>
  <c r="F16" i="4"/>
  <c r="G16" i="4"/>
  <c r="H16" i="4"/>
  <c r="I16" i="4"/>
  <c r="J16" i="4"/>
  <c r="K16" i="4"/>
  <c r="L16" i="4"/>
  <c r="E17" i="4"/>
  <c r="F17" i="4"/>
  <c r="G17" i="4"/>
  <c r="H17" i="4"/>
  <c r="I17" i="4"/>
  <c r="J17" i="4"/>
  <c r="K17" i="4"/>
  <c r="L17" i="4"/>
  <c r="E18" i="4"/>
  <c r="F18" i="4"/>
  <c r="G18" i="4"/>
  <c r="H18" i="4"/>
  <c r="I18" i="4"/>
  <c r="J18" i="4"/>
  <c r="K18" i="4"/>
  <c r="L18" i="4"/>
  <c r="E19" i="4"/>
  <c r="F19" i="4"/>
  <c r="G19" i="4"/>
  <c r="H19" i="4"/>
  <c r="I19" i="4"/>
  <c r="J19" i="4"/>
  <c r="K19" i="4"/>
  <c r="L19" i="4"/>
  <c r="E217" i="4"/>
  <c r="F217" i="4"/>
  <c r="G217" i="4"/>
  <c r="H217" i="4"/>
  <c r="I217" i="4"/>
  <c r="J217" i="4"/>
  <c r="K217" i="4"/>
  <c r="L217" i="4"/>
  <c r="E20" i="4"/>
  <c r="F20" i="4"/>
  <c r="G20" i="4"/>
  <c r="H20" i="4"/>
  <c r="I20" i="4"/>
  <c r="J20" i="4"/>
  <c r="K20" i="4"/>
  <c r="L20" i="4"/>
  <c r="E21" i="4"/>
  <c r="F21" i="4"/>
  <c r="G21" i="4"/>
  <c r="H21" i="4"/>
  <c r="I21" i="4"/>
  <c r="J21" i="4"/>
  <c r="K21" i="4"/>
  <c r="L21" i="4"/>
  <c r="E22" i="4"/>
  <c r="F22" i="4"/>
  <c r="G22" i="4"/>
  <c r="H22" i="4"/>
  <c r="I22" i="4"/>
  <c r="J22" i="4"/>
  <c r="K22" i="4"/>
  <c r="L22" i="4"/>
  <c r="E146" i="4"/>
  <c r="F146" i="4"/>
  <c r="G146" i="4"/>
  <c r="H146" i="4"/>
  <c r="I146" i="4"/>
  <c r="J146" i="4"/>
  <c r="K146" i="4"/>
  <c r="L146" i="4"/>
  <c r="E23" i="4"/>
  <c r="F23" i="4"/>
  <c r="G23" i="4"/>
  <c r="H23" i="4"/>
  <c r="I23" i="4"/>
  <c r="J23" i="4"/>
  <c r="K23" i="4"/>
  <c r="L23" i="4"/>
  <c r="E147" i="4"/>
  <c r="F147" i="4"/>
  <c r="G147" i="4"/>
  <c r="H147" i="4"/>
  <c r="I147" i="4"/>
  <c r="J147" i="4"/>
  <c r="K147" i="4"/>
  <c r="L147" i="4"/>
  <c r="E24" i="4"/>
  <c r="F24" i="4"/>
  <c r="G24" i="4"/>
  <c r="H24" i="4"/>
  <c r="I24" i="4"/>
  <c r="J24" i="4"/>
  <c r="K24" i="4"/>
  <c r="L24" i="4"/>
  <c r="E148" i="4"/>
  <c r="F148" i="4"/>
  <c r="G148" i="4"/>
  <c r="H148" i="4"/>
  <c r="I148" i="4"/>
  <c r="J148" i="4"/>
  <c r="K148" i="4"/>
  <c r="L148" i="4"/>
  <c r="E25" i="4"/>
  <c r="F25" i="4"/>
  <c r="G25" i="4"/>
  <c r="H25" i="4"/>
  <c r="I25" i="4"/>
  <c r="J25" i="4"/>
  <c r="K25" i="4"/>
  <c r="L25" i="4"/>
  <c r="E149" i="4"/>
  <c r="F149" i="4"/>
  <c r="G149" i="4"/>
  <c r="H149" i="4"/>
  <c r="I149" i="4"/>
  <c r="J149" i="4"/>
  <c r="K149" i="4"/>
  <c r="L149" i="4"/>
  <c r="E218" i="4"/>
  <c r="F218" i="4"/>
  <c r="G218" i="4"/>
  <c r="H218" i="4"/>
  <c r="I218" i="4"/>
  <c r="J218" i="4"/>
  <c r="K218" i="4"/>
  <c r="L218" i="4"/>
  <c r="E150" i="4"/>
  <c r="F150" i="4"/>
  <c r="G150" i="4"/>
  <c r="H150" i="4"/>
  <c r="I150" i="4"/>
  <c r="J150" i="4"/>
  <c r="K150" i="4"/>
  <c r="L150" i="4"/>
  <c r="E151" i="4"/>
  <c r="F151" i="4"/>
  <c r="G151" i="4"/>
  <c r="H151" i="4"/>
  <c r="I151" i="4"/>
  <c r="J151" i="4"/>
  <c r="K151" i="4"/>
  <c r="L151" i="4"/>
  <c r="E26" i="4"/>
  <c r="F26" i="4"/>
  <c r="G26" i="4"/>
  <c r="H26" i="4"/>
  <c r="I26" i="4"/>
  <c r="J26" i="4"/>
  <c r="K26" i="4"/>
  <c r="L26" i="4"/>
  <c r="E27" i="4"/>
  <c r="F27" i="4"/>
  <c r="G27" i="4"/>
  <c r="H27" i="4"/>
  <c r="I27" i="4"/>
  <c r="J27" i="4"/>
  <c r="K27" i="4"/>
  <c r="L27" i="4"/>
  <c r="E28" i="4"/>
  <c r="F28" i="4"/>
  <c r="G28" i="4"/>
  <c r="H28" i="4"/>
  <c r="I28" i="4"/>
  <c r="J28" i="4"/>
  <c r="K28" i="4"/>
  <c r="L28" i="4"/>
  <c r="E152" i="4"/>
  <c r="F152" i="4"/>
  <c r="G152" i="4"/>
  <c r="H152" i="4"/>
  <c r="I152" i="4"/>
  <c r="J152" i="4"/>
  <c r="K152" i="4"/>
  <c r="L152" i="4"/>
  <c r="E219" i="4"/>
  <c r="F219" i="4"/>
  <c r="G219" i="4"/>
  <c r="H219" i="4"/>
  <c r="I219" i="4"/>
  <c r="J219" i="4"/>
  <c r="K219" i="4"/>
  <c r="L219" i="4"/>
  <c r="E29" i="4"/>
  <c r="F29" i="4"/>
  <c r="G29" i="4"/>
  <c r="H29" i="4"/>
  <c r="I29" i="4"/>
  <c r="J29" i="4"/>
  <c r="K29" i="4"/>
  <c r="L29" i="4"/>
  <c r="E153" i="4"/>
  <c r="F153" i="4"/>
  <c r="G153" i="4"/>
  <c r="H153" i="4"/>
  <c r="I153" i="4"/>
  <c r="J153" i="4"/>
  <c r="K153" i="4"/>
  <c r="L153" i="4"/>
  <c r="E30" i="4"/>
  <c r="F30" i="4"/>
  <c r="G30" i="4"/>
  <c r="H30" i="4"/>
  <c r="I30" i="4"/>
  <c r="J30" i="4"/>
  <c r="K30" i="4"/>
  <c r="L30" i="4"/>
  <c r="E31" i="4"/>
  <c r="F31" i="4"/>
  <c r="G31" i="4"/>
  <c r="H31" i="4"/>
  <c r="I31" i="4"/>
  <c r="J31" i="4"/>
  <c r="K31" i="4"/>
  <c r="L31" i="4"/>
  <c r="E154" i="4"/>
  <c r="F154" i="4"/>
  <c r="G154" i="4"/>
  <c r="H154" i="4"/>
  <c r="I154" i="4"/>
  <c r="J154" i="4"/>
  <c r="K154" i="4"/>
  <c r="L154" i="4"/>
  <c r="E155" i="4"/>
  <c r="F155" i="4"/>
  <c r="G155" i="4"/>
  <c r="H155" i="4"/>
  <c r="I155" i="4"/>
  <c r="J155" i="4"/>
  <c r="K155" i="4"/>
  <c r="L155" i="4"/>
  <c r="E220" i="4"/>
  <c r="F220" i="4"/>
  <c r="G220" i="4"/>
  <c r="H220" i="4"/>
  <c r="I220" i="4"/>
  <c r="J220" i="4"/>
  <c r="K220" i="4"/>
  <c r="L220" i="4"/>
  <c r="E32" i="4"/>
  <c r="F32" i="4"/>
  <c r="G32" i="4"/>
  <c r="H32" i="4"/>
  <c r="I32" i="4"/>
  <c r="J32" i="4"/>
  <c r="K32" i="4"/>
  <c r="L32" i="4"/>
  <c r="E156" i="4"/>
  <c r="F156" i="4"/>
  <c r="G156" i="4"/>
  <c r="H156" i="4"/>
  <c r="I156" i="4"/>
  <c r="J156" i="4"/>
  <c r="K156" i="4"/>
  <c r="L156" i="4"/>
  <c r="E221" i="4"/>
  <c r="F221" i="4"/>
  <c r="G221" i="4"/>
  <c r="H221" i="4"/>
  <c r="I221" i="4"/>
  <c r="J221" i="4"/>
  <c r="K221" i="4"/>
  <c r="L221" i="4"/>
  <c r="E33" i="4"/>
  <c r="F33" i="4"/>
  <c r="G33" i="4"/>
  <c r="H33" i="4"/>
  <c r="I33" i="4"/>
  <c r="J33" i="4"/>
  <c r="K33" i="4"/>
  <c r="L33" i="4"/>
  <c r="E157" i="4"/>
  <c r="F157" i="4"/>
  <c r="G157" i="4"/>
  <c r="H157" i="4"/>
  <c r="I157" i="4"/>
  <c r="J157" i="4"/>
  <c r="K157" i="4"/>
  <c r="L157" i="4"/>
  <c r="E158" i="4"/>
  <c r="F158" i="4"/>
  <c r="G158" i="4"/>
  <c r="H158" i="4"/>
  <c r="I158" i="4"/>
  <c r="J158" i="4"/>
  <c r="K158" i="4"/>
  <c r="L158" i="4"/>
  <c r="E159" i="4"/>
  <c r="F159" i="4"/>
  <c r="G159" i="4"/>
  <c r="H159" i="4"/>
  <c r="I159" i="4"/>
  <c r="J159" i="4"/>
  <c r="K159" i="4"/>
  <c r="L159" i="4"/>
  <c r="E222" i="4"/>
  <c r="F222" i="4"/>
  <c r="G222" i="4"/>
  <c r="H222" i="4"/>
  <c r="I222" i="4"/>
  <c r="J222" i="4"/>
  <c r="K222" i="4"/>
  <c r="L222" i="4"/>
  <c r="E34" i="4"/>
  <c r="F34" i="4"/>
  <c r="G34" i="4"/>
  <c r="H34" i="4"/>
  <c r="I34" i="4"/>
  <c r="J34" i="4"/>
  <c r="K34" i="4"/>
  <c r="L34" i="4"/>
  <c r="E223" i="4"/>
  <c r="F223" i="4"/>
  <c r="G223" i="4"/>
  <c r="H223" i="4"/>
  <c r="I223" i="4"/>
  <c r="J223" i="4"/>
  <c r="K223" i="4"/>
  <c r="L223" i="4"/>
  <c r="E160" i="4"/>
  <c r="F160" i="4"/>
  <c r="G160" i="4"/>
  <c r="H160" i="4"/>
  <c r="I160" i="4"/>
  <c r="J160" i="4"/>
  <c r="K160" i="4"/>
  <c r="L160" i="4"/>
  <c r="E161" i="4"/>
  <c r="F161" i="4"/>
  <c r="G161" i="4"/>
  <c r="H161" i="4"/>
  <c r="I161" i="4"/>
  <c r="J161" i="4"/>
  <c r="K161" i="4"/>
  <c r="L161" i="4"/>
  <c r="E35" i="4"/>
  <c r="F35" i="4"/>
  <c r="G35" i="4"/>
  <c r="H35" i="4"/>
  <c r="I35" i="4"/>
  <c r="J35" i="4"/>
  <c r="K35" i="4"/>
  <c r="L35" i="4"/>
  <c r="E162" i="4"/>
  <c r="F162" i="4"/>
  <c r="G162" i="4"/>
  <c r="H162" i="4"/>
  <c r="I162" i="4"/>
  <c r="J162" i="4"/>
  <c r="K162" i="4"/>
  <c r="L162" i="4"/>
  <c r="E36" i="4"/>
  <c r="F36" i="4"/>
  <c r="G36" i="4"/>
  <c r="H36" i="4"/>
  <c r="I36" i="4"/>
  <c r="J36" i="4"/>
  <c r="K36" i="4"/>
  <c r="L36" i="4"/>
  <c r="E163" i="4"/>
  <c r="F163" i="4"/>
  <c r="G163" i="4"/>
  <c r="H163" i="4"/>
  <c r="I163" i="4"/>
  <c r="J163" i="4"/>
  <c r="K163" i="4"/>
  <c r="L163" i="4"/>
  <c r="E164" i="4"/>
  <c r="F164" i="4"/>
  <c r="G164" i="4"/>
  <c r="H164" i="4"/>
  <c r="I164" i="4"/>
  <c r="J164" i="4"/>
  <c r="K164" i="4"/>
  <c r="L164" i="4"/>
  <c r="E37" i="4"/>
  <c r="F37" i="4"/>
  <c r="G37" i="4"/>
  <c r="H37" i="4"/>
  <c r="I37" i="4"/>
  <c r="J37" i="4"/>
  <c r="K37" i="4"/>
  <c r="L37" i="4"/>
  <c r="E224" i="4"/>
  <c r="F224" i="4"/>
  <c r="G224" i="4"/>
  <c r="H224" i="4"/>
  <c r="I224" i="4"/>
  <c r="J224" i="4"/>
  <c r="K224" i="4"/>
  <c r="L224" i="4"/>
  <c r="E225" i="4"/>
  <c r="F225" i="4"/>
  <c r="G225" i="4"/>
  <c r="H225" i="4"/>
  <c r="I225" i="4"/>
  <c r="J225" i="4"/>
  <c r="K225" i="4"/>
  <c r="L225" i="4"/>
  <c r="E165" i="4"/>
  <c r="F165" i="4"/>
  <c r="G165" i="4"/>
  <c r="H165" i="4"/>
  <c r="I165" i="4"/>
  <c r="J165" i="4"/>
  <c r="K165" i="4"/>
  <c r="L165" i="4"/>
  <c r="E38" i="4"/>
  <c r="F38" i="4"/>
  <c r="G38" i="4"/>
  <c r="H38" i="4"/>
  <c r="I38" i="4"/>
  <c r="J38" i="4"/>
  <c r="K38" i="4"/>
  <c r="L38" i="4"/>
  <c r="E166" i="4"/>
  <c r="F166" i="4"/>
  <c r="G166" i="4"/>
  <c r="H166" i="4"/>
  <c r="I166" i="4"/>
  <c r="J166" i="4"/>
  <c r="K166" i="4"/>
  <c r="L166" i="4"/>
  <c r="E167" i="4"/>
  <c r="F167" i="4"/>
  <c r="G167" i="4"/>
  <c r="H167" i="4"/>
  <c r="I167" i="4"/>
  <c r="J167" i="4"/>
  <c r="K167" i="4"/>
  <c r="L167" i="4"/>
  <c r="E39" i="4"/>
  <c r="F39" i="4"/>
  <c r="G39" i="4"/>
  <c r="H39" i="4"/>
  <c r="I39" i="4"/>
  <c r="J39" i="4"/>
  <c r="K39" i="4"/>
  <c r="L39" i="4"/>
  <c r="E40" i="4"/>
  <c r="F40" i="4"/>
  <c r="G40" i="4"/>
  <c r="H40" i="4"/>
  <c r="I40" i="4"/>
  <c r="J40" i="4"/>
  <c r="K40" i="4"/>
  <c r="L40" i="4"/>
  <c r="E41" i="4"/>
  <c r="F41" i="4"/>
  <c r="G41" i="4"/>
  <c r="H41" i="4"/>
  <c r="I41" i="4"/>
  <c r="J41" i="4"/>
  <c r="K41" i="4"/>
  <c r="L41" i="4"/>
  <c r="E42" i="4"/>
  <c r="F42" i="4"/>
  <c r="G42" i="4"/>
  <c r="H42" i="4"/>
  <c r="I42" i="4"/>
  <c r="J42" i="4"/>
  <c r="K42" i="4"/>
  <c r="L42" i="4"/>
  <c r="E168" i="4"/>
  <c r="F168" i="4"/>
  <c r="G168" i="4"/>
  <c r="H168" i="4"/>
  <c r="I168" i="4"/>
  <c r="J168" i="4"/>
  <c r="K168" i="4"/>
  <c r="L168" i="4"/>
  <c r="E43" i="4"/>
  <c r="F43" i="4"/>
  <c r="G43" i="4"/>
  <c r="H43" i="4"/>
  <c r="I43" i="4"/>
  <c r="J43" i="4"/>
  <c r="K43" i="4"/>
  <c r="L43" i="4"/>
  <c r="E44" i="4"/>
  <c r="F44" i="4"/>
  <c r="G44" i="4"/>
  <c r="H44" i="4"/>
  <c r="I44" i="4"/>
  <c r="J44" i="4"/>
  <c r="K44" i="4"/>
  <c r="L44" i="4"/>
  <c r="E45" i="4"/>
  <c r="F45" i="4"/>
  <c r="G45" i="4"/>
  <c r="H45" i="4"/>
  <c r="I45" i="4"/>
  <c r="J45" i="4"/>
  <c r="K45" i="4"/>
  <c r="L45" i="4"/>
  <c r="E226" i="4"/>
  <c r="F226" i="4"/>
  <c r="G226" i="4"/>
  <c r="H226" i="4"/>
  <c r="I226" i="4"/>
  <c r="J226" i="4"/>
  <c r="K226" i="4"/>
  <c r="L226" i="4"/>
  <c r="E46" i="4"/>
  <c r="F46" i="4"/>
  <c r="G46" i="4"/>
  <c r="H46" i="4"/>
  <c r="I46" i="4"/>
  <c r="J46" i="4"/>
  <c r="K46" i="4"/>
  <c r="L46" i="4"/>
  <c r="E47" i="4"/>
  <c r="F47" i="4"/>
  <c r="G47" i="4"/>
  <c r="H47" i="4"/>
  <c r="I47" i="4"/>
  <c r="J47" i="4"/>
  <c r="K47" i="4"/>
  <c r="L47" i="4"/>
  <c r="E48" i="4"/>
  <c r="F48" i="4"/>
  <c r="G48" i="4"/>
  <c r="H48" i="4"/>
  <c r="I48" i="4"/>
  <c r="J48" i="4"/>
  <c r="K48" i="4"/>
  <c r="L48" i="4"/>
  <c r="E49" i="4"/>
  <c r="F49" i="4"/>
  <c r="G49" i="4"/>
  <c r="H49" i="4"/>
  <c r="I49" i="4"/>
  <c r="J49" i="4"/>
  <c r="K49" i="4"/>
  <c r="L49" i="4"/>
  <c r="E50" i="4"/>
  <c r="F50" i="4"/>
  <c r="G50" i="4"/>
  <c r="H50" i="4"/>
  <c r="I50" i="4"/>
  <c r="J50" i="4"/>
  <c r="K50" i="4"/>
  <c r="L50" i="4"/>
  <c r="E51" i="4"/>
  <c r="F51" i="4"/>
  <c r="G51" i="4"/>
  <c r="H51" i="4"/>
  <c r="I51" i="4"/>
  <c r="J51" i="4"/>
  <c r="K51" i="4"/>
  <c r="L51" i="4"/>
  <c r="E52" i="4"/>
  <c r="F52" i="4"/>
  <c r="G52" i="4"/>
  <c r="H52" i="4"/>
  <c r="I52" i="4"/>
  <c r="J52" i="4"/>
  <c r="K52" i="4"/>
  <c r="L52" i="4"/>
  <c r="E53" i="4"/>
  <c r="F53" i="4"/>
  <c r="G53" i="4"/>
  <c r="H53" i="4"/>
  <c r="I53" i="4"/>
  <c r="J53" i="4"/>
  <c r="K53" i="4"/>
  <c r="L53" i="4"/>
  <c r="E169" i="4"/>
  <c r="F169" i="4"/>
  <c r="G169" i="4"/>
  <c r="H169" i="4"/>
  <c r="I169" i="4"/>
  <c r="J169" i="4"/>
  <c r="K169" i="4"/>
  <c r="L169" i="4"/>
  <c r="E170" i="4"/>
  <c r="F170" i="4"/>
  <c r="G170" i="4"/>
  <c r="H170" i="4"/>
  <c r="I170" i="4"/>
  <c r="J170" i="4"/>
  <c r="K170" i="4"/>
  <c r="L170" i="4"/>
  <c r="E171" i="4"/>
  <c r="F171" i="4"/>
  <c r="G171" i="4"/>
  <c r="H171" i="4"/>
  <c r="I171" i="4"/>
  <c r="J171" i="4"/>
  <c r="K171" i="4"/>
  <c r="L171" i="4"/>
  <c r="E172" i="4"/>
  <c r="F172" i="4"/>
  <c r="G172" i="4"/>
  <c r="H172" i="4"/>
  <c r="I172" i="4"/>
  <c r="J172" i="4"/>
  <c r="K172" i="4"/>
  <c r="L172" i="4"/>
  <c r="E54" i="4"/>
  <c r="F54" i="4"/>
  <c r="G54" i="4"/>
  <c r="H54" i="4"/>
  <c r="I54" i="4"/>
  <c r="J54" i="4"/>
  <c r="K54" i="4"/>
  <c r="L54" i="4"/>
  <c r="E55" i="4"/>
  <c r="F55" i="4"/>
  <c r="G55" i="4"/>
  <c r="H55" i="4"/>
  <c r="I55" i="4"/>
  <c r="J55" i="4"/>
  <c r="K55" i="4"/>
  <c r="L55" i="4"/>
  <c r="E56" i="4"/>
  <c r="F56" i="4"/>
  <c r="G56" i="4"/>
  <c r="H56" i="4"/>
  <c r="I56" i="4"/>
  <c r="J56" i="4"/>
  <c r="K56" i="4"/>
  <c r="L56" i="4"/>
  <c r="E57" i="4"/>
  <c r="F57" i="4"/>
  <c r="G57" i="4"/>
  <c r="H57" i="4"/>
  <c r="I57" i="4"/>
  <c r="J57" i="4"/>
  <c r="K57" i="4"/>
  <c r="L57" i="4"/>
  <c r="E58" i="4"/>
  <c r="F58" i="4"/>
  <c r="G58" i="4"/>
  <c r="H58" i="4"/>
  <c r="I58" i="4"/>
  <c r="J58" i="4"/>
  <c r="K58" i="4"/>
  <c r="L58" i="4"/>
  <c r="E59" i="4"/>
  <c r="F59" i="4"/>
  <c r="G59" i="4"/>
  <c r="H59" i="4"/>
  <c r="I59" i="4"/>
  <c r="J59" i="4"/>
  <c r="K59" i="4"/>
  <c r="L59" i="4"/>
  <c r="E60" i="4"/>
  <c r="F60" i="4"/>
  <c r="G60" i="4"/>
  <c r="H60" i="4"/>
  <c r="I60" i="4"/>
  <c r="J60" i="4"/>
  <c r="K60" i="4"/>
  <c r="L60" i="4"/>
  <c r="E61" i="4"/>
  <c r="F61" i="4"/>
  <c r="G61" i="4"/>
  <c r="H61" i="4"/>
  <c r="I61" i="4"/>
  <c r="J61" i="4"/>
  <c r="K61" i="4"/>
  <c r="L61" i="4"/>
  <c r="E62" i="4"/>
  <c r="F62" i="4"/>
  <c r="G62" i="4"/>
  <c r="H62" i="4"/>
  <c r="I62" i="4"/>
  <c r="J62" i="4"/>
  <c r="K62" i="4"/>
  <c r="L62" i="4"/>
  <c r="E173" i="4"/>
  <c r="F173" i="4"/>
  <c r="G173" i="4"/>
  <c r="H173" i="4"/>
  <c r="I173" i="4"/>
  <c r="J173" i="4"/>
  <c r="K173" i="4"/>
  <c r="L173" i="4"/>
  <c r="E227" i="4"/>
  <c r="F227" i="4"/>
  <c r="G227" i="4"/>
  <c r="H227" i="4"/>
  <c r="I227" i="4"/>
  <c r="J227" i="4"/>
  <c r="K227" i="4"/>
  <c r="L227" i="4"/>
  <c r="E63" i="4"/>
  <c r="F63" i="4"/>
  <c r="G63" i="4"/>
  <c r="H63" i="4"/>
  <c r="I63" i="4"/>
  <c r="J63" i="4"/>
  <c r="K63" i="4"/>
  <c r="L63" i="4"/>
  <c r="E64" i="4"/>
  <c r="F64" i="4"/>
  <c r="G64" i="4"/>
  <c r="H64" i="4"/>
  <c r="I64" i="4"/>
  <c r="J64" i="4"/>
  <c r="K64" i="4"/>
  <c r="L64" i="4"/>
  <c r="E65" i="4"/>
  <c r="F65" i="4"/>
  <c r="G65" i="4"/>
  <c r="H65" i="4"/>
  <c r="I65" i="4"/>
  <c r="J65" i="4"/>
  <c r="K65" i="4"/>
  <c r="L65" i="4"/>
  <c r="E228" i="4"/>
  <c r="F228" i="4"/>
  <c r="G228" i="4"/>
  <c r="H228" i="4"/>
  <c r="I228" i="4"/>
  <c r="J228" i="4"/>
  <c r="K228" i="4"/>
  <c r="L228" i="4"/>
  <c r="E174" i="4"/>
  <c r="F174" i="4"/>
  <c r="G174" i="4"/>
  <c r="H174" i="4"/>
  <c r="I174" i="4"/>
  <c r="J174" i="4"/>
  <c r="K174" i="4"/>
  <c r="L174" i="4"/>
  <c r="E66" i="4"/>
  <c r="F66" i="4"/>
  <c r="G66" i="4"/>
  <c r="H66" i="4"/>
  <c r="I66" i="4"/>
  <c r="J66" i="4"/>
  <c r="K66" i="4"/>
  <c r="L66" i="4"/>
  <c r="E67" i="4"/>
  <c r="F67" i="4"/>
  <c r="G67" i="4"/>
  <c r="H67" i="4"/>
  <c r="I67" i="4"/>
  <c r="J67" i="4"/>
  <c r="K67" i="4"/>
  <c r="L67" i="4"/>
  <c r="E68" i="4"/>
  <c r="F68" i="4"/>
  <c r="G68" i="4"/>
  <c r="H68" i="4"/>
  <c r="I68" i="4"/>
  <c r="J68" i="4"/>
  <c r="K68" i="4"/>
  <c r="L68" i="4"/>
  <c r="E69" i="4"/>
  <c r="F69" i="4"/>
  <c r="G69" i="4"/>
  <c r="H69" i="4"/>
  <c r="I69" i="4"/>
  <c r="J69" i="4"/>
  <c r="K69" i="4"/>
  <c r="L69" i="4"/>
  <c r="E229" i="4"/>
  <c r="F229" i="4"/>
  <c r="G229" i="4"/>
  <c r="H229" i="4"/>
  <c r="I229" i="4"/>
  <c r="J229" i="4"/>
  <c r="K229" i="4"/>
  <c r="L229" i="4"/>
  <c r="E70" i="4"/>
  <c r="F70" i="4"/>
  <c r="G70" i="4"/>
  <c r="H70" i="4"/>
  <c r="I70" i="4"/>
  <c r="J70" i="4"/>
  <c r="K70" i="4"/>
  <c r="L70" i="4"/>
  <c r="E108" i="4"/>
  <c r="F108" i="4"/>
  <c r="G108" i="4"/>
  <c r="H108" i="4"/>
  <c r="I108" i="4"/>
  <c r="J108" i="4"/>
  <c r="K108" i="4"/>
  <c r="L108" i="4"/>
  <c r="E71" i="4"/>
  <c r="F71" i="4"/>
  <c r="G71" i="4"/>
  <c r="H71" i="4"/>
  <c r="I71" i="4"/>
  <c r="J71" i="4"/>
  <c r="K71" i="4"/>
  <c r="L71" i="4"/>
  <c r="E175" i="4"/>
  <c r="F175" i="4"/>
  <c r="G175" i="4"/>
  <c r="H175" i="4"/>
  <c r="I175" i="4"/>
  <c r="J175" i="4"/>
  <c r="K175" i="4"/>
  <c r="L175" i="4"/>
  <c r="E72" i="4"/>
  <c r="F72" i="4"/>
  <c r="G72" i="4"/>
  <c r="H72" i="4"/>
  <c r="I72" i="4"/>
  <c r="J72" i="4"/>
  <c r="K72" i="4"/>
  <c r="L72" i="4"/>
  <c r="E73" i="4"/>
  <c r="F73" i="4"/>
  <c r="G73" i="4"/>
  <c r="H73" i="4"/>
  <c r="I73" i="4"/>
  <c r="J73" i="4"/>
  <c r="K73" i="4"/>
  <c r="L73" i="4"/>
  <c r="E74" i="4"/>
  <c r="F74" i="4"/>
  <c r="G74" i="4"/>
  <c r="H74" i="4"/>
  <c r="I74" i="4"/>
  <c r="J74" i="4"/>
  <c r="K74" i="4"/>
  <c r="L74" i="4"/>
  <c r="E106" i="4"/>
  <c r="F106" i="4"/>
  <c r="G106" i="4"/>
  <c r="H106" i="4"/>
  <c r="I106" i="4"/>
  <c r="J106" i="4"/>
  <c r="K106" i="4"/>
  <c r="L106" i="4"/>
  <c r="E110" i="4"/>
  <c r="F110" i="4"/>
  <c r="G110" i="4"/>
  <c r="H110" i="4"/>
  <c r="I110" i="4"/>
  <c r="J110" i="4"/>
  <c r="K110" i="4"/>
  <c r="L110" i="4"/>
  <c r="E230" i="4"/>
  <c r="F230" i="4"/>
  <c r="G230" i="4"/>
  <c r="H230" i="4"/>
  <c r="I230" i="4"/>
  <c r="J230" i="4"/>
  <c r="K230" i="4"/>
  <c r="L230" i="4"/>
  <c r="E176" i="4"/>
  <c r="F176" i="4"/>
  <c r="G176" i="4"/>
  <c r="H176" i="4"/>
  <c r="I176" i="4"/>
  <c r="J176" i="4"/>
  <c r="K176" i="4"/>
  <c r="L176" i="4"/>
  <c r="E177" i="4"/>
  <c r="F177" i="4"/>
  <c r="G177" i="4"/>
  <c r="H177" i="4"/>
  <c r="I177" i="4"/>
  <c r="J177" i="4"/>
  <c r="K177" i="4"/>
  <c r="L177" i="4"/>
  <c r="E178" i="4"/>
  <c r="F178" i="4"/>
  <c r="G178" i="4"/>
  <c r="H178" i="4"/>
  <c r="I178" i="4"/>
  <c r="J178" i="4"/>
  <c r="K178" i="4"/>
  <c r="L178" i="4"/>
  <c r="E179" i="4"/>
  <c r="F179" i="4"/>
  <c r="G179" i="4"/>
  <c r="H179" i="4"/>
  <c r="I179" i="4"/>
  <c r="J179" i="4"/>
  <c r="K179" i="4"/>
  <c r="L179" i="4"/>
  <c r="E231" i="4"/>
  <c r="F231" i="4"/>
  <c r="G231" i="4"/>
  <c r="H231" i="4"/>
  <c r="I231" i="4"/>
  <c r="J231" i="4"/>
  <c r="K231" i="4"/>
  <c r="L231" i="4"/>
  <c r="E180" i="4"/>
  <c r="F180" i="4"/>
  <c r="G180" i="4"/>
  <c r="H180" i="4"/>
  <c r="I180" i="4"/>
  <c r="J180" i="4"/>
  <c r="K180" i="4"/>
  <c r="L180" i="4"/>
  <c r="E181" i="4"/>
  <c r="F181" i="4"/>
  <c r="G181" i="4"/>
  <c r="H181" i="4"/>
  <c r="I181" i="4"/>
  <c r="J181" i="4"/>
  <c r="K181" i="4"/>
  <c r="L181" i="4"/>
  <c r="E182" i="4"/>
  <c r="F182" i="4"/>
  <c r="G182" i="4"/>
  <c r="H182" i="4"/>
  <c r="I182" i="4"/>
  <c r="J182" i="4"/>
  <c r="K182" i="4"/>
  <c r="L182" i="4"/>
  <c r="E111" i="4"/>
  <c r="F111" i="4"/>
  <c r="G111" i="4"/>
  <c r="H111" i="4"/>
  <c r="I111" i="4"/>
  <c r="J111" i="4"/>
  <c r="K111" i="4"/>
  <c r="L111" i="4"/>
  <c r="E75" i="4"/>
  <c r="F75" i="4"/>
  <c r="G75" i="4"/>
  <c r="H75" i="4"/>
  <c r="I75" i="4"/>
  <c r="J75" i="4"/>
  <c r="K75" i="4"/>
  <c r="L75" i="4"/>
  <c r="E76" i="4"/>
  <c r="F76" i="4"/>
  <c r="G76" i="4"/>
  <c r="H76" i="4"/>
  <c r="I76" i="4"/>
  <c r="J76" i="4"/>
  <c r="K76" i="4"/>
  <c r="L76" i="4"/>
  <c r="E183" i="4"/>
  <c r="F183" i="4"/>
  <c r="G183" i="4"/>
  <c r="H183" i="4"/>
  <c r="I183" i="4"/>
  <c r="J183" i="4"/>
  <c r="K183" i="4"/>
  <c r="L183" i="4"/>
  <c r="E77" i="4"/>
  <c r="F77" i="4"/>
  <c r="G77" i="4"/>
  <c r="H77" i="4"/>
  <c r="I77" i="4"/>
  <c r="J77" i="4"/>
  <c r="K77" i="4"/>
  <c r="L77" i="4"/>
  <c r="E184" i="4"/>
  <c r="F184" i="4"/>
  <c r="G184" i="4"/>
  <c r="H184" i="4"/>
  <c r="I184" i="4"/>
  <c r="J184" i="4"/>
  <c r="K184" i="4"/>
  <c r="L184" i="4"/>
  <c r="E78" i="4"/>
  <c r="F78" i="4"/>
  <c r="G78" i="4"/>
  <c r="H78" i="4"/>
  <c r="I78" i="4"/>
  <c r="J78" i="4"/>
  <c r="K78" i="4"/>
  <c r="L78" i="4"/>
  <c r="E185" i="4"/>
  <c r="F185" i="4"/>
  <c r="G185" i="4"/>
  <c r="H185" i="4"/>
  <c r="I185" i="4"/>
  <c r="J185" i="4"/>
  <c r="K185" i="4"/>
  <c r="L185" i="4"/>
  <c r="E79" i="4"/>
  <c r="F79" i="4"/>
  <c r="G79" i="4"/>
  <c r="H79" i="4"/>
  <c r="I79" i="4"/>
  <c r="J79" i="4"/>
  <c r="K79" i="4"/>
  <c r="L79" i="4"/>
  <c r="E186" i="4"/>
  <c r="F186" i="4"/>
  <c r="G186" i="4"/>
  <c r="H186" i="4"/>
  <c r="I186" i="4"/>
  <c r="J186" i="4"/>
  <c r="K186" i="4"/>
  <c r="L186" i="4"/>
  <c r="E80" i="4"/>
  <c r="F80" i="4"/>
  <c r="G80" i="4"/>
  <c r="H80" i="4"/>
  <c r="I80" i="4"/>
  <c r="J80" i="4"/>
  <c r="K80" i="4"/>
  <c r="L80" i="4"/>
  <c r="E81" i="4"/>
  <c r="F81" i="4"/>
  <c r="G81" i="4"/>
  <c r="H81" i="4"/>
  <c r="I81" i="4"/>
  <c r="J81" i="4"/>
  <c r="K81" i="4"/>
  <c r="L81" i="4"/>
  <c r="E112" i="4"/>
  <c r="F112" i="4"/>
  <c r="G112" i="4"/>
  <c r="H112" i="4"/>
  <c r="I112" i="4"/>
  <c r="J112" i="4"/>
  <c r="K112" i="4"/>
  <c r="L112" i="4"/>
  <c r="E82" i="4"/>
  <c r="F82" i="4"/>
  <c r="G82" i="4"/>
  <c r="H82" i="4"/>
  <c r="I82" i="4"/>
  <c r="J82" i="4"/>
  <c r="K82" i="4"/>
  <c r="L82" i="4"/>
  <c r="E83" i="4"/>
  <c r="F83" i="4"/>
  <c r="G83" i="4"/>
  <c r="H83" i="4"/>
  <c r="I83" i="4"/>
  <c r="J83" i="4"/>
  <c r="K83" i="4"/>
  <c r="L83" i="4"/>
  <c r="E84" i="4"/>
  <c r="F84" i="4"/>
  <c r="G84" i="4"/>
  <c r="H84" i="4"/>
  <c r="I84" i="4"/>
  <c r="J84" i="4"/>
  <c r="K84" i="4"/>
  <c r="L84" i="4"/>
  <c r="E187" i="4"/>
  <c r="F187" i="4"/>
  <c r="G187" i="4"/>
  <c r="H187" i="4"/>
  <c r="I187" i="4"/>
  <c r="J187" i="4"/>
  <c r="K187" i="4"/>
  <c r="L187" i="4"/>
  <c r="E85" i="4"/>
  <c r="F85" i="4"/>
  <c r="G85" i="4"/>
  <c r="H85" i="4"/>
  <c r="I85" i="4"/>
  <c r="J85" i="4"/>
  <c r="K85" i="4"/>
  <c r="L85" i="4"/>
  <c r="E86" i="4"/>
  <c r="F86" i="4"/>
  <c r="G86" i="4"/>
  <c r="H86" i="4"/>
  <c r="I86" i="4"/>
  <c r="J86" i="4"/>
  <c r="K86" i="4"/>
  <c r="L86" i="4"/>
  <c r="E87" i="4"/>
  <c r="F87" i="4"/>
  <c r="G87" i="4"/>
  <c r="H87" i="4"/>
  <c r="I87" i="4"/>
  <c r="J87" i="4"/>
  <c r="K87" i="4"/>
  <c r="L87" i="4"/>
  <c r="E188" i="4"/>
  <c r="F188" i="4"/>
  <c r="G188" i="4"/>
  <c r="H188" i="4"/>
  <c r="I188" i="4"/>
  <c r="J188" i="4"/>
  <c r="K188" i="4"/>
  <c r="L188" i="4"/>
  <c r="E88" i="4"/>
  <c r="F88" i="4"/>
  <c r="G88" i="4"/>
  <c r="H88" i="4"/>
  <c r="I88" i="4"/>
  <c r="J88" i="4"/>
  <c r="K88" i="4"/>
  <c r="L88" i="4"/>
  <c r="E89" i="4"/>
  <c r="F89" i="4"/>
  <c r="G89" i="4"/>
  <c r="H89" i="4"/>
  <c r="I89" i="4"/>
  <c r="J89" i="4"/>
  <c r="K89" i="4"/>
  <c r="L89" i="4"/>
  <c r="E90" i="4"/>
  <c r="F90" i="4"/>
  <c r="G90" i="4"/>
  <c r="H90" i="4"/>
  <c r="I90" i="4"/>
  <c r="J90" i="4"/>
  <c r="K90" i="4"/>
  <c r="L90" i="4"/>
  <c r="E91" i="4"/>
  <c r="F91" i="4"/>
  <c r="G91" i="4"/>
  <c r="H91" i="4"/>
  <c r="I91" i="4"/>
  <c r="J91" i="4"/>
  <c r="K91" i="4"/>
  <c r="L91" i="4"/>
  <c r="E189" i="4"/>
  <c r="F189" i="4"/>
  <c r="G189" i="4"/>
  <c r="H189" i="4"/>
  <c r="I189" i="4"/>
  <c r="J189" i="4"/>
  <c r="K189" i="4"/>
  <c r="L189" i="4"/>
  <c r="E190" i="4"/>
  <c r="F190" i="4"/>
  <c r="G190" i="4"/>
  <c r="H190" i="4"/>
  <c r="I190" i="4"/>
  <c r="J190" i="4"/>
  <c r="K190" i="4"/>
  <c r="L190" i="4"/>
  <c r="E92" i="4"/>
  <c r="F92" i="4"/>
  <c r="G92" i="4"/>
  <c r="H92" i="4"/>
  <c r="I92" i="4"/>
  <c r="J92" i="4"/>
  <c r="K92" i="4"/>
  <c r="L92" i="4"/>
  <c r="E191" i="4"/>
  <c r="F191" i="4"/>
  <c r="G191" i="4"/>
  <c r="H191" i="4"/>
  <c r="I191" i="4"/>
  <c r="J191" i="4"/>
  <c r="K191" i="4"/>
  <c r="L191" i="4"/>
  <c r="E192" i="4"/>
  <c r="F192" i="4"/>
  <c r="G192" i="4"/>
  <c r="H192" i="4"/>
  <c r="I192" i="4"/>
  <c r="J192" i="4"/>
  <c r="K192" i="4"/>
  <c r="L192" i="4"/>
  <c r="E93" i="4"/>
  <c r="F93" i="4"/>
  <c r="G93" i="4"/>
  <c r="H93" i="4"/>
  <c r="I93" i="4"/>
  <c r="J93" i="4"/>
  <c r="K93" i="4"/>
  <c r="L93" i="4"/>
  <c r="E193" i="4"/>
  <c r="F193" i="4"/>
  <c r="G193" i="4"/>
  <c r="H193" i="4"/>
  <c r="I193" i="4"/>
  <c r="J193" i="4"/>
  <c r="K193" i="4"/>
  <c r="L193" i="4"/>
  <c r="E94" i="4"/>
  <c r="F94" i="4"/>
  <c r="G94" i="4"/>
  <c r="H94" i="4"/>
  <c r="I94" i="4"/>
  <c r="J94" i="4"/>
  <c r="K94" i="4"/>
  <c r="L94" i="4"/>
  <c r="E95" i="4"/>
  <c r="F95" i="4"/>
  <c r="G95" i="4"/>
  <c r="H95" i="4"/>
  <c r="I95" i="4"/>
  <c r="J95" i="4"/>
  <c r="K95" i="4"/>
  <c r="L95" i="4"/>
  <c r="E194" i="4"/>
  <c r="F194" i="4"/>
  <c r="G194" i="4"/>
  <c r="H194" i="4"/>
  <c r="I194" i="4"/>
  <c r="J194" i="4"/>
  <c r="K194" i="4"/>
  <c r="L194" i="4"/>
  <c r="E195" i="4"/>
  <c r="F195" i="4"/>
  <c r="G195" i="4"/>
  <c r="H195" i="4"/>
  <c r="I195" i="4"/>
  <c r="J195" i="4"/>
  <c r="K195" i="4"/>
  <c r="L195" i="4"/>
  <c r="E196" i="4"/>
  <c r="F196" i="4"/>
  <c r="G196" i="4"/>
  <c r="H196" i="4"/>
  <c r="I196" i="4"/>
  <c r="J196" i="4"/>
  <c r="K196" i="4"/>
  <c r="L196" i="4"/>
  <c r="E96" i="4"/>
  <c r="F96" i="4"/>
  <c r="G96" i="4"/>
  <c r="H96" i="4"/>
  <c r="I96" i="4"/>
  <c r="J96" i="4"/>
  <c r="K96" i="4"/>
  <c r="L96" i="4"/>
  <c r="E197" i="4"/>
  <c r="F197" i="4"/>
  <c r="G197" i="4"/>
  <c r="H197" i="4"/>
  <c r="I197" i="4"/>
  <c r="J197" i="4"/>
  <c r="K197" i="4"/>
  <c r="L197" i="4"/>
  <c r="E113" i="4"/>
  <c r="F113" i="4"/>
  <c r="G113" i="4"/>
  <c r="H113" i="4"/>
  <c r="I113" i="4"/>
  <c r="J113" i="4"/>
  <c r="K113" i="4"/>
  <c r="L113" i="4"/>
  <c r="E97" i="4"/>
  <c r="F97" i="4"/>
  <c r="G97" i="4"/>
  <c r="H97" i="4"/>
  <c r="I97" i="4"/>
  <c r="J97" i="4"/>
  <c r="K97" i="4"/>
  <c r="L97" i="4"/>
  <c r="E114" i="4"/>
  <c r="F114" i="4"/>
  <c r="G114" i="4"/>
  <c r="H114" i="4"/>
  <c r="I114" i="4"/>
  <c r="J114" i="4"/>
  <c r="K114" i="4"/>
  <c r="L114" i="4"/>
  <c r="E98" i="4"/>
  <c r="F98" i="4"/>
  <c r="G98" i="4"/>
  <c r="H98" i="4"/>
  <c r="I98" i="4"/>
  <c r="J98" i="4"/>
  <c r="K98" i="4"/>
  <c r="L98" i="4"/>
  <c r="E99" i="4"/>
  <c r="F99" i="4"/>
  <c r="G99" i="4"/>
  <c r="H99" i="4"/>
  <c r="I99" i="4"/>
  <c r="J99" i="4"/>
  <c r="K99" i="4"/>
  <c r="L99" i="4"/>
  <c r="E198" i="4"/>
  <c r="F198" i="4"/>
  <c r="G198" i="4"/>
  <c r="H198" i="4"/>
  <c r="I198" i="4"/>
  <c r="J198" i="4"/>
  <c r="K198" i="4"/>
  <c r="L198" i="4"/>
  <c r="E232" i="4"/>
  <c r="F232" i="4"/>
  <c r="G232" i="4"/>
  <c r="H232" i="4"/>
  <c r="I232" i="4"/>
  <c r="J232" i="4"/>
  <c r="K232" i="4"/>
  <c r="L232" i="4"/>
  <c r="E115" i="4"/>
  <c r="F115" i="4"/>
  <c r="G115" i="4"/>
  <c r="H115" i="4"/>
  <c r="I115" i="4"/>
  <c r="J115" i="4"/>
  <c r="K115" i="4"/>
  <c r="L115" i="4"/>
  <c r="E199" i="4"/>
  <c r="F199" i="4"/>
  <c r="G199" i="4"/>
  <c r="H199" i="4"/>
  <c r="I199" i="4"/>
  <c r="J199" i="4"/>
  <c r="K199" i="4"/>
  <c r="L199" i="4"/>
  <c r="E200" i="4"/>
  <c r="F200" i="4"/>
  <c r="G200" i="4"/>
  <c r="H200" i="4"/>
  <c r="I200" i="4"/>
  <c r="J200" i="4"/>
  <c r="K200" i="4"/>
  <c r="L200" i="4"/>
  <c r="E201" i="4"/>
  <c r="F201" i="4"/>
  <c r="G201" i="4"/>
  <c r="H201" i="4"/>
  <c r="I201" i="4"/>
  <c r="J201" i="4"/>
  <c r="K201" i="4"/>
  <c r="L201" i="4"/>
  <c r="E202" i="4"/>
  <c r="F202" i="4"/>
  <c r="G202" i="4"/>
  <c r="H202" i="4"/>
  <c r="I202" i="4"/>
  <c r="J202" i="4"/>
  <c r="K202" i="4"/>
  <c r="L202" i="4"/>
  <c r="E203" i="4"/>
  <c r="F203" i="4"/>
  <c r="G203" i="4"/>
  <c r="H203" i="4"/>
  <c r="I203" i="4"/>
  <c r="J203" i="4"/>
  <c r="K203" i="4"/>
  <c r="L203" i="4"/>
  <c r="E100" i="4"/>
  <c r="F100" i="4"/>
  <c r="G100" i="4"/>
  <c r="H100" i="4"/>
  <c r="I100" i="4"/>
  <c r="J100" i="4"/>
  <c r="K100" i="4"/>
  <c r="L100" i="4"/>
  <c r="E204" i="4"/>
  <c r="F204" i="4"/>
  <c r="G204" i="4"/>
  <c r="H204" i="4"/>
  <c r="I204" i="4"/>
  <c r="J204" i="4"/>
  <c r="K204" i="4"/>
  <c r="L204" i="4"/>
  <c r="E101" i="4"/>
  <c r="F101" i="4"/>
  <c r="G101" i="4"/>
  <c r="H101" i="4"/>
  <c r="I101" i="4"/>
  <c r="J101" i="4"/>
  <c r="K101" i="4"/>
  <c r="L101" i="4"/>
  <c r="E233" i="4"/>
  <c r="F233" i="4"/>
  <c r="G233" i="4"/>
  <c r="H233" i="4"/>
  <c r="I233" i="4"/>
  <c r="J233" i="4"/>
  <c r="K233" i="4"/>
  <c r="L233" i="4"/>
  <c r="E205" i="4"/>
  <c r="F205" i="4"/>
  <c r="G205" i="4"/>
  <c r="H205" i="4"/>
  <c r="I205" i="4"/>
  <c r="J205" i="4"/>
  <c r="K205" i="4"/>
  <c r="L205" i="4"/>
  <c r="E206" i="4"/>
  <c r="F206" i="4"/>
  <c r="G206" i="4"/>
  <c r="H206" i="4"/>
  <c r="I206" i="4"/>
  <c r="J206" i="4"/>
  <c r="K206" i="4"/>
  <c r="L206" i="4"/>
  <c r="E102" i="4"/>
  <c r="F102" i="4"/>
  <c r="G102" i="4"/>
  <c r="H102" i="4"/>
  <c r="I102" i="4"/>
  <c r="J102" i="4"/>
  <c r="K102" i="4"/>
  <c r="L102" i="4"/>
  <c r="E207" i="4"/>
  <c r="F207" i="4"/>
  <c r="G207" i="4"/>
  <c r="H207" i="4"/>
  <c r="I207" i="4"/>
  <c r="J207" i="4"/>
  <c r="K207" i="4"/>
  <c r="L207" i="4"/>
  <c r="E109" i="4"/>
  <c r="F109" i="4"/>
  <c r="G109" i="4"/>
  <c r="H109" i="4"/>
  <c r="I109" i="4"/>
  <c r="J109" i="4"/>
  <c r="K109" i="4"/>
  <c r="L109" i="4"/>
  <c r="E208" i="4"/>
  <c r="F208" i="4"/>
  <c r="G208" i="4"/>
  <c r="H208" i="4"/>
  <c r="I208" i="4"/>
  <c r="J208" i="4"/>
  <c r="K208" i="4"/>
  <c r="L208" i="4"/>
  <c r="E103" i="4"/>
  <c r="F103" i="4"/>
  <c r="G103" i="4"/>
  <c r="H103" i="4"/>
  <c r="I103" i="4"/>
  <c r="J103" i="4"/>
  <c r="K103" i="4"/>
  <c r="L103" i="4"/>
  <c r="E209" i="4"/>
  <c r="F209" i="4"/>
  <c r="G209" i="4"/>
  <c r="H209" i="4"/>
  <c r="I209" i="4"/>
  <c r="J209" i="4"/>
  <c r="K209" i="4"/>
  <c r="L209" i="4"/>
  <c r="E116" i="4"/>
  <c r="F116" i="4"/>
  <c r="G116" i="4"/>
  <c r="H116" i="4"/>
  <c r="I116" i="4"/>
  <c r="J116" i="4"/>
  <c r="K116" i="4"/>
  <c r="L116" i="4"/>
  <c r="E117" i="4"/>
  <c r="F117" i="4"/>
  <c r="G117" i="4"/>
  <c r="H117" i="4"/>
  <c r="I117" i="4"/>
  <c r="J117" i="4"/>
  <c r="K117" i="4"/>
  <c r="L117" i="4"/>
  <c r="E104" i="4"/>
  <c r="F104" i="4"/>
  <c r="G104" i="4"/>
  <c r="H104" i="4"/>
  <c r="I104" i="4"/>
  <c r="J104" i="4"/>
  <c r="K104" i="4"/>
  <c r="L104" i="4"/>
  <c r="E210" i="4"/>
  <c r="F210" i="4"/>
  <c r="G210" i="4"/>
  <c r="H210" i="4"/>
  <c r="I210" i="4"/>
  <c r="J210" i="4"/>
  <c r="K210" i="4"/>
  <c r="L210" i="4"/>
  <c r="E107" i="4"/>
  <c r="F107" i="4"/>
  <c r="G107" i="4"/>
  <c r="H107" i="4"/>
  <c r="I107" i="4"/>
  <c r="J107" i="4"/>
  <c r="K107" i="4"/>
  <c r="L107" i="4"/>
  <c r="E105" i="4"/>
  <c r="F105" i="4"/>
  <c r="G105" i="4"/>
  <c r="H105" i="4"/>
  <c r="I105" i="4"/>
  <c r="J105" i="4"/>
  <c r="K105" i="4"/>
  <c r="L105" i="4"/>
  <c r="E211" i="4"/>
  <c r="F211" i="4"/>
  <c r="G211" i="4"/>
  <c r="H211" i="4"/>
  <c r="I211" i="4"/>
  <c r="J211" i="4"/>
  <c r="K211" i="4"/>
  <c r="L211" i="4"/>
  <c r="E212" i="4"/>
  <c r="F212" i="4"/>
  <c r="G212" i="4"/>
  <c r="H212" i="4"/>
  <c r="I212" i="4"/>
  <c r="J212" i="4"/>
  <c r="K212" i="4"/>
  <c r="L212" i="4"/>
  <c r="H234" i="4"/>
  <c r="I234" i="4"/>
  <c r="I3" i="4"/>
  <c r="H3" i="4"/>
  <c r="E3" i="4" l="1"/>
  <c r="F3" i="4"/>
  <c r="G3" i="4"/>
  <c r="J3" i="4"/>
  <c r="K3" i="4"/>
  <c r="L3" i="4"/>
  <c r="O119" i="3"/>
  <c r="O5" i="3"/>
  <c r="O214" i="3"/>
  <c r="O9" i="3"/>
  <c r="O134" i="3"/>
  <c r="O12" i="3"/>
  <c r="O144" i="3"/>
  <c r="O146" i="3"/>
  <c r="O218" i="3"/>
  <c r="O148" i="3"/>
  <c r="O219" i="3"/>
  <c r="O153" i="3"/>
  <c r="O155" i="3"/>
  <c r="O34" i="3"/>
  <c r="O224" i="3"/>
  <c r="O38" i="3"/>
  <c r="O40" i="3"/>
  <c r="O45" i="3"/>
  <c r="O52" i="3"/>
  <c r="O175" i="3"/>
  <c r="O70" i="3"/>
  <c r="O72" i="3"/>
  <c r="O177" i="3"/>
  <c r="O182" i="3"/>
  <c r="O78" i="3"/>
  <c r="O185" i="3"/>
  <c r="O80" i="3"/>
  <c r="O81" i="3"/>
  <c r="O82" i="3"/>
  <c r="O84" i="3"/>
  <c r="O188" i="3"/>
  <c r="O86" i="3"/>
  <c r="O189" i="3"/>
  <c r="O90" i="3"/>
  <c r="O91" i="3"/>
  <c r="O191" i="3"/>
  <c r="O192" i="3"/>
  <c r="O193" i="3"/>
  <c r="O95" i="3"/>
  <c r="O195" i="3"/>
  <c r="O196" i="3"/>
  <c r="O198" i="3"/>
  <c r="O98" i="3"/>
  <c r="O115" i="3"/>
  <c r="O199" i="3"/>
  <c r="O116" i="3"/>
  <c r="O200" i="3"/>
  <c r="O203" i="3"/>
  <c r="O101" i="3"/>
  <c r="O205" i="3"/>
  <c r="O206" i="3"/>
  <c r="O103" i="3"/>
  <c r="O208" i="3"/>
  <c r="O104" i="3"/>
  <c r="O117" i="3"/>
  <c r="O118" i="3"/>
  <c r="O108" i="3"/>
  <c r="O212" i="3"/>
  <c r="O213" i="3"/>
  <c r="R4" i="3"/>
  <c r="R119" i="3"/>
  <c r="R120" i="3"/>
  <c r="R121" i="3"/>
  <c r="R122" i="3"/>
  <c r="R123" i="3"/>
  <c r="R124" i="3"/>
  <c r="R5" i="3"/>
  <c r="R125" i="3"/>
  <c r="R6" i="3"/>
  <c r="R126" i="3"/>
  <c r="R127" i="3"/>
  <c r="R7" i="3"/>
  <c r="R214" i="3"/>
  <c r="R128" i="3"/>
  <c r="R129" i="3"/>
  <c r="R8" i="3"/>
  <c r="R215" i="3"/>
  <c r="R130" i="3"/>
  <c r="R9" i="3"/>
  <c r="R131" i="3"/>
  <c r="R132" i="3"/>
  <c r="R10" i="3"/>
  <c r="R133" i="3"/>
  <c r="R11" i="3"/>
  <c r="R134" i="3"/>
  <c r="R135" i="3"/>
  <c r="R136" i="3"/>
  <c r="R137" i="3"/>
  <c r="R138" i="3"/>
  <c r="R139" i="3"/>
  <c r="R12" i="3"/>
  <c r="R13" i="3"/>
  <c r="R140" i="3"/>
  <c r="R141" i="3"/>
  <c r="R142" i="3"/>
  <c r="R143" i="3"/>
  <c r="R144" i="3"/>
  <c r="R145" i="3"/>
  <c r="R14" i="3"/>
  <c r="R216" i="3"/>
  <c r="R217" i="3"/>
  <c r="R15" i="3"/>
  <c r="R146" i="3"/>
  <c r="R16" i="3"/>
  <c r="R17" i="3"/>
  <c r="R18" i="3"/>
  <c r="R19" i="3"/>
  <c r="R20" i="3"/>
  <c r="R218" i="3"/>
  <c r="R21" i="3"/>
  <c r="R22" i="3"/>
  <c r="R23" i="3"/>
  <c r="R147" i="3"/>
  <c r="R24" i="3"/>
  <c r="R148" i="3"/>
  <c r="R25" i="3"/>
  <c r="R149" i="3"/>
  <c r="R26" i="3"/>
  <c r="R150" i="3"/>
  <c r="R219" i="3"/>
  <c r="R151" i="3"/>
  <c r="R152" i="3"/>
  <c r="R27" i="3"/>
  <c r="R28" i="3"/>
  <c r="R29" i="3"/>
  <c r="R153" i="3"/>
  <c r="R220" i="3"/>
  <c r="R30" i="3"/>
  <c r="R154" i="3"/>
  <c r="R31" i="3"/>
  <c r="R32" i="3"/>
  <c r="R155" i="3"/>
  <c r="R156" i="3"/>
  <c r="R221" i="3"/>
  <c r="R33" i="3"/>
  <c r="R157" i="3"/>
  <c r="R222" i="3"/>
  <c r="R34" i="3"/>
  <c r="R158" i="3"/>
  <c r="R159" i="3"/>
  <c r="R160" i="3"/>
  <c r="R223" i="3"/>
  <c r="R35" i="3"/>
  <c r="R224" i="3"/>
  <c r="R161" i="3"/>
  <c r="R162" i="3"/>
  <c r="R36" i="3"/>
  <c r="R163" i="3"/>
  <c r="R37" i="3"/>
  <c r="R164" i="3"/>
  <c r="R165" i="3"/>
  <c r="R38" i="3"/>
  <c r="R225" i="3"/>
  <c r="R226" i="3"/>
  <c r="R166" i="3"/>
  <c r="R39" i="3"/>
  <c r="R167" i="3"/>
  <c r="R168" i="3"/>
  <c r="R40" i="3"/>
  <c r="R41" i="3"/>
  <c r="R42" i="3"/>
  <c r="R43" i="3"/>
  <c r="R169" i="3"/>
  <c r="R44" i="3"/>
  <c r="R45" i="3"/>
  <c r="R46" i="3"/>
  <c r="R227" i="3"/>
  <c r="R47" i="3"/>
  <c r="R48" i="3"/>
  <c r="R49" i="3"/>
  <c r="R50" i="3"/>
  <c r="R51" i="3"/>
  <c r="R52" i="3"/>
  <c r="R53" i="3"/>
  <c r="R54" i="3"/>
  <c r="R170" i="3"/>
  <c r="R171" i="3"/>
  <c r="R172" i="3"/>
  <c r="R173" i="3"/>
  <c r="R55" i="3"/>
  <c r="R56" i="3"/>
  <c r="R57" i="3"/>
  <c r="R58" i="3"/>
  <c r="R59" i="3"/>
  <c r="R60" i="3"/>
  <c r="R61" i="3"/>
  <c r="R62" i="3"/>
  <c r="R63" i="3"/>
  <c r="R174" i="3"/>
  <c r="R228" i="3"/>
  <c r="R64" i="3"/>
  <c r="R65" i="3"/>
  <c r="R66" i="3"/>
  <c r="R229" i="3"/>
  <c r="R175" i="3"/>
  <c r="R67" i="3"/>
  <c r="R68" i="3"/>
  <c r="R69" i="3"/>
  <c r="R70" i="3"/>
  <c r="R230" i="3"/>
  <c r="R71" i="3"/>
  <c r="R109" i="3"/>
  <c r="R72" i="3"/>
  <c r="R176" i="3"/>
  <c r="R73" i="3"/>
  <c r="R74" i="3"/>
  <c r="R75" i="3"/>
  <c r="R107" i="3"/>
  <c r="R111" i="3"/>
  <c r="R231" i="3"/>
  <c r="R177" i="3"/>
  <c r="R178" i="3"/>
  <c r="R179" i="3"/>
  <c r="R180" i="3"/>
  <c r="R232" i="3"/>
  <c r="R181" i="3"/>
  <c r="R182" i="3"/>
  <c r="R183" i="3"/>
  <c r="R112" i="3"/>
  <c r="R76" i="3"/>
  <c r="R77" i="3"/>
  <c r="R184" i="3"/>
  <c r="R78" i="3"/>
  <c r="R185" i="3"/>
  <c r="R79" i="3"/>
  <c r="R186" i="3"/>
  <c r="R80" i="3"/>
  <c r="R187" i="3"/>
  <c r="R81" i="3"/>
  <c r="R82" i="3"/>
  <c r="R113" i="3"/>
  <c r="R83" i="3"/>
  <c r="R84" i="3"/>
  <c r="R85" i="3"/>
  <c r="R188" i="3"/>
  <c r="R86" i="3"/>
  <c r="R87" i="3"/>
  <c r="R88" i="3"/>
  <c r="R189" i="3"/>
  <c r="R89" i="3"/>
  <c r="R90" i="3"/>
  <c r="R91" i="3"/>
  <c r="R92" i="3"/>
  <c r="R190" i="3"/>
  <c r="R191" i="3"/>
  <c r="R93" i="3"/>
  <c r="R192" i="3"/>
  <c r="R193" i="3"/>
  <c r="R94" i="3"/>
  <c r="R194" i="3"/>
  <c r="R95" i="3"/>
  <c r="R96" i="3"/>
  <c r="R195" i="3"/>
  <c r="R196" i="3"/>
  <c r="R197" i="3"/>
  <c r="R97" i="3"/>
  <c r="R198" i="3"/>
  <c r="R114" i="3"/>
  <c r="R98" i="3"/>
  <c r="R115" i="3"/>
  <c r="R99" i="3"/>
  <c r="R100" i="3"/>
  <c r="R199" i="3"/>
  <c r="R233" i="3"/>
  <c r="R116" i="3"/>
  <c r="R200" i="3"/>
  <c r="R201" i="3"/>
  <c r="R202" i="3"/>
  <c r="R203" i="3"/>
  <c r="R204" i="3"/>
  <c r="R101" i="3"/>
  <c r="R205" i="3"/>
  <c r="R102" i="3"/>
  <c r="R234" i="3"/>
  <c r="R206" i="3"/>
  <c r="R207" i="3"/>
  <c r="R103" i="3"/>
  <c r="R208" i="3"/>
  <c r="R110" i="3"/>
  <c r="R209" i="3"/>
  <c r="R104" i="3"/>
  <c r="R210" i="3"/>
  <c r="R117" i="3"/>
  <c r="R118" i="3"/>
  <c r="R105" i="3"/>
  <c r="R211" i="3"/>
  <c r="R108" i="3"/>
  <c r="R106" i="3"/>
  <c r="R212" i="3"/>
  <c r="R213" i="3"/>
  <c r="R235" i="3"/>
  <c r="O120" i="3"/>
  <c r="O121" i="3"/>
  <c r="O122" i="3"/>
  <c r="O123" i="3"/>
  <c r="O124" i="3"/>
  <c r="O125" i="3"/>
  <c r="O6" i="3"/>
  <c r="O126" i="3"/>
  <c r="O127" i="3"/>
  <c r="O7" i="3"/>
  <c r="O128" i="3"/>
  <c r="O129" i="3"/>
  <c r="O8" i="3"/>
  <c r="O215" i="3"/>
  <c r="O130" i="3"/>
  <c r="O131" i="3"/>
  <c r="O132" i="3"/>
  <c r="O10" i="3"/>
  <c r="O133" i="3"/>
  <c r="O11" i="3"/>
  <c r="O135" i="3"/>
  <c r="O136" i="3"/>
  <c r="O137" i="3"/>
  <c r="O138" i="3"/>
  <c r="O139" i="3"/>
  <c r="O13" i="3"/>
  <c r="O140" i="3"/>
  <c r="O141" i="3"/>
  <c r="O142" i="3"/>
  <c r="O143" i="3"/>
  <c r="O145" i="3"/>
  <c r="O14" i="3"/>
  <c r="O216" i="3"/>
  <c r="O217" i="3"/>
  <c r="O15" i="3"/>
  <c r="O16" i="3"/>
  <c r="O17" i="3"/>
  <c r="O18" i="3"/>
  <c r="O19" i="3"/>
  <c r="O20" i="3"/>
  <c r="O21" i="3"/>
  <c r="O22" i="3"/>
  <c r="O23" i="3"/>
  <c r="O147" i="3"/>
  <c r="O24" i="3"/>
  <c r="O25" i="3"/>
  <c r="O149" i="3"/>
  <c r="O26" i="3"/>
  <c r="O150" i="3"/>
  <c r="O151" i="3"/>
  <c r="O152" i="3"/>
  <c r="O27" i="3"/>
  <c r="O28" i="3"/>
  <c r="O29" i="3"/>
  <c r="O220" i="3"/>
  <c r="O30" i="3"/>
  <c r="O154" i="3"/>
  <c r="O31" i="3"/>
  <c r="O32" i="3"/>
  <c r="O156" i="3"/>
  <c r="O221" i="3"/>
  <c r="O33" i="3"/>
  <c r="O157" i="3"/>
  <c r="O222" i="3"/>
  <c r="O158" i="3"/>
  <c r="O159" i="3"/>
  <c r="O160" i="3"/>
  <c r="O223" i="3"/>
  <c r="O35" i="3"/>
  <c r="O161" i="3"/>
  <c r="O162" i="3"/>
  <c r="O36" i="3"/>
  <c r="O163" i="3"/>
  <c r="O37" i="3"/>
  <c r="O164" i="3"/>
  <c r="O165" i="3"/>
  <c r="O225" i="3"/>
  <c r="O226" i="3"/>
  <c r="O166" i="3"/>
  <c r="O39" i="3"/>
  <c r="O167" i="3"/>
  <c r="O168" i="3"/>
  <c r="O41" i="3"/>
  <c r="O42" i="3"/>
  <c r="O43" i="3"/>
  <c r="O169" i="3"/>
  <c r="O44" i="3"/>
  <c r="O46" i="3"/>
  <c r="O227" i="3"/>
  <c r="O47" i="3"/>
  <c r="O48" i="3"/>
  <c r="O49" i="3"/>
  <c r="O50" i="3"/>
  <c r="O51" i="3"/>
  <c r="O53" i="3"/>
  <c r="O54" i="3"/>
  <c r="O170" i="3"/>
  <c r="O171" i="3"/>
  <c r="O172" i="3"/>
  <c r="O173" i="3"/>
  <c r="O55" i="3"/>
  <c r="O56" i="3"/>
  <c r="O57" i="3"/>
  <c r="O58" i="3"/>
  <c r="O59" i="3"/>
  <c r="O60" i="3"/>
  <c r="O61" i="3"/>
  <c r="O62" i="3"/>
  <c r="O63" i="3"/>
  <c r="O174" i="3"/>
  <c r="O228" i="3"/>
  <c r="O64" i="3"/>
  <c r="O65" i="3"/>
  <c r="O66" i="3"/>
  <c r="O229" i="3"/>
  <c r="O67" i="3"/>
  <c r="O68" i="3"/>
  <c r="O69" i="3"/>
  <c r="O230" i="3"/>
  <c r="O71" i="3"/>
  <c r="O109" i="3"/>
  <c r="O176" i="3"/>
  <c r="O73" i="3"/>
  <c r="O74" i="3"/>
  <c r="O75" i="3"/>
  <c r="O107" i="3"/>
  <c r="O111" i="3"/>
  <c r="O231" i="3"/>
  <c r="O178" i="3"/>
  <c r="O179" i="3"/>
  <c r="O180" i="3"/>
  <c r="O232" i="3"/>
  <c r="O181" i="3"/>
  <c r="O183" i="3"/>
  <c r="O112" i="3"/>
  <c r="O76" i="3"/>
  <c r="O77" i="3"/>
  <c r="O184" i="3"/>
  <c r="O79" i="3"/>
  <c r="O186" i="3"/>
  <c r="O187" i="3"/>
  <c r="O113" i="3"/>
  <c r="O83" i="3"/>
  <c r="O85" i="3"/>
  <c r="O87" i="3"/>
  <c r="O88" i="3"/>
  <c r="O89" i="3"/>
  <c r="O92" i="3"/>
  <c r="O190" i="3"/>
  <c r="O93" i="3"/>
  <c r="O94" i="3"/>
  <c r="O194" i="3"/>
  <c r="O96" i="3"/>
  <c r="O197" i="3"/>
  <c r="O97" i="3"/>
  <c r="O114" i="3"/>
  <c r="O99" i="3"/>
  <c r="O100" i="3"/>
  <c r="O233" i="3"/>
  <c r="O201" i="3"/>
  <c r="O202" i="3"/>
  <c r="O204" i="3"/>
  <c r="O102" i="3"/>
  <c r="O234" i="3"/>
  <c r="O207" i="3"/>
  <c r="O110" i="3"/>
  <c r="O209" i="3"/>
  <c r="O210" i="3"/>
  <c r="O105" i="3"/>
  <c r="O211" i="3"/>
  <c r="O106" i="3"/>
  <c r="O235" i="3"/>
  <c r="O4" i="3"/>
  <c r="K119" i="3"/>
  <c r="L119" i="3"/>
  <c r="K120" i="3"/>
  <c r="L120" i="3"/>
  <c r="K121" i="3"/>
  <c r="L121" i="3"/>
  <c r="K122" i="3"/>
  <c r="L122" i="3"/>
  <c r="K123" i="3"/>
  <c r="L123" i="3"/>
  <c r="K124" i="3"/>
  <c r="L124" i="3"/>
  <c r="K5" i="3"/>
  <c r="L5" i="3"/>
  <c r="K125" i="3"/>
  <c r="L125" i="3"/>
  <c r="K6" i="3"/>
  <c r="L6" i="3"/>
  <c r="K126" i="3"/>
  <c r="L126" i="3"/>
  <c r="K127" i="3"/>
  <c r="L127" i="3"/>
  <c r="K7" i="3"/>
  <c r="L7" i="3"/>
  <c r="K214" i="3"/>
  <c r="L214" i="3"/>
  <c r="K128" i="3"/>
  <c r="L128" i="3"/>
  <c r="K129" i="3"/>
  <c r="L129" i="3"/>
  <c r="K8" i="3"/>
  <c r="L8" i="3"/>
  <c r="K215" i="3"/>
  <c r="L215" i="3"/>
  <c r="K130" i="3"/>
  <c r="L130" i="3"/>
  <c r="K9" i="3"/>
  <c r="L9" i="3"/>
  <c r="K131" i="3"/>
  <c r="L131" i="3"/>
  <c r="K132" i="3"/>
  <c r="L132" i="3"/>
  <c r="K10" i="3"/>
  <c r="L10" i="3"/>
  <c r="K133" i="3"/>
  <c r="L133" i="3"/>
  <c r="K11" i="3"/>
  <c r="L11" i="3"/>
  <c r="K134" i="3"/>
  <c r="L134" i="3"/>
  <c r="K135" i="3"/>
  <c r="L135" i="3"/>
  <c r="K136" i="3"/>
  <c r="L136" i="3"/>
  <c r="K137" i="3"/>
  <c r="L137" i="3"/>
  <c r="K138" i="3"/>
  <c r="L138" i="3"/>
  <c r="K139" i="3"/>
  <c r="L139" i="3"/>
  <c r="K12" i="3"/>
  <c r="L12" i="3"/>
  <c r="K13" i="3"/>
  <c r="L13" i="3"/>
  <c r="K140" i="3"/>
  <c r="L140" i="3"/>
  <c r="K141" i="3"/>
  <c r="L141" i="3"/>
  <c r="K142" i="3"/>
  <c r="L142" i="3"/>
  <c r="K143" i="3"/>
  <c r="L143" i="3"/>
  <c r="K144" i="3"/>
  <c r="L144" i="3"/>
  <c r="K145" i="3"/>
  <c r="L145" i="3"/>
  <c r="K14" i="3"/>
  <c r="L14" i="3"/>
  <c r="K216" i="3"/>
  <c r="L216" i="3"/>
  <c r="K217" i="3"/>
  <c r="L217" i="3"/>
  <c r="K15" i="3"/>
  <c r="L15" i="3"/>
  <c r="K146" i="3"/>
  <c r="L146" i="3"/>
  <c r="K16" i="3"/>
  <c r="L16" i="3"/>
  <c r="K17" i="3"/>
  <c r="L17" i="3"/>
  <c r="K18" i="3"/>
  <c r="L18" i="3"/>
  <c r="K19" i="3"/>
  <c r="L19" i="3"/>
  <c r="K20" i="3"/>
  <c r="L20" i="3"/>
  <c r="K218" i="3"/>
  <c r="L218" i="3"/>
  <c r="K21" i="3"/>
  <c r="L21" i="3"/>
  <c r="K22" i="3"/>
  <c r="L22" i="3"/>
  <c r="K23" i="3"/>
  <c r="L23" i="3"/>
  <c r="K147" i="3"/>
  <c r="L147" i="3"/>
  <c r="K24" i="3"/>
  <c r="L24" i="3"/>
  <c r="K148" i="3"/>
  <c r="L148" i="3"/>
  <c r="K25" i="3"/>
  <c r="L25" i="3"/>
  <c r="K149" i="3"/>
  <c r="L149" i="3"/>
  <c r="K26" i="3"/>
  <c r="L26" i="3"/>
  <c r="K150" i="3"/>
  <c r="L150" i="3"/>
  <c r="K219" i="3"/>
  <c r="L219" i="3"/>
  <c r="K151" i="3"/>
  <c r="L151" i="3"/>
  <c r="K152" i="3"/>
  <c r="L152" i="3"/>
  <c r="K27" i="3"/>
  <c r="L27" i="3"/>
  <c r="K28" i="3"/>
  <c r="L28" i="3"/>
  <c r="K29" i="3"/>
  <c r="L29" i="3"/>
  <c r="K153" i="3"/>
  <c r="L153" i="3"/>
  <c r="K220" i="3"/>
  <c r="L220" i="3"/>
  <c r="K30" i="3"/>
  <c r="L30" i="3"/>
  <c r="K154" i="3"/>
  <c r="L154" i="3"/>
  <c r="K31" i="3"/>
  <c r="L31" i="3"/>
  <c r="K32" i="3"/>
  <c r="L32" i="3"/>
  <c r="K155" i="3"/>
  <c r="L155" i="3"/>
  <c r="K156" i="3"/>
  <c r="L156" i="3"/>
  <c r="K221" i="3"/>
  <c r="L221" i="3"/>
  <c r="K33" i="3"/>
  <c r="L33" i="3"/>
  <c r="K157" i="3"/>
  <c r="L157" i="3"/>
  <c r="K222" i="3"/>
  <c r="L222" i="3"/>
  <c r="K34" i="3"/>
  <c r="L34" i="3"/>
  <c r="K158" i="3"/>
  <c r="L158" i="3"/>
  <c r="K159" i="3"/>
  <c r="L159" i="3"/>
  <c r="K160" i="3"/>
  <c r="L160" i="3"/>
  <c r="K223" i="3"/>
  <c r="L223" i="3"/>
  <c r="K35" i="3"/>
  <c r="L35" i="3"/>
  <c r="K224" i="3"/>
  <c r="L224" i="3"/>
  <c r="K161" i="3"/>
  <c r="L161" i="3"/>
  <c r="K162" i="3"/>
  <c r="L162" i="3"/>
  <c r="K36" i="3"/>
  <c r="L36" i="3"/>
  <c r="K163" i="3"/>
  <c r="L163" i="3"/>
  <c r="K37" i="3"/>
  <c r="L37" i="3"/>
  <c r="K164" i="3"/>
  <c r="L164" i="3"/>
  <c r="K165" i="3"/>
  <c r="L165" i="3"/>
  <c r="K38" i="3"/>
  <c r="L38" i="3"/>
  <c r="K225" i="3"/>
  <c r="L225" i="3"/>
  <c r="K226" i="3"/>
  <c r="L226" i="3"/>
  <c r="K166" i="3"/>
  <c r="L166" i="3"/>
  <c r="K39" i="3"/>
  <c r="L39" i="3"/>
  <c r="K167" i="3"/>
  <c r="L167" i="3"/>
  <c r="K168" i="3"/>
  <c r="L168" i="3"/>
  <c r="K40" i="3"/>
  <c r="L40" i="3"/>
  <c r="K41" i="3"/>
  <c r="L41" i="3"/>
  <c r="K42" i="3"/>
  <c r="L42" i="3"/>
  <c r="K43" i="3"/>
  <c r="L43" i="3"/>
  <c r="K169" i="3"/>
  <c r="L169" i="3"/>
  <c r="K44" i="3"/>
  <c r="L44" i="3"/>
  <c r="K45" i="3"/>
  <c r="L45" i="3"/>
  <c r="K46" i="3"/>
  <c r="L46" i="3"/>
  <c r="K227" i="3"/>
  <c r="L227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170" i="3"/>
  <c r="L170" i="3"/>
  <c r="K171" i="3"/>
  <c r="L171" i="3"/>
  <c r="K172" i="3"/>
  <c r="L172" i="3"/>
  <c r="K173" i="3"/>
  <c r="L173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174" i="3"/>
  <c r="L174" i="3"/>
  <c r="K228" i="3"/>
  <c r="L228" i="3"/>
  <c r="K64" i="3"/>
  <c r="L64" i="3"/>
  <c r="K65" i="3"/>
  <c r="L65" i="3"/>
  <c r="K66" i="3"/>
  <c r="L66" i="3"/>
  <c r="K229" i="3"/>
  <c r="L229" i="3"/>
  <c r="K175" i="3"/>
  <c r="L175" i="3"/>
  <c r="K67" i="3"/>
  <c r="L67" i="3"/>
  <c r="K68" i="3"/>
  <c r="L68" i="3"/>
  <c r="K69" i="3"/>
  <c r="L69" i="3"/>
  <c r="K70" i="3"/>
  <c r="L70" i="3"/>
  <c r="K230" i="3"/>
  <c r="L230" i="3"/>
  <c r="K71" i="3"/>
  <c r="L71" i="3"/>
  <c r="K109" i="3"/>
  <c r="L109" i="3"/>
  <c r="K72" i="3"/>
  <c r="L72" i="3"/>
  <c r="K176" i="3"/>
  <c r="L176" i="3"/>
  <c r="K73" i="3"/>
  <c r="L73" i="3"/>
  <c r="K74" i="3"/>
  <c r="L74" i="3"/>
  <c r="K75" i="3"/>
  <c r="L75" i="3"/>
  <c r="K107" i="3"/>
  <c r="L107" i="3"/>
  <c r="K111" i="3"/>
  <c r="L111" i="3"/>
  <c r="K231" i="3"/>
  <c r="L231" i="3"/>
  <c r="K177" i="3"/>
  <c r="L177" i="3"/>
  <c r="K178" i="3"/>
  <c r="L178" i="3"/>
  <c r="K179" i="3"/>
  <c r="L179" i="3"/>
  <c r="K180" i="3"/>
  <c r="L180" i="3"/>
  <c r="K232" i="3"/>
  <c r="L232" i="3"/>
  <c r="K181" i="3"/>
  <c r="L181" i="3"/>
  <c r="K182" i="3"/>
  <c r="L182" i="3"/>
  <c r="K183" i="3"/>
  <c r="L183" i="3"/>
  <c r="K112" i="3"/>
  <c r="L112" i="3"/>
  <c r="K76" i="3"/>
  <c r="L76" i="3"/>
  <c r="K77" i="3"/>
  <c r="L77" i="3"/>
  <c r="K184" i="3"/>
  <c r="L184" i="3"/>
  <c r="K78" i="3"/>
  <c r="L78" i="3"/>
  <c r="K185" i="3"/>
  <c r="L185" i="3"/>
  <c r="K79" i="3"/>
  <c r="L79" i="3"/>
  <c r="K186" i="3"/>
  <c r="L186" i="3"/>
  <c r="K80" i="3"/>
  <c r="L80" i="3"/>
  <c r="K187" i="3"/>
  <c r="L187" i="3"/>
  <c r="K81" i="3"/>
  <c r="L81" i="3"/>
  <c r="K82" i="3"/>
  <c r="L82" i="3"/>
  <c r="K113" i="3"/>
  <c r="L113" i="3"/>
  <c r="K83" i="3"/>
  <c r="L83" i="3"/>
  <c r="K84" i="3"/>
  <c r="L84" i="3"/>
  <c r="K85" i="3"/>
  <c r="L85" i="3"/>
  <c r="K188" i="3"/>
  <c r="L188" i="3"/>
  <c r="K86" i="3"/>
  <c r="L86" i="3"/>
  <c r="K87" i="3"/>
  <c r="L87" i="3"/>
  <c r="K88" i="3"/>
  <c r="L88" i="3"/>
  <c r="K189" i="3"/>
  <c r="L189" i="3"/>
  <c r="K89" i="3"/>
  <c r="L89" i="3"/>
  <c r="K90" i="3"/>
  <c r="L90" i="3"/>
  <c r="K91" i="3"/>
  <c r="L91" i="3"/>
  <c r="K92" i="3"/>
  <c r="L92" i="3"/>
  <c r="K190" i="3"/>
  <c r="L190" i="3"/>
  <c r="K191" i="3"/>
  <c r="L191" i="3"/>
  <c r="K93" i="3"/>
  <c r="L93" i="3"/>
  <c r="K192" i="3"/>
  <c r="L192" i="3"/>
  <c r="K193" i="3"/>
  <c r="L193" i="3"/>
  <c r="K94" i="3"/>
  <c r="L94" i="3"/>
  <c r="K194" i="3"/>
  <c r="L194" i="3"/>
  <c r="K95" i="3"/>
  <c r="L95" i="3"/>
  <c r="K96" i="3"/>
  <c r="L96" i="3"/>
  <c r="K195" i="3"/>
  <c r="L195" i="3"/>
  <c r="K196" i="3"/>
  <c r="L196" i="3"/>
  <c r="K197" i="3"/>
  <c r="L197" i="3"/>
  <c r="K97" i="3"/>
  <c r="L97" i="3"/>
  <c r="K198" i="3"/>
  <c r="L198" i="3"/>
  <c r="K114" i="3"/>
  <c r="L114" i="3"/>
  <c r="K98" i="3"/>
  <c r="L98" i="3"/>
  <c r="K115" i="3"/>
  <c r="L115" i="3"/>
  <c r="K99" i="3"/>
  <c r="L99" i="3"/>
  <c r="K100" i="3"/>
  <c r="L100" i="3"/>
  <c r="K199" i="3"/>
  <c r="L199" i="3"/>
  <c r="K233" i="3"/>
  <c r="L233" i="3"/>
  <c r="K116" i="3"/>
  <c r="L116" i="3"/>
  <c r="K200" i="3"/>
  <c r="L200" i="3"/>
  <c r="K201" i="3"/>
  <c r="L201" i="3"/>
  <c r="K202" i="3"/>
  <c r="L202" i="3"/>
  <c r="K203" i="3"/>
  <c r="L203" i="3"/>
  <c r="K204" i="3"/>
  <c r="L204" i="3"/>
  <c r="K101" i="3"/>
  <c r="L101" i="3"/>
  <c r="K205" i="3"/>
  <c r="L205" i="3"/>
  <c r="K102" i="3"/>
  <c r="L102" i="3"/>
  <c r="K234" i="3"/>
  <c r="L234" i="3"/>
  <c r="K206" i="3"/>
  <c r="L206" i="3"/>
  <c r="K207" i="3"/>
  <c r="L207" i="3"/>
  <c r="K103" i="3"/>
  <c r="L103" i="3"/>
  <c r="K208" i="3"/>
  <c r="L208" i="3"/>
  <c r="K110" i="3"/>
  <c r="L110" i="3"/>
  <c r="K209" i="3"/>
  <c r="L209" i="3"/>
  <c r="K104" i="3"/>
  <c r="L104" i="3"/>
  <c r="K210" i="3"/>
  <c r="L210" i="3"/>
  <c r="K117" i="3"/>
  <c r="L117" i="3"/>
  <c r="K118" i="3"/>
  <c r="L118" i="3"/>
  <c r="K105" i="3"/>
  <c r="L105" i="3"/>
  <c r="K211" i="3"/>
  <c r="L211" i="3"/>
  <c r="K108" i="3"/>
  <c r="L108" i="3"/>
  <c r="K106" i="3"/>
  <c r="L106" i="3"/>
  <c r="K212" i="3"/>
  <c r="L212" i="3"/>
  <c r="K213" i="3"/>
  <c r="L213" i="3"/>
  <c r="K235" i="3"/>
  <c r="L235" i="3"/>
  <c r="L4" i="3"/>
  <c r="K4" i="3"/>
  <c r="H148" i="3"/>
  <c r="H70" i="3"/>
  <c r="H109" i="3"/>
  <c r="H73" i="3"/>
  <c r="H107" i="3"/>
  <c r="H108" i="3"/>
  <c r="H235" i="3"/>
  <c r="G216" i="3"/>
  <c r="G70" i="3"/>
  <c r="G109" i="3"/>
  <c r="G73" i="3"/>
  <c r="G107" i="3"/>
  <c r="G108" i="3"/>
  <c r="G235" i="3"/>
  <c r="H119" i="3"/>
  <c r="H120" i="3"/>
  <c r="G121" i="3"/>
  <c r="H122" i="3"/>
  <c r="G122" i="3"/>
  <c r="H123" i="3"/>
  <c r="G124" i="3"/>
  <c r="H5" i="3"/>
  <c r="H125" i="3"/>
  <c r="G6" i="3"/>
  <c r="H126" i="3"/>
  <c r="G126" i="3"/>
  <c r="H127" i="3"/>
  <c r="G7" i="3"/>
  <c r="H214" i="3"/>
  <c r="H128" i="3"/>
  <c r="G129" i="3"/>
  <c r="H8" i="3"/>
  <c r="H215" i="3"/>
  <c r="G130" i="3"/>
  <c r="H9" i="3"/>
  <c r="H131" i="3"/>
  <c r="G132" i="3"/>
  <c r="H10" i="3"/>
  <c r="G10" i="3"/>
  <c r="H133" i="3"/>
  <c r="G11" i="3"/>
  <c r="H134" i="3"/>
  <c r="H135" i="3"/>
  <c r="G136" i="3"/>
  <c r="H137" i="3"/>
  <c r="H138" i="3"/>
  <c r="G139" i="3"/>
  <c r="H12" i="3"/>
  <c r="H13" i="3"/>
  <c r="G140" i="3"/>
  <c r="H141" i="3"/>
  <c r="H142" i="3"/>
  <c r="G143" i="3"/>
  <c r="H144" i="3"/>
  <c r="H145" i="3"/>
  <c r="G14" i="3"/>
  <c r="H216" i="3"/>
  <c r="H217" i="3"/>
  <c r="G15" i="3"/>
  <c r="H146" i="3"/>
  <c r="H16" i="3"/>
  <c r="G17" i="3"/>
  <c r="H18" i="3"/>
  <c r="G18" i="3"/>
  <c r="H19" i="3"/>
  <c r="G20" i="3"/>
  <c r="H218" i="3"/>
  <c r="H21" i="3"/>
  <c r="G22" i="3"/>
  <c r="H23" i="3"/>
  <c r="H147" i="3"/>
  <c r="G24" i="3"/>
  <c r="G25" i="3"/>
  <c r="H149" i="3"/>
  <c r="G149" i="3"/>
  <c r="H26" i="3"/>
  <c r="G150" i="3"/>
  <c r="H219" i="3"/>
  <c r="H151" i="3"/>
  <c r="G152" i="3"/>
  <c r="H27" i="3"/>
  <c r="H28" i="3"/>
  <c r="G29" i="3"/>
  <c r="H153" i="3"/>
  <c r="H220" i="3"/>
  <c r="G30" i="3"/>
  <c r="H154" i="3"/>
  <c r="H31" i="3"/>
  <c r="G32" i="3"/>
  <c r="H155" i="3"/>
  <c r="H156" i="3"/>
  <c r="G221" i="3"/>
  <c r="H33" i="3"/>
  <c r="G33" i="3"/>
  <c r="H157" i="3"/>
  <c r="G222" i="3"/>
  <c r="H34" i="3"/>
  <c r="H158" i="3"/>
  <c r="G159" i="3"/>
  <c r="H160" i="3"/>
  <c r="G160" i="3"/>
  <c r="H223" i="3"/>
  <c r="G35" i="3"/>
  <c r="H224" i="3"/>
  <c r="H161" i="3"/>
  <c r="G162" i="3"/>
  <c r="H36" i="3"/>
  <c r="H163" i="3"/>
  <c r="G37" i="3"/>
  <c r="H164" i="3"/>
  <c r="G164" i="3"/>
  <c r="G165" i="3"/>
  <c r="H38" i="3"/>
  <c r="H225" i="3"/>
  <c r="H226" i="3"/>
  <c r="G166" i="3"/>
  <c r="H39" i="3"/>
  <c r="G167" i="3"/>
  <c r="G168" i="3"/>
  <c r="H40" i="3"/>
  <c r="H41" i="3"/>
  <c r="H42" i="3"/>
  <c r="H169" i="3"/>
  <c r="G169" i="3"/>
  <c r="H46" i="3"/>
  <c r="H48" i="3"/>
  <c r="H49" i="3"/>
  <c r="G50" i="3"/>
  <c r="H51" i="3"/>
  <c r="H170" i="3"/>
  <c r="H173" i="3"/>
  <c r="H56" i="3"/>
  <c r="G59" i="3"/>
  <c r="H60" i="3"/>
  <c r="H61" i="3"/>
  <c r="H62" i="3"/>
  <c r="H63" i="3"/>
  <c r="H174" i="3"/>
  <c r="H228" i="3"/>
  <c r="G64" i="3"/>
  <c r="G65" i="3"/>
  <c r="H66" i="3"/>
  <c r="G229" i="3"/>
  <c r="G67" i="3"/>
  <c r="H68" i="3"/>
  <c r="G69" i="3"/>
  <c r="G71" i="3"/>
  <c r="H72" i="3"/>
  <c r="G74" i="3"/>
  <c r="H75" i="3"/>
  <c r="G111" i="3"/>
  <c r="G231" i="3"/>
  <c r="H177" i="3"/>
  <c r="H178" i="3"/>
  <c r="G179" i="3"/>
  <c r="H180" i="3"/>
  <c r="G232" i="3"/>
  <c r="G181" i="3"/>
  <c r="H182" i="3"/>
  <c r="G112" i="3"/>
  <c r="H76" i="3"/>
  <c r="G77" i="3"/>
  <c r="G184" i="3"/>
  <c r="H78" i="3"/>
  <c r="G79" i="3"/>
  <c r="H186" i="3"/>
  <c r="G80" i="3"/>
  <c r="G187" i="3"/>
  <c r="H81" i="3"/>
  <c r="G113" i="3"/>
  <c r="H83" i="3"/>
  <c r="G84" i="3"/>
  <c r="G85" i="3"/>
  <c r="H188" i="3"/>
  <c r="G87" i="3"/>
  <c r="H88" i="3"/>
  <c r="G189" i="3"/>
  <c r="G89" i="3"/>
  <c r="H90" i="3"/>
  <c r="G92" i="3"/>
  <c r="H190" i="3"/>
  <c r="G191" i="3"/>
  <c r="G93" i="3"/>
  <c r="H192" i="3"/>
  <c r="H193" i="3"/>
  <c r="G94" i="3"/>
  <c r="H194" i="3"/>
  <c r="G95" i="3"/>
  <c r="G96" i="3"/>
  <c r="H195" i="3"/>
  <c r="G197" i="3"/>
  <c r="H97" i="3"/>
  <c r="G198" i="3"/>
  <c r="G114" i="3"/>
  <c r="H98" i="3"/>
  <c r="G99" i="3"/>
  <c r="H100" i="3"/>
  <c r="G199" i="3"/>
  <c r="G233" i="3"/>
  <c r="H116" i="3"/>
  <c r="G201" i="3"/>
  <c r="H202" i="3"/>
  <c r="G203" i="3"/>
  <c r="G204" i="3"/>
  <c r="H101" i="3"/>
  <c r="G102" i="3"/>
  <c r="H234" i="3"/>
  <c r="G206" i="3"/>
  <c r="G207" i="3"/>
  <c r="H103" i="3"/>
  <c r="G110" i="3"/>
  <c r="H209" i="3"/>
  <c r="G104" i="3"/>
  <c r="G210" i="3"/>
  <c r="H117" i="3"/>
  <c r="G117" i="3"/>
  <c r="H118" i="3"/>
  <c r="G105" i="3"/>
  <c r="H211" i="3"/>
  <c r="G212" i="3"/>
  <c r="G57" i="3" l="1"/>
  <c r="G172" i="3"/>
  <c r="G52" i="3"/>
  <c r="G47" i="3"/>
  <c r="G45" i="3"/>
  <c r="G36" i="3"/>
  <c r="G154" i="3"/>
  <c r="G23" i="3"/>
  <c r="G141" i="3"/>
  <c r="G8" i="3"/>
  <c r="H213" i="3"/>
  <c r="H212" i="3"/>
  <c r="H67" i="3"/>
  <c r="G4" i="3"/>
  <c r="H106" i="3"/>
  <c r="H104" i="3"/>
  <c r="H208" i="3"/>
  <c r="H206" i="3"/>
  <c r="H205" i="3"/>
  <c r="H203" i="3"/>
  <c r="H200" i="3"/>
  <c r="H199" i="3"/>
  <c r="H115" i="3"/>
  <c r="H198" i="3"/>
  <c r="H196" i="3"/>
  <c r="H95" i="3"/>
  <c r="H191" i="3"/>
  <c r="H91" i="3"/>
  <c r="H189" i="3"/>
  <c r="H86" i="3"/>
  <c r="H84" i="3"/>
  <c r="H82" i="3"/>
  <c r="H80" i="3"/>
  <c r="H185" i="3"/>
  <c r="H77" i="3"/>
  <c r="H183" i="3"/>
  <c r="H232" i="3"/>
  <c r="H111" i="3"/>
  <c r="H176" i="3"/>
  <c r="H230" i="3"/>
  <c r="H69" i="3"/>
  <c r="H175" i="3"/>
  <c r="H64" i="3"/>
  <c r="H58" i="3"/>
  <c r="H55" i="3"/>
  <c r="H171" i="3"/>
  <c r="H54" i="3"/>
  <c r="H53" i="3"/>
  <c r="H50" i="3"/>
  <c r="H227" i="3"/>
  <c r="H44" i="3"/>
  <c r="H43" i="3"/>
  <c r="H168" i="3"/>
  <c r="G103" i="3"/>
  <c r="G101" i="3"/>
  <c r="G116" i="3"/>
  <c r="G98" i="3"/>
  <c r="G195" i="3"/>
  <c r="G192" i="3"/>
  <c r="G90" i="3"/>
  <c r="G188" i="3"/>
  <c r="G81" i="3"/>
  <c r="G78" i="3"/>
  <c r="G182" i="3"/>
  <c r="G177" i="3"/>
  <c r="G211" i="3"/>
  <c r="G100" i="3"/>
  <c r="G88" i="3"/>
  <c r="G186" i="3"/>
  <c r="G209" i="3"/>
  <c r="G202" i="3"/>
  <c r="G97" i="3"/>
  <c r="G190" i="3"/>
  <c r="G83" i="3"/>
  <c r="G76" i="3"/>
  <c r="G72" i="3"/>
  <c r="G213" i="3"/>
  <c r="G75" i="3"/>
  <c r="G68" i="3"/>
  <c r="G66" i="3"/>
  <c r="G228" i="3"/>
  <c r="G174" i="3"/>
  <c r="G63" i="3"/>
  <c r="G62" i="3"/>
  <c r="G61" i="3"/>
  <c r="G60" i="3"/>
  <c r="G56" i="3"/>
  <c r="G173" i="3"/>
  <c r="G170" i="3"/>
  <c r="G51" i="3"/>
  <c r="G49" i="3"/>
  <c r="G48" i="3"/>
  <c r="G234" i="3"/>
  <c r="G180" i="3"/>
  <c r="H105" i="3"/>
  <c r="H210" i="3"/>
  <c r="H110" i="3"/>
  <c r="H207" i="3"/>
  <c r="H102" i="3"/>
  <c r="H204" i="3"/>
  <c r="H201" i="3"/>
  <c r="H233" i="3"/>
  <c r="H99" i="3"/>
  <c r="H114" i="3"/>
  <c r="H197" i="3"/>
  <c r="H96" i="3"/>
  <c r="H94" i="3"/>
  <c r="H93" i="3"/>
  <c r="H92" i="3"/>
  <c r="H89" i="3"/>
  <c r="H87" i="3"/>
  <c r="H85" i="3"/>
  <c r="H113" i="3"/>
  <c r="H187" i="3"/>
  <c r="H79" i="3"/>
  <c r="H184" i="3"/>
  <c r="H112" i="3"/>
  <c r="H181" i="3"/>
  <c r="H179" i="3"/>
  <c r="H231" i="3"/>
  <c r="H74" i="3"/>
  <c r="H71" i="3"/>
  <c r="H229" i="3"/>
  <c r="H65" i="3"/>
  <c r="H59" i="3"/>
  <c r="H57" i="3"/>
  <c r="H172" i="3"/>
  <c r="H52" i="3"/>
  <c r="H47" i="3"/>
  <c r="H45" i="3"/>
  <c r="G194" i="3"/>
  <c r="H4" i="3"/>
  <c r="G106" i="3"/>
  <c r="G118" i="3"/>
  <c r="G208" i="3"/>
  <c r="G205" i="3"/>
  <c r="G200" i="3"/>
  <c r="G115" i="3"/>
  <c r="G196" i="3"/>
  <c r="G193" i="3"/>
  <c r="G91" i="3"/>
  <c r="G86" i="3"/>
  <c r="G82" i="3"/>
  <c r="G185" i="3"/>
  <c r="G183" i="3"/>
  <c r="G178" i="3"/>
  <c r="G176" i="3"/>
  <c r="G230" i="3"/>
  <c r="G175" i="3"/>
  <c r="G58" i="3"/>
  <c r="G55" i="3"/>
  <c r="G171" i="3"/>
  <c r="G54" i="3"/>
  <c r="G53" i="3"/>
  <c r="G227" i="3"/>
  <c r="G44" i="3"/>
  <c r="G43" i="3"/>
  <c r="G226" i="3"/>
  <c r="G27" i="3"/>
  <c r="G137" i="3"/>
  <c r="G40" i="3"/>
  <c r="G38" i="3"/>
  <c r="G224" i="3"/>
  <c r="G34" i="3"/>
  <c r="G155" i="3"/>
  <c r="G153" i="3"/>
  <c r="G219" i="3"/>
  <c r="G148" i="3"/>
  <c r="G218" i="3"/>
  <c r="G146" i="3"/>
  <c r="G144" i="3"/>
  <c r="G12" i="3"/>
  <c r="G134" i="3"/>
  <c r="G9" i="3"/>
  <c r="G214" i="3"/>
  <c r="G5" i="3"/>
  <c r="G119" i="3"/>
  <c r="H167" i="3"/>
  <c r="H166" i="3"/>
  <c r="H165" i="3"/>
  <c r="H37" i="3"/>
  <c r="H162" i="3"/>
  <c r="H35" i="3"/>
  <c r="H159" i="3"/>
  <c r="H222" i="3"/>
  <c r="H221" i="3"/>
  <c r="H32" i="3"/>
  <c r="H30" i="3"/>
  <c r="H29" i="3"/>
  <c r="H152" i="3"/>
  <c r="H150" i="3"/>
  <c r="H25" i="3"/>
  <c r="H24" i="3"/>
  <c r="H22" i="3"/>
  <c r="H20" i="3"/>
  <c r="H17" i="3"/>
  <c r="H15" i="3"/>
  <c r="H14" i="3"/>
  <c r="H143" i="3"/>
  <c r="H140" i="3"/>
  <c r="H139" i="3"/>
  <c r="H136" i="3"/>
  <c r="H11" i="3"/>
  <c r="H132" i="3"/>
  <c r="H130" i="3"/>
  <c r="H129" i="3"/>
  <c r="H7" i="3"/>
  <c r="H6" i="3"/>
  <c r="H124" i="3"/>
  <c r="H121" i="3"/>
  <c r="G46" i="3"/>
  <c r="G42" i="3"/>
  <c r="G41" i="3"/>
  <c r="G39" i="3"/>
  <c r="G225" i="3"/>
  <c r="G163" i="3"/>
  <c r="G161" i="3"/>
  <c r="G223" i="3"/>
  <c r="G158" i="3"/>
  <c r="G157" i="3"/>
  <c r="G156" i="3"/>
  <c r="G31" i="3"/>
  <c r="G220" i="3"/>
  <c r="G28" i="3"/>
  <c r="G151" i="3"/>
  <c r="G26" i="3"/>
  <c r="G147" i="3"/>
  <c r="G21" i="3"/>
  <c r="G19" i="3"/>
  <c r="G16" i="3"/>
  <c r="G217" i="3"/>
  <c r="G145" i="3"/>
  <c r="G142" i="3"/>
  <c r="G13" i="3"/>
  <c r="G138" i="3"/>
  <c r="G135" i="3"/>
  <c r="G133" i="3"/>
  <c r="G131" i="3"/>
  <c r="G215" i="3"/>
  <c r="G128" i="3"/>
  <c r="G127" i="3"/>
  <c r="G125" i="3"/>
  <c r="G123" i="3"/>
  <c r="G120" i="3"/>
</calcChain>
</file>

<file path=xl/sharedStrings.xml><?xml version="1.0" encoding="utf-8"?>
<sst xmlns="http://schemas.openxmlformats.org/spreadsheetml/2006/main" count="3835" uniqueCount="778">
  <si>
    <t>نام صندوق سرمایه گذاری </t>
  </si>
  <si>
    <t>شماره ثبت نزد سازمان</t>
  </si>
  <si>
    <t>تاریخ آغاز فعالیت</t>
  </si>
  <si>
    <t>نوع صندوق</t>
  </si>
  <si>
    <t>نرخ سود</t>
  </si>
  <si>
    <t>سقف واحدهای سرمایه گذاری صندوق</t>
  </si>
  <si>
    <t>عمر صندوق (به ماه)↓</t>
  </si>
  <si>
    <t>تعداد واحدهاي سرمايه گذاري صندوق</t>
  </si>
  <si>
    <t>ارزش خالص هر واحد سرمايه گذاري(ريال)</t>
  </si>
  <si>
    <t>تعداد سرمايه گذاران حقوقي</t>
  </si>
  <si>
    <t>تملك از كل سرمايه گذاران حقوقي(%)</t>
  </si>
  <si>
    <t>تعداد سرمايه گذاران حقيقي</t>
  </si>
  <si>
    <t>تملك از كل سرمايه گذاران حقيقي(%)</t>
  </si>
  <si>
    <t xml:space="preserve">جمع سرمايه گذاران </t>
  </si>
  <si>
    <t>بازده صندوق در  ماه گذشته (%)</t>
  </si>
  <si>
    <t>بازده صندوق در سه ماه گذشته(%)</t>
  </si>
  <si>
    <t>بازده صندوق در سال گذشته(%)</t>
  </si>
  <si>
    <t>مشترک کارگزاری کارآفرین</t>
  </si>
  <si>
    <t>1386/04/23</t>
  </si>
  <si>
    <t>در اوراق بهادار با درآمد ثابت</t>
  </si>
  <si>
    <t>مشترک پویا</t>
  </si>
  <si>
    <t>1387/01/05</t>
  </si>
  <si>
    <t>در سهام</t>
  </si>
  <si>
    <t>مشترک کارگزاری حافظ</t>
  </si>
  <si>
    <t>مشترک کارگزاری بانک ملی ایران</t>
  </si>
  <si>
    <t>1387/02/21</t>
  </si>
  <si>
    <t>مشترک پیشتاز</t>
  </si>
  <si>
    <t>1387/02/24</t>
  </si>
  <si>
    <t>مشترک آگاه</t>
  </si>
  <si>
    <t>1387/05/16</t>
  </si>
  <si>
    <t>کارگزاری بانک تجارت</t>
  </si>
  <si>
    <t>مختلط</t>
  </si>
  <si>
    <t>مشترک بانک اقتصاد نوین</t>
  </si>
  <si>
    <t>1387/10/02</t>
  </si>
  <si>
    <t>مشترک یکم ایرانیان</t>
  </si>
  <si>
    <t>1387/11/14</t>
  </si>
  <si>
    <t>مشترک ارزش کاوان آینده</t>
  </si>
  <si>
    <t>1388/02/26</t>
  </si>
  <si>
    <t>مشترک صنعت و معدن</t>
  </si>
  <si>
    <t>1388/04/09</t>
  </si>
  <si>
    <t>مشترک بورسیران</t>
  </si>
  <si>
    <t>1388/04/27</t>
  </si>
  <si>
    <t>مشترک یکم اکسیر فارابی</t>
  </si>
  <si>
    <t>1388/09/02</t>
  </si>
  <si>
    <t>مشترک فراز اندیش نوین</t>
  </si>
  <si>
    <t>1388/10/21</t>
  </si>
  <si>
    <t>توسعه ممتاز</t>
  </si>
  <si>
    <t>1388/11/27</t>
  </si>
  <si>
    <t>مشترک ایساتیس پویای یزد</t>
  </si>
  <si>
    <t>1388/11/28</t>
  </si>
  <si>
    <t>باران کارگزاری بانک کشاورزی</t>
  </si>
  <si>
    <t>1388/12/16</t>
  </si>
  <si>
    <t>مشترک بانک مسکن</t>
  </si>
  <si>
    <t>مشترک صبا </t>
  </si>
  <si>
    <t>1388/12/24</t>
  </si>
  <si>
    <t>مشترک پارس</t>
  </si>
  <si>
    <t>مشترک نوین پایدار</t>
  </si>
  <si>
    <t>1388/12/26</t>
  </si>
  <si>
    <t>مشترک آتیه نوین</t>
  </si>
  <si>
    <t>مشترک نو اندیشان </t>
  </si>
  <si>
    <t>1389/02/13</t>
  </si>
  <si>
    <t>امین ملت</t>
  </si>
  <si>
    <t>1389/02/19</t>
  </si>
  <si>
    <t>گنجینه رفاه</t>
  </si>
  <si>
    <t>1389/04/16</t>
  </si>
  <si>
    <t>حکمت آشنا ایرانیان</t>
  </si>
  <si>
    <t>1389/04/20</t>
  </si>
  <si>
    <t>فیروزه موفقیت</t>
  </si>
  <si>
    <t>1389/05/24</t>
  </si>
  <si>
    <t>مشترک نقش جهان</t>
  </si>
  <si>
    <t>1389/07/20</t>
  </si>
  <si>
    <t>مشترک تدبیرگران فردا</t>
  </si>
  <si>
    <t>1389/09/09</t>
  </si>
  <si>
    <t>مشترک سینا</t>
  </si>
  <si>
    <t>1389/11/11</t>
  </si>
  <si>
    <t>مشترک عقیق</t>
  </si>
  <si>
    <t>1389/12/06</t>
  </si>
  <si>
    <t>مشترک شاخصی کارآفرین</t>
  </si>
  <si>
    <t>1389/12/24</t>
  </si>
  <si>
    <t>یکم کارگزاری بانک کشاورزی</t>
  </si>
  <si>
    <t>1389/12/25</t>
  </si>
  <si>
    <t>آرمان کارآفرین</t>
  </si>
  <si>
    <t>1390/01/14</t>
  </si>
  <si>
    <t>کارگزاری پارسیان</t>
  </si>
  <si>
    <t>1390/01/28</t>
  </si>
  <si>
    <t>مشترک پیشرو</t>
  </si>
  <si>
    <t>1390/01/31</t>
  </si>
  <si>
    <t>1390/02/13</t>
  </si>
  <si>
    <t>توسعه صادرات</t>
  </si>
  <si>
    <t>1390/02/24</t>
  </si>
  <si>
    <t>بانک دی</t>
  </si>
  <si>
    <t>1390/03/23</t>
  </si>
  <si>
    <t>مشترک یکم سامان</t>
  </si>
  <si>
    <t>1390/03/31</t>
  </si>
  <si>
    <t>بانک گردشگری</t>
  </si>
  <si>
    <t>1390/04/27</t>
  </si>
  <si>
    <t>تجربه ایرانیان</t>
  </si>
  <si>
    <t>1390/05/05</t>
  </si>
  <si>
    <t>ارمغان یکم ملل</t>
  </si>
  <si>
    <t>1390/05/16</t>
  </si>
  <si>
    <t>آتیه ملت</t>
  </si>
  <si>
    <t>1390/05/23</t>
  </si>
  <si>
    <t>مشترک مانا الگوریتم</t>
  </si>
  <si>
    <t>1390/05/24</t>
  </si>
  <si>
    <t>ارزش آفرینان دی</t>
  </si>
  <si>
    <t>1390/07/12</t>
  </si>
  <si>
    <t>گنجینه زرین شهر</t>
  </si>
  <si>
    <t>1390/07/17</t>
  </si>
  <si>
    <t>نهال سرمایه ایرانیان</t>
  </si>
  <si>
    <t>1390/07/19</t>
  </si>
  <si>
    <t>ارمغان ایرانیان</t>
  </si>
  <si>
    <t>1390/07/20</t>
  </si>
  <si>
    <t>گسترش فردای ایرانیان </t>
  </si>
  <si>
    <t>1390/07/23</t>
  </si>
  <si>
    <t>امین سامان</t>
  </si>
  <si>
    <t>1390/08/04</t>
  </si>
  <si>
    <t>یکم نیکوکاری آگاه</t>
  </si>
  <si>
    <t>1390/09/01</t>
  </si>
  <si>
    <t>بانک ایران زمین</t>
  </si>
  <si>
    <t>1390/11/29</t>
  </si>
  <si>
    <t>اندوخته ملت</t>
  </si>
  <si>
    <t>1390/12/09</t>
  </si>
  <si>
    <t>امین آشنا ایرانیان</t>
  </si>
  <si>
    <t>1391/02/16</t>
  </si>
  <si>
    <t>بانک توسعه تعاون</t>
  </si>
  <si>
    <t>1391/03/03</t>
  </si>
  <si>
    <t xml:space="preserve">اوج ملت </t>
  </si>
  <si>
    <t>1391/04/21</t>
  </si>
  <si>
    <t>مشترک آسمان یکم</t>
  </si>
  <si>
    <t>1391/06/13</t>
  </si>
  <si>
    <t>اختصاصی بازارگردانی آرمان اندیش</t>
  </si>
  <si>
    <t>1391/07/02</t>
  </si>
  <si>
    <t>اختصاصی بازارگردانی</t>
  </si>
  <si>
    <t>نگین رفاه</t>
  </si>
  <si>
    <t>1391/07/04</t>
  </si>
  <si>
    <t>مشترک کاریزما</t>
  </si>
  <si>
    <t>1391/07/18</t>
  </si>
  <si>
    <t>لوتوس پارسیان</t>
  </si>
  <si>
    <t>1391/07/25</t>
  </si>
  <si>
    <t>ثروت آفرین تمدن</t>
  </si>
  <si>
    <t>1391/08/01</t>
  </si>
  <si>
    <t>مشترک کوثر</t>
  </si>
  <si>
    <t>1391/12/08</t>
  </si>
  <si>
    <t>مشترک امید توسعه</t>
  </si>
  <si>
    <t>مشترک نوید انصار</t>
  </si>
  <si>
    <t>1391/12/23</t>
  </si>
  <si>
    <t>ره آورد آباد مسکن</t>
  </si>
  <si>
    <t>1392/02/16</t>
  </si>
  <si>
    <t xml:space="preserve">اندوخته پایدار سپهر </t>
  </si>
  <si>
    <t>1392/02/22</t>
  </si>
  <si>
    <t>مشترک البرز</t>
  </si>
  <si>
    <t>1392/02/23</t>
  </si>
  <si>
    <t>مشترک سبحان</t>
  </si>
  <si>
    <t>1392/03/20</t>
  </si>
  <si>
    <t>مشترک آسمان خاورمیانه</t>
  </si>
  <si>
    <t>1392/04/12</t>
  </si>
  <si>
    <t>مشترک پیروزان</t>
  </si>
  <si>
    <t>1392/04/19</t>
  </si>
  <si>
    <t>مشترک امین آوید</t>
  </si>
  <si>
    <t>1392/04/25</t>
  </si>
  <si>
    <t>امین انصار</t>
  </si>
  <si>
    <t>1392/04/26</t>
  </si>
  <si>
    <t>مشترک اندیشه فردا</t>
  </si>
  <si>
    <t>1392/06/06</t>
  </si>
  <si>
    <t>آرمان سپهر آشنا</t>
  </si>
  <si>
    <t>1392/06/13</t>
  </si>
  <si>
    <t>مشترک توسعه ملی</t>
  </si>
  <si>
    <t>1392/07/27</t>
  </si>
  <si>
    <t>سپهر کاریزما</t>
  </si>
  <si>
    <t>مشترک دماسنج</t>
  </si>
  <si>
    <t>1392/07/28</t>
  </si>
  <si>
    <t>مختلط گوهر نفیس تمدن</t>
  </si>
  <si>
    <t>1392/08/11</t>
  </si>
  <si>
    <t>بذر امید آفرین</t>
  </si>
  <si>
    <t>1392/09/19</t>
  </si>
  <si>
    <t>آسمان آرمانی سهام</t>
  </si>
  <si>
    <t>1392/09/23</t>
  </si>
  <si>
    <t>توسعه اندوخته آینده</t>
  </si>
  <si>
    <t>1392/10/04</t>
  </si>
  <si>
    <t>نیکوکاری ورزشی پرسپولیس</t>
  </si>
  <si>
    <t>1392/11/05</t>
  </si>
  <si>
    <t>سپهر اندیشه نوین</t>
  </si>
  <si>
    <t>مشترک افق</t>
  </si>
  <si>
    <t>1392/11/07</t>
  </si>
  <si>
    <t>مشترک گنجینه مهر</t>
  </si>
  <si>
    <t>مشترک سپهر تدبیرگران</t>
  </si>
  <si>
    <t>1392/11/08</t>
  </si>
  <si>
    <t>مشترک رشد سامان</t>
  </si>
  <si>
    <t>1392/12/07</t>
  </si>
  <si>
    <t>مشترک بانک خاورمیانه</t>
  </si>
  <si>
    <t>1392/12/11</t>
  </si>
  <si>
    <t>سهم آشنا</t>
  </si>
  <si>
    <t>1392/12/27</t>
  </si>
  <si>
    <t>مشترک سپهر آتی</t>
  </si>
  <si>
    <t>1393/03/10</t>
  </si>
  <si>
    <t>نیکوکاری دانشگاه تهران</t>
  </si>
  <si>
    <t>مشترک نیکی گستران</t>
  </si>
  <si>
    <t>1393/03/12</t>
  </si>
  <si>
    <t>مشترک ذوب آهن نویرا</t>
  </si>
  <si>
    <t>1393/05/14</t>
  </si>
  <si>
    <t>همیان سپهر</t>
  </si>
  <si>
    <t>1393/05/26</t>
  </si>
  <si>
    <t>امین تدبیرگران فردا</t>
  </si>
  <si>
    <t>1393/06/11</t>
  </si>
  <si>
    <t>ثابت حامی</t>
  </si>
  <si>
    <t>1393/06/12</t>
  </si>
  <si>
    <t>مشترک میعاد ایرانیان</t>
  </si>
  <si>
    <t>1393/06/18</t>
  </si>
  <si>
    <t>اختصاصی بازارگردانی افتخار حافظ</t>
  </si>
  <si>
    <t>1393/06/19</t>
  </si>
  <si>
    <t>بازارگردانی نوین پیشرو</t>
  </si>
  <si>
    <t>1393/07/08</t>
  </si>
  <si>
    <t>اختصاصی بازارگردانی امید لوتوس پارسیان</t>
  </si>
  <si>
    <t>1393/07/12</t>
  </si>
  <si>
    <t>نیکوکاری دانشگاه الزهرا</t>
  </si>
  <si>
    <t>1393/07/14</t>
  </si>
  <si>
    <t>زرین پارسیان</t>
  </si>
  <si>
    <t>1393/07/22</t>
  </si>
  <si>
    <t>اختصاصی بازارگردانی گنجینه سپهر صادرات</t>
  </si>
  <si>
    <t>1393/08/15</t>
  </si>
  <si>
    <t>مشترک یکم آبان</t>
  </si>
  <si>
    <t>1393/09/09</t>
  </si>
  <si>
    <t>با درآمد ثابت کاریزما</t>
  </si>
  <si>
    <t>1393/10/16</t>
  </si>
  <si>
    <t>نیکوکاری ایتام برکت </t>
  </si>
  <si>
    <t>1393/10/30</t>
  </si>
  <si>
    <t>اختصاصی بازارگردانی حکمت ایرانیان یکم</t>
  </si>
  <si>
    <t>1393/11/05</t>
  </si>
  <si>
    <t>1393/11/11</t>
  </si>
  <si>
    <t>شاخص سی شرکت بزرگ فیروزه</t>
  </si>
  <si>
    <t>1393/11/28</t>
  </si>
  <si>
    <t>اختصاصی بازارگردان گروه توسعه بهشهر</t>
  </si>
  <si>
    <t>1393/12/23</t>
  </si>
  <si>
    <t>مشترک نیکوکاری ندای امید</t>
  </si>
  <si>
    <t>1393/12/26</t>
  </si>
  <si>
    <t>اختصاصی بازارگردانی گسترش صنعت دارو</t>
  </si>
  <si>
    <t>1394/01/17</t>
  </si>
  <si>
    <t>سهام بزرگ کاردان</t>
  </si>
  <si>
    <t>تجارت شاخصی کاردان</t>
  </si>
  <si>
    <t>با درآمد ثابت کاردان</t>
  </si>
  <si>
    <t>اعتماد آفرین پارسیان</t>
  </si>
  <si>
    <t>1394/02/05</t>
  </si>
  <si>
    <t>در اوراق بهادار با درآمد ثابت نوع دوم</t>
  </si>
  <si>
    <t>اختصاصی بازارگردانی بهمن گستر</t>
  </si>
  <si>
    <t>1394/02/27</t>
  </si>
  <si>
    <t>اختصاصی بازارگردانی مپنا ایرانیان</t>
  </si>
  <si>
    <t>1394/03/03</t>
  </si>
  <si>
    <t>اندیشه خبرگان سهام</t>
  </si>
  <si>
    <t>1394/03/09</t>
  </si>
  <si>
    <t>مشترک افق کارگزاری بانک خاورمیانه</t>
  </si>
  <si>
    <t>1394/03/19</t>
  </si>
  <si>
    <t>1394/03/30</t>
  </si>
  <si>
    <t>اختصاصی بازارگردانی امید ایرانیان</t>
  </si>
  <si>
    <t>1394/04/02</t>
  </si>
  <si>
    <t>گنجینه آینده روشن</t>
  </si>
  <si>
    <t>1394/04/09</t>
  </si>
  <si>
    <t>اختصاصی بازارگردان توسعه ملی</t>
  </si>
  <si>
    <t>1394/04/30</t>
  </si>
  <si>
    <t>سپهر خبرگان نفت</t>
  </si>
  <si>
    <t>1394/05/17</t>
  </si>
  <si>
    <t>اختصاصی بازارگردانی بانک سینا</t>
  </si>
  <si>
    <t>1394/05/27</t>
  </si>
  <si>
    <t>اختصاصی بازارگردان صبا نیک</t>
  </si>
  <si>
    <t>1394/05/31</t>
  </si>
  <si>
    <t>اختصاصی بازارگردان تجارت ایرانیان اعتماد</t>
  </si>
  <si>
    <t>ثروت آفرین پارسیان</t>
  </si>
  <si>
    <t>پاداش سهامداری توسعه یکم</t>
  </si>
  <si>
    <t>1394/06/29</t>
  </si>
  <si>
    <t>با درآمد ثابت کوثر یکم</t>
  </si>
  <si>
    <t>1394/07/26</t>
  </si>
  <si>
    <t>توسعه تعاون صبا</t>
  </si>
  <si>
    <t>1394/08/23</t>
  </si>
  <si>
    <t>مشترک مبین سرمایه</t>
  </si>
  <si>
    <t>1394/08/30</t>
  </si>
  <si>
    <t>هستی بخش آگاه</t>
  </si>
  <si>
    <t>1394/09/01</t>
  </si>
  <si>
    <t>اختصاصی بازارگردانی آرمان انصار</t>
  </si>
  <si>
    <t>1394/09/02</t>
  </si>
  <si>
    <t>1394/09/10</t>
  </si>
  <si>
    <t>نیکوکاری جایزه علمی فناوری پیامبر اعظم (ص)</t>
  </si>
  <si>
    <t>1394/09/15</t>
  </si>
  <si>
    <t>مشترک نوین نگر آسیا</t>
  </si>
  <si>
    <t>1394/09/25</t>
  </si>
  <si>
    <t>نیکوکاری میراث ماندگار پاساگاد</t>
  </si>
  <si>
    <t>1394/09/26</t>
  </si>
  <si>
    <t>پاداش سرمایه بهگزین</t>
  </si>
  <si>
    <t>1394/10/03</t>
  </si>
  <si>
    <t>اندوخته توسعه صادرات آرمانی</t>
  </si>
  <si>
    <t>1394/11/28</t>
  </si>
  <si>
    <t>اختصاصی بازارگردانی کوشا الگوریتم</t>
  </si>
  <si>
    <t>1394/12/17</t>
  </si>
  <si>
    <t>اختصاصی بازارگردانی ملت</t>
  </si>
  <si>
    <t>مشترک گنجینه الماس پایدار</t>
  </si>
  <si>
    <t>1394/12/18</t>
  </si>
  <si>
    <t>آرمان آتی کوثر</t>
  </si>
  <si>
    <t>توسعه سرمایه نیکی</t>
  </si>
  <si>
    <t>1395/01/17</t>
  </si>
  <si>
    <t>اختصاصی بازارگردانی اندیشه زرین پاسارگاد</t>
  </si>
  <si>
    <t>1395/01/24</t>
  </si>
  <si>
    <t>ارزش آفرین گلرنگ</t>
  </si>
  <si>
    <t>1395/01/29</t>
  </si>
  <si>
    <t>اختصاصی بازارگردانی سپهر بازار سرمایه</t>
  </si>
  <si>
    <t>1395/02/06</t>
  </si>
  <si>
    <t>نیکوکاری کشتی ورزش ملی ایران</t>
  </si>
  <si>
    <t>1395/02/29</t>
  </si>
  <si>
    <t>اختصاصی بازارگردانی گروه گردشگری ایرانیان</t>
  </si>
  <si>
    <t>1395/04/02</t>
  </si>
  <si>
    <t>مشترک صبای هدف</t>
  </si>
  <si>
    <t>1395/05/02</t>
  </si>
  <si>
    <t>آرمان آتیه درخشان مس</t>
  </si>
  <si>
    <t>پارند پایدار سپهر</t>
  </si>
  <si>
    <t>1395/05/11</t>
  </si>
  <si>
    <t>اختصاصی بازارگردانی پست بانک ایران</t>
  </si>
  <si>
    <t>1395/05/12</t>
  </si>
  <si>
    <t>اختصاصی بازارگردان صنعت مس</t>
  </si>
  <si>
    <t>1395/06/08</t>
  </si>
  <si>
    <t>با درآمد ثابت اعتماد ملل</t>
  </si>
  <si>
    <t>1395/07/03</t>
  </si>
  <si>
    <t>اختصاصی بازارگردانی گروه دی</t>
  </si>
  <si>
    <t>1395/07/17</t>
  </si>
  <si>
    <t>مشترک گنجینه ارمغان الماس</t>
  </si>
  <si>
    <t>1395/08/23</t>
  </si>
  <si>
    <t>مشترک افق روشن کارگزاری بانک خاورمیانه</t>
  </si>
  <si>
    <t>1395/08/29</t>
  </si>
  <si>
    <t>پاداش سرمایه پارس</t>
  </si>
  <si>
    <t>1395/09/24</t>
  </si>
  <si>
    <t>با درآمد ثابت کیان</t>
  </si>
  <si>
    <t>1395/09/28</t>
  </si>
  <si>
    <t>امین یکم فردا</t>
  </si>
  <si>
    <t>1395/10/04</t>
  </si>
  <si>
    <t>آهنگ سهام کیان</t>
  </si>
  <si>
    <t>1395/10/06</t>
  </si>
  <si>
    <t>آوای سهام کیان</t>
  </si>
  <si>
    <t>1395/11/18</t>
  </si>
  <si>
    <t>نیکوکاری لوتوس رویان</t>
  </si>
  <si>
    <t>1395/12/16</t>
  </si>
  <si>
    <t>با درآمد ثابت نگین سامان</t>
  </si>
  <si>
    <t>1396/02/03</t>
  </si>
  <si>
    <t>گنجینه یکم آوید</t>
  </si>
  <si>
    <t>1396/02/04</t>
  </si>
  <si>
    <t>1396/02/12</t>
  </si>
  <si>
    <t>اختصاصی بازارگردانی توسعه معادن و فلزات آرمان</t>
  </si>
  <si>
    <t>1396/04/12</t>
  </si>
  <si>
    <t>اختصاصی بازارگردانی تدبیرگران فردا</t>
  </si>
  <si>
    <t>اعتماد کارگزاری بانک ملی ایران</t>
  </si>
  <si>
    <t>1396/04/31</t>
  </si>
  <si>
    <t>با درآمد ثابت کمند</t>
  </si>
  <si>
    <t>1396/05/30</t>
  </si>
  <si>
    <t>اختصاصی بازارگردانی توسعه بازار تمدن</t>
  </si>
  <si>
    <t>1396/06/28</t>
  </si>
  <si>
    <t>اختصاصی بازارگردانی نماد صنعت و معدن</t>
  </si>
  <si>
    <t>1396/08/10</t>
  </si>
  <si>
    <t>اختصاصی بازارگردانی سهم آشنا یکم</t>
  </si>
  <si>
    <t>ارمغان فیروزه آسیا</t>
  </si>
  <si>
    <t>1396/10/06</t>
  </si>
  <si>
    <t>اختصاصی بازارگردانی ارزش آفرین صندوق بازنشستگی کشوری</t>
  </si>
  <si>
    <t>1396/10/30</t>
  </si>
  <si>
    <t>دوم اکسیر فارابی</t>
  </si>
  <si>
    <t>1396/11/21</t>
  </si>
  <si>
    <t>ثابت نامی مفید</t>
  </si>
  <si>
    <t>1396/11/28</t>
  </si>
  <si>
    <t>افق ملت</t>
  </si>
  <si>
    <t>1397/03/06</t>
  </si>
  <si>
    <t>با درآمد ثابت تصمیم</t>
  </si>
  <si>
    <t>1397/03/21</t>
  </si>
  <si>
    <t>اختصاصی بازارگردانی سینا بهگزین</t>
  </si>
  <si>
    <t>1397/05/06</t>
  </si>
  <si>
    <t>اندیشه ورزان صبا تامین</t>
  </si>
  <si>
    <t>1397/07/11</t>
  </si>
  <si>
    <t>اختصاصی بازارگردانی گوهر فام امید</t>
  </si>
  <si>
    <t>اختصاصی بازارگردانی صبا گستر نفت و گاز تأمین</t>
  </si>
  <si>
    <t>1397/09/14</t>
  </si>
  <si>
    <t>اختصاصی بازارگردانی اکسیر سودا</t>
  </si>
  <si>
    <t>1397/09/25</t>
  </si>
  <si>
    <t>اختصاصی بازارگردانی مفید</t>
  </si>
  <si>
    <t>گنجینه الماس بیمه دی</t>
  </si>
  <si>
    <t>1397/10/23</t>
  </si>
  <si>
    <t>مشترک آسمان امید</t>
  </si>
  <si>
    <t>1397/11/30</t>
  </si>
  <si>
    <t>اختصاصی بازارگردانی هوشمند آبان</t>
  </si>
  <si>
    <t>1397/12/14</t>
  </si>
  <si>
    <t>سرو سودمند مدبران</t>
  </si>
  <si>
    <t>1398/04/02</t>
  </si>
  <si>
    <t>اختصاصی بازارگردانی پاداش پشتیبان پارس</t>
  </si>
  <si>
    <t>1398/05/12</t>
  </si>
  <si>
    <t>پیشگامان سرمایه نوآفرین</t>
  </si>
  <si>
    <t>1398/06/16</t>
  </si>
  <si>
    <t>اختصاصی بازارگردانی خلیج فارس</t>
  </si>
  <si>
    <t>1398/06/17</t>
  </si>
  <si>
    <t>دارا الگوریتم</t>
  </si>
  <si>
    <t>1398/07/02</t>
  </si>
  <si>
    <t>اختصاصی بازارگردانی مهرگان</t>
  </si>
  <si>
    <t>1398/07/03</t>
  </si>
  <si>
    <t>زمرد نو ویرا ذوب آهن</t>
  </si>
  <si>
    <t>1398/07/17</t>
  </si>
  <si>
    <t>اختصاصی بازارگردانی معیار</t>
  </si>
  <si>
    <t>1398/07/18</t>
  </si>
  <si>
    <t>1398/08/26</t>
  </si>
  <si>
    <t>اختصاصی بازارگردانی الگوریتمی امید فارابی</t>
  </si>
  <si>
    <t>1398/09/30</t>
  </si>
  <si>
    <t>اختصاصی بازارگردانی ایساتیس پویا</t>
  </si>
  <si>
    <t>1398/11/19</t>
  </si>
  <si>
    <t>اختصاصی بازارگردانی توسعه فیروزه پویا</t>
  </si>
  <si>
    <t>1398/11/30</t>
  </si>
  <si>
    <t>افرا نماد پایدار</t>
  </si>
  <si>
    <t>1398/12/21</t>
  </si>
  <si>
    <t>یاقوت آگاه</t>
  </si>
  <si>
    <t>1399/01/20</t>
  </si>
  <si>
    <t>اختصاصی بازارگردانی خبرگان اهداف</t>
  </si>
  <si>
    <t>1399/01/24</t>
  </si>
  <si>
    <t>اعتبار سهام ایرانیان</t>
  </si>
  <si>
    <t>1399/02/17</t>
  </si>
  <si>
    <t>اختصاصی بازارگردانی توسعه سهام نیکی</t>
  </si>
  <si>
    <t>1399/03/06</t>
  </si>
  <si>
    <t>اختصاصی بازارگردانی نهایت نگر</t>
  </si>
  <si>
    <t>1399/03/21</t>
  </si>
  <si>
    <t>اختصاصی بازارگردانی آگاه</t>
  </si>
  <si>
    <t>مشترک مدرسه کسب و کار صوفی رازی</t>
  </si>
  <si>
    <t>1399/03/25</t>
  </si>
  <si>
    <t>واسطه گری مالی یکم</t>
  </si>
  <si>
    <t>1399/04/04</t>
  </si>
  <si>
    <t>ارزش آفرین بیدار</t>
  </si>
  <si>
    <t>1399/04/11</t>
  </si>
  <si>
    <t>اعتماد داریک</t>
  </si>
  <si>
    <t>1399/04/30</t>
  </si>
  <si>
    <t>اندوخته آمیتیس</t>
  </si>
  <si>
    <t>1399/05/05</t>
  </si>
  <si>
    <t>آوای معیار</t>
  </si>
  <si>
    <t>1399/05/06</t>
  </si>
  <si>
    <t>مدیریت ثروت صندوق بازنشستگی کشوری</t>
  </si>
  <si>
    <t>1399/06/02</t>
  </si>
  <si>
    <t>اعتبار آفرین ایرانیان</t>
  </si>
  <si>
    <t>1399/06/27</t>
  </si>
  <si>
    <t>سپر سرمایه بیدار</t>
  </si>
  <si>
    <t>الماس کوروش</t>
  </si>
  <si>
    <t>1399/07/08</t>
  </si>
  <si>
    <t>اختصاصی بازارگردانی نهایت اندیش اقتصاد بیدار</t>
  </si>
  <si>
    <t>1399/07/16</t>
  </si>
  <si>
    <t>اختصاصی بازارگردانی توازن کوروش</t>
  </si>
  <si>
    <t>1399/07/21</t>
  </si>
  <si>
    <t>اختصاصی بازارگردانی توسعه فولاد مبارکه</t>
  </si>
  <si>
    <t>1399/09/02</t>
  </si>
  <si>
    <t>اختصاصی بازارگردانی تاک دانا</t>
  </si>
  <si>
    <t>1399/09/08</t>
  </si>
  <si>
    <t>پالایشی یکم</t>
  </si>
  <si>
    <t>1399/09/09</t>
  </si>
  <si>
    <t>اختصاصی بازارگردانی امین</t>
  </si>
  <si>
    <t>1399/09/16</t>
  </si>
  <si>
    <t>خاتم ایساتیس پویا</t>
  </si>
  <si>
    <t>1399/10/07</t>
  </si>
  <si>
    <t>اختصاصی بازارگردانی کیان</t>
  </si>
  <si>
    <t>1399/10/08</t>
  </si>
  <si>
    <t>اختصاصی بازارگردانی گسترش نو ویرا</t>
  </si>
  <si>
    <t>1399/10/10</t>
  </si>
  <si>
    <t>اختصاصی بازارگردانی آسمان زاگرس</t>
  </si>
  <si>
    <t>1399/10/14</t>
  </si>
  <si>
    <t>آوای فردای زاگرس</t>
  </si>
  <si>
    <t>1399/11/04</t>
  </si>
  <si>
    <t>زرین کوروش</t>
  </si>
  <si>
    <t>1399/11/07</t>
  </si>
  <si>
    <t>اختصاصی بازارگردانی میزان داریک</t>
  </si>
  <si>
    <t>1399/11/21</t>
  </si>
  <si>
    <t>شاخصی بازار آشنا</t>
  </si>
  <si>
    <t>1399/12/12</t>
  </si>
  <si>
    <t>اختصاصی بازارگردانی لاجورد دماوند</t>
  </si>
  <si>
    <t>1399/12/18</t>
  </si>
  <si>
    <t>فراز داریک</t>
  </si>
  <si>
    <t>1399/12/25</t>
  </si>
  <si>
    <t>سپید دماوند</t>
  </si>
  <si>
    <t>1400/01/23</t>
  </si>
  <si>
    <t>اختصاصی بازارگردانی یکم هامرز</t>
  </si>
  <si>
    <t>1400/01/25</t>
  </si>
  <si>
    <t>اختصاصی بازارگردانی حامی اول</t>
  </si>
  <si>
    <t>1399/11/14</t>
  </si>
  <si>
    <t>اختصاصی بازارگردانی اتحاد بازار سرمایه</t>
  </si>
  <si>
    <t>اختصاصی بازارگردانی آرمان تدبیر نقش جهان</t>
  </si>
  <si>
    <t>1399/12/27</t>
  </si>
  <si>
    <t>اختصاصی بازارگردانی تصمیم ساز</t>
  </si>
  <si>
    <t>1400/02/04</t>
  </si>
  <si>
    <t>اختصاصی بازارگردانی پرگار</t>
  </si>
  <si>
    <t>1400/03/01</t>
  </si>
  <si>
    <t>ثروت هامرز</t>
  </si>
  <si>
    <t>1400/03/05</t>
  </si>
  <si>
    <t>مختلط کاریزما</t>
  </si>
  <si>
    <t>1400/04/13</t>
  </si>
  <si>
    <t>اختصاصی بازارگردانی دارا داریوش</t>
  </si>
  <si>
    <t>1400/04/20</t>
  </si>
  <si>
    <t>کامیاب آشنا</t>
  </si>
  <si>
    <t>1400/04/28</t>
  </si>
  <si>
    <t>همای آگاه</t>
  </si>
  <si>
    <t>1400/05/31</t>
  </si>
  <si>
    <t>سپهر سودمند سینا</t>
  </si>
  <si>
    <t>زمرد آگاه</t>
  </si>
  <si>
    <t>1400/06/08</t>
  </si>
  <si>
    <t>1400/06/21</t>
  </si>
  <si>
    <t>ثبات ویستا</t>
  </si>
  <si>
    <t>1400/06/24</t>
  </si>
  <si>
    <t>اتحاد آرمان اقتصاد</t>
  </si>
  <si>
    <t>ثروت داریوش</t>
  </si>
  <si>
    <t>1400/07/04</t>
  </si>
  <si>
    <t>اختصاصی بازارگردانی هدف</t>
  </si>
  <si>
    <t>اختصاصی بازارگردانی آوای زاگرس</t>
  </si>
  <si>
    <t>زیتون نماد پایا</t>
  </si>
  <si>
    <t>1400/08/12</t>
  </si>
  <si>
    <t>نوع دوم کارا</t>
  </si>
  <si>
    <t>1400/08/16</t>
  </si>
  <si>
    <t>اوج دماوند</t>
  </si>
  <si>
    <t>1400/08/18</t>
  </si>
  <si>
    <t>سهام ویستا</t>
  </si>
  <si>
    <t>1400/08/24</t>
  </si>
  <si>
    <t>ثروت افزون ثمین</t>
  </si>
  <si>
    <t>1400/08/30</t>
  </si>
  <si>
    <t>اختصاصی بازارگردانی الگوریتم سرآمد بازار</t>
  </si>
  <si>
    <t>1400/09/15</t>
  </si>
  <si>
    <t>1400/09/30</t>
  </si>
  <si>
    <t>انار نماد ارزش</t>
  </si>
  <si>
    <t>صدورو ابطال</t>
  </si>
  <si>
    <t>صدور و ابطال</t>
  </si>
  <si>
    <t>قابل معامله</t>
  </si>
  <si>
    <t>نام صندوق</t>
  </si>
  <si>
    <t>سهام</t>
  </si>
  <si>
    <t>اوراق بهادار با درآمد ثابت</t>
  </si>
  <si>
    <t>گواهی سپرده و سپرده بانکی</t>
  </si>
  <si>
    <t>نقد</t>
  </si>
  <si>
    <t>سایر</t>
  </si>
  <si>
    <t>ارزش حجم معاملات(میلیون ریال)</t>
  </si>
  <si>
    <t>ارزش صدور و ابطال(میلیون ریال)</t>
  </si>
  <si>
    <t>ارزش معاملات خرید</t>
  </si>
  <si>
    <t>ارزش معاملات فروش</t>
  </si>
  <si>
    <t>مجموع</t>
  </si>
  <si>
    <t>مابه التفاوت افزایش(کاهش)</t>
  </si>
  <si>
    <t xml:space="preserve">صدور </t>
  </si>
  <si>
    <t>ابطال</t>
  </si>
  <si>
    <t>ارزش سهام ابتدای ماه - میلیون ریال</t>
  </si>
  <si>
    <t>ارزش سهام انتهای ماه- میلیون ریال</t>
  </si>
  <si>
    <t>سال منتهی به</t>
  </si>
  <si>
    <t>ماه منتهی به</t>
  </si>
  <si>
    <t>نسبت فعالیت معاملاتی</t>
  </si>
  <si>
    <t>نسبت فعالیت  صدور  سرمایه گذاران</t>
  </si>
  <si>
    <t>نسبت فعالیت  ابطال  سرمایه گذاران</t>
  </si>
  <si>
    <t>جمع خرید و فروش سال</t>
  </si>
  <si>
    <t>جمع خرید و فروش ماه</t>
  </si>
  <si>
    <t>متوسط ارزش ماهانه- میلیون ریال</t>
  </si>
  <si>
    <t>متوسط ارزش سالانه- میلیون ریال</t>
  </si>
  <si>
    <t>ارزش سهام ابتدای ماه -  ریال</t>
  </si>
  <si>
    <t>ارزش سهام انتهای ماه- ریال</t>
  </si>
  <si>
    <t>ارزش  معاملات خرید</t>
  </si>
  <si>
    <t>ارزش  معاملات فروش</t>
  </si>
  <si>
    <t>راهبرد ممتاز ابن سینا</t>
  </si>
  <si>
    <t>1400/10/15</t>
  </si>
  <si>
    <t>اختصاصی بازارگردانی نیکان</t>
  </si>
  <si>
    <t>اختصاصی بازارگردانی دانایان</t>
  </si>
  <si>
    <t>اختصاصی بازارگردانی آتیه باران</t>
  </si>
  <si>
    <t>1400/09/03</t>
  </si>
  <si>
    <t>ارزش کاوان ایرانیان</t>
  </si>
  <si>
    <t>مشترک آسمان سهند</t>
  </si>
  <si>
    <t>1400/10/26</t>
  </si>
  <si>
    <t>اختصاصی بازارگردانی تراز ویستا</t>
  </si>
  <si>
    <t>1400/11/06</t>
  </si>
  <si>
    <t>1400/11/16</t>
  </si>
  <si>
    <t>با درآمد ثابت آریا</t>
  </si>
  <si>
    <t>1400/11/18</t>
  </si>
  <si>
    <t>آوای تاراز زاگرس</t>
  </si>
  <si>
    <t>1400/11/23</t>
  </si>
  <si>
    <t>اختصاصی بازارگردانی تثبیت پاداش</t>
  </si>
  <si>
    <t>اعتماد هامرز</t>
  </si>
  <si>
    <t>1400/12/08</t>
  </si>
  <si>
    <t>ندای ثابت کیان</t>
  </si>
  <si>
    <t>1400/12/18</t>
  </si>
  <si>
    <t>گنبد مینای دماوند</t>
  </si>
  <si>
    <t>شاخصی آرام مفید</t>
  </si>
  <si>
    <t>1400/12/22</t>
  </si>
  <si>
    <t>تعالی دانش مالی اسلامی</t>
  </si>
  <si>
    <t>اختصاصی بازارگردانی یکم آسال</t>
  </si>
  <si>
    <t>اختصاصی بازارگردانی آوای فراز</t>
  </si>
  <si>
    <t>1400/12/24</t>
  </si>
  <si>
    <t>مروارید بها بازار</t>
  </si>
  <si>
    <t>اختصاصی بازارگردانی برنا</t>
  </si>
  <si>
    <t>1400/12/25</t>
  </si>
  <si>
    <t>اختصاصی بازارگردانی ثروت پویا</t>
  </si>
  <si>
    <t>1400/12/26</t>
  </si>
  <si>
    <t>اختصاصی بازارگردانی فخر رضوی</t>
  </si>
  <si>
    <t>1401/01/16</t>
  </si>
  <si>
    <t>صخره سرمایه و دانش</t>
  </si>
  <si>
    <t>1401/01/27</t>
  </si>
  <si>
    <t>ارزش صندوق به میلیون ریال در تاریخ  1400/12/29</t>
  </si>
  <si>
    <t>ارزش پاداش</t>
  </si>
  <si>
    <t>1401/02/07</t>
  </si>
  <si>
    <t>سلام فارابی</t>
  </si>
  <si>
    <t>1401/02/11</t>
  </si>
  <si>
    <t>رشد پایدار</t>
  </si>
  <si>
    <t>1401/02/20</t>
  </si>
  <si>
    <t>قابل معامله شاخصی کیان</t>
  </si>
  <si>
    <t>1401/03/08</t>
  </si>
  <si>
    <t>مختص اوراق دولتی کاریزما</t>
  </si>
  <si>
    <t>1401/03/28</t>
  </si>
  <si>
    <t>در اوراق بهادار با درآمد ثابت - مختص اوراق دولتی</t>
  </si>
  <si>
    <t>مختص اوراق دولتی نشان هامرز</t>
  </si>
  <si>
    <t>قابل معامله سهامی درسا</t>
  </si>
  <si>
    <t>1401/03/30</t>
  </si>
  <si>
    <t>اختصاصی بازارگردانی کارگزاری کارآفرین</t>
  </si>
  <si>
    <t>نام مدیر</t>
  </si>
  <si>
    <t>کارگزاری بانک کارآفرین</t>
  </si>
  <si>
    <t>سبدگردان امید نهایت نگر</t>
  </si>
  <si>
    <t>مشاور سرمایه گذاری هدف حافظ</t>
  </si>
  <si>
    <t>کارگزاری بانک ملی ایران</t>
  </si>
  <si>
    <t>سبدگردان مفید</t>
  </si>
  <si>
    <t>سبدگردان آگاه</t>
  </si>
  <si>
    <t>تامین سرمایه کاردان</t>
  </si>
  <si>
    <t>مشاور سرمایه گذاری تامین سرمایه نوین</t>
  </si>
  <si>
    <t>تامین سرمایه نوین</t>
  </si>
  <si>
    <t>سبدگردان آسال</t>
  </si>
  <si>
    <t>کارگزاری بانک صنعت و معدن</t>
  </si>
  <si>
    <t>سبدگردان سورین</t>
  </si>
  <si>
    <t>سبدگردان فارابی</t>
  </si>
  <si>
    <t>سبد گردان ایساتیس پویا کیش</t>
  </si>
  <si>
    <t>کارگزاری بانک کشاورزی</t>
  </si>
  <si>
    <t>تامین سرمایه بانک مسکن</t>
  </si>
  <si>
    <t>سبدگردان آبان</t>
  </si>
  <si>
    <t>سبدگردان اندیشه صبا</t>
  </si>
  <si>
    <t>سبدگران نواندیشان نفیس</t>
  </si>
  <si>
    <t>تامین سرمایه امین</t>
  </si>
  <si>
    <t>کارگزاری بانک رفاه کارگران</t>
  </si>
  <si>
    <t>سبدگردان سهم آشنا</t>
  </si>
  <si>
    <t>سبدگردان توسعه فیروزه</t>
  </si>
  <si>
    <t>سبدگردان سرآمد بازار</t>
  </si>
  <si>
    <t>سبدگردان تدبیر</t>
  </si>
  <si>
    <t>سبدگردان سینا</t>
  </si>
  <si>
    <t>تامین سرمایه سپهر</t>
  </si>
  <si>
    <t>تامین سرمایه تمدن</t>
  </si>
  <si>
    <t xml:space="preserve">کارگزاری بانک دی </t>
  </si>
  <si>
    <t>کارگزاری بانک آینده</t>
  </si>
  <si>
    <t>سبدگردان پاداش سرمایه</t>
  </si>
  <si>
    <t>تامین سرمایه بانک ملت</t>
  </si>
  <si>
    <t>سبدگردان الگوریتم</t>
  </si>
  <si>
    <t>سبدگردان آسمان</t>
  </si>
  <si>
    <t>مشاور سرمایه گذاری آرمان آتی</t>
  </si>
  <si>
    <t>سبدگردان کاریزما</t>
  </si>
  <si>
    <t>تامین سرمایه لوتوس پارسیان</t>
  </si>
  <si>
    <t>تامین سرمایه امید</t>
  </si>
  <si>
    <t>کارگزاری بانک مسکن</t>
  </si>
  <si>
    <t>مشاور سرمایه گذاری ارزش پرداز آریان</t>
  </si>
  <si>
    <t>سبدگردان آرتین</t>
  </si>
  <si>
    <t>سبدگردان سرمایه و دانش</t>
  </si>
  <si>
    <t>مشاور سرمایه گذاری نیکی گستر</t>
  </si>
  <si>
    <t>سبدگردان نو ویرا</t>
  </si>
  <si>
    <t>کارگزاری بانک صادرات ایران</t>
  </si>
  <si>
    <t>کارگزاری بانک سپه</t>
  </si>
  <si>
    <t>کارگزاری بانک توسعه صادرات</t>
  </si>
  <si>
    <t>سرمایه گذاری گروه صنایع بهشهر ایران</t>
  </si>
  <si>
    <t>کارگزاری بهمن</t>
  </si>
  <si>
    <t>سرمایه گذاری کارکنان گروه مپنا</t>
  </si>
  <si>
    <t>کارگزاری خبرگان سهام</t>
  </si>
  <si>
    <t>کارگزاری بانک خاورمیانه</t>
  </si>
  <si>
    <t>سرمایه گذاری مدیریت سرمایه مدار</t>
  </si>
  <si>
    <t>مشاور سرمایه گذاری امین نیکان آفاق</t>
  </si>
  <si>
    <t>کارگزاری بورس بهگزین</t>
  </si>
  <si>
    <t>کارگزاری آبان</t>
  </si>
  <si>
    <t xml:space="preserve">کارگزاری مبین سرمایه </t>
  </si>
  <si>
    <t>کارگزاری بانک انصار</t>
  </si>
  <si>
    <t>سبدگردان نوین نگر آسیا</t>
  </si>
  <si>
    <t>سبدگردان الماس</t>
  </si>
  <si>
    <t>گروه سرمایه گذاری میراث فرهنگی و گردشگری ایران</t>
  </si>
  <si>
    <t>سبد گردان هدف</t>
  </si>
  <si>
    <t>مشاور سرمایه گذاری پرتو آفتاب کیان</t>
  </si>
  <si>
    <t>کارگزاری تدبیرگران فردا</t>
  </si>
  <si>
    <t>کارگزاری صبا جهاد</t>
  </si>
  <si>
    <t>سبدگردان تصمیم نگار ارزش آفرینان</t>
  </si>
  <si>
    <t>سرمایه گذاری توسعه گوهران امید</t>
  </si>
  <si>
    <t>سرمایه گذاری صبا تامین</t>
  </si>
  <si>
    <t>مشاور سرمایه گذاری ترنج</t>
  </si>
  <si>
    <t>مشاور سرمایه گذاری فراز ایده نوآفرین تک</t>
  </si>
  <si>
    <t>سرمایه گذاری مدبران اقتصاد</t>
  </si>
  <si>
    <t>سرمايه گذاري مهرگان تامين پارس</t>
  </si>
  <si>
    <t>مشاور سرمایه گذاری معیار</t>
  </si>
  <si>
    <t>سبدگردان داریوش</t>
  </si>
  <si>
    <t>کارگزاری فیروزه آسیا</t>
  </si>
  <si>
    <t>سبدگردان اعتبار</t>
  </si>
  <si>
    <t>کارگزاری سرمایه گذاری ملی ایران</t>
  </si>
  <si>
    <t>کارگزاری نهایت‌نگر</t>
  </si>
  <si>
    <t>سبدگردان اقتصاد بیدار</t>
  </si>
  <si>
    <t>سبدگردان داریک پارس</t>
  </si>
  <si>
    <t>سبدگردان آمیتیس</t>
  </si>
  <si>
    <t>سبدگردان کوروش</t>
  </si>
  <si>
    <t>شرکت سرمایه گذاری توسعه توکا</t>
  </si>
  <si>
    <t>کارگزاری توسعه معاملات کیان</t>
  </si>
  <si>
    <t>سبدگردان زاگرس</t>
  </si>
  <si>
    <t>سرمایه گذاری توسعه نور دنا</t>
  </si>
  <si>
    <t>سبدگردان آرمان اقتصاد</t>
  </si>
  <si>
    <t>تامین سرمایه دماوند</t>
  </si>
  <si>
    <t>کارگزاری آرمان تدبیر نقش جهان</t>
  </si>
  <si>
    <t>سبدگردان هامرز</t>
  </si>
  <si>
    <t>کارگزاری سرمایه و دانش</t>
  </si>
  <si>
    <t>سبدگردان مانی</t>
  </si>
  <si>
    <t>سبدگردان ویستا</t>
  </si>
  <si>
    <t>کارگزاری دانایان</t>
  </si>
  <si>
    <t>سبدگردان آرکا</t>
  </si>
  <si>
    <t>کارگزاری آتیه</t>
  </si>
  <si>
    <t>سبدگردان نیکان</t>
  </si>
  <si>
    <t>مشاور سرمایه گذاری ابن سینا مدبر</t>
  </si>
  <si>
    <t>سبدگردان آریا</t>
  </si>
  <si>
    <t>مشاور سرمایه گذاری پیشرو پاداش سرمایه</t>
  </si>
  <si>
    <t>سبدگردان فراز</t>
  </si>
  <si>
    <t>سبدگردان بها بازار پارس</t>
  </si>
  <si>
    <t>سبدگردان ثروت پویا</t>
  </si>
  <si>
    <t>کارگزاری رضوی</t>
  </si>
  <si>
    <t>سبدگردان کارا</t>
  </si>
  <si>
    <t>نوع دوم افق آتی</t>
  </si>
  <si>
    <t>1401/04/06</t>
  </si>
  <si>
    <t>اختصاصی بازارگردانی فناوری هیرکانیا</t>
  </si>
  <si>
    <t>1401/04/14</t>
  </si>
  <si>
    <t>سرمایه گذاری توسعه فناوری هیرکانیا</t>
  </si>
  <si>
    <t>اختصاصی بازارگردانی توازن نوید</t>
  </si>
  <si>
    <t>1401/04/15</t>
  </si>
  <si>
    <t>سبدگردان نوید</t>
  </si>
  <si>
    <t>خزانه داریوش</t>
  </si>
  <si>
    <t>1400/10/22</t>
  </si>
  <si>
    <t>1401/05/22</t>
  </si>
  <si>
    <t>1401/05/26</t>
  </si>
  <si>
    <t>اختصاصی بازارگردانی سورین</t>
  </si>
  <si>
    <t>سرمایه گذاری صنایع ایران</t>
  </si>
  <si>
    <t>1401/05/01</t>
  </si>
  <si>
    <t>ثابت آوند مفید</t>
  </si>
  <si>
    <t>در اوراق بهادار با درآمد ثابت خلیج فارس</t>
  </si>
  <si>
    <t>تامین سرمایه خلیج فارس</t>
  </si>
  <si>
    <t>1401/05/09</t>
  </si>
  <si>
    <t>بازده بورس</t>
  </si>
  <si>
    <t>سبدگردان بازده</t>
  </si>
  <si>
    <t>در سهام برلیان</t>
  </si>
  <si>
    <t>سبدگردان برلیان</t>
  </si>
  <si>
    <t>اختصاصی بازارگردانی پاینده</t>
  </si>
  <si>
    <t>1401/05/23</t>
  </si>
  <si>
    <t>مختص اوراق دولتی خلیج فارس</t>
  </si>
  <si>
    <t>در اوراق بهادار با درآمد ثابت-مختص اوراق دولتی</t>
  </si>
  <si>
    <t>شکوه اوج دماوند</t>
  </si>
  <si>
    <t>1401/05/30</t>
  </si>
  <si>
    <t>سپهر اول کارگزاری بانک صادرات</t>
  </si>
  <si>
    <t>توسعه پست بانک</t>
  </si>
  <si>
    <t>با درآمد ثابت گنجینه امید ایرانیان</t>
  </si>
  <si>
    <t>با درآمد ثابت امید انصار</t>
  </si>
  <si>
    <t>درآمد ثابت سرآمد</t>
  </si>
  <si>
    <t>توسعه فراز اعتماد</t>
  </si>
  <si>
    <t>توازن معیار</t>
  </si>
  <si>
    <t>با درآمد ثابت مانی</t>
  </si>
  <si>
    <t>1401/03/25</t>
  </si>
  <si>
    <t>ترنج سودمند</t>
  </si>
  <si>
    <t>1401/06/12</t>
  </si>
  <si>
    <t>اختصاصی بازارگردانی کارون</t>
  </si>
  <si>
    <t>1401/06/14</t>
  </si>
  <si>
    <t>کارگزاری کاریزما</t>
  </si>
  <si>
    <t>شکوه بامداد زاگرس</t>
  </si>
  <si>
    <t>۱۴۰۱/۰۶/۱۹</t>
  </si>
  <si>
    <t>شرکت سبدگردان زاگرس</t>
  </si>
  <si>
    <t>لبخند فارابی</t>
  </si>
  <si>
    <t>۱۴۰۱/۰۶/۲۰</t>
  </si>
  <si>
    <t>شرکت سبدگردان فارابی</t>
  </si>
  <si>
    <t>قابل معامله- صدورو ابطال</t>
  </si>
  <si>
    <t>مختص اوراق دولتی ندای ماندگار دماوند</t>
  </si>
  <si>
    <t>1401/07/09</t>
  </si>
  <si>
    <t>مختلط- با تضمین اصل مبلغ سرمایه</t>
  </si>
  <si>
    <t>اختصاصی بازارگردانی پیشرفت سرمایه</t>
  </si>
  <si>
    <t>کارگزاری سینا</t>
  </si>
  <si>
    <t>ثروت هیوا</t>
  </si>
  <si>
    <t>سبدگردان هیوا</t>
  </si>
  <si>
    <t>سهامی اهرمی کاریزما*</t>
  </si>
  <si>
    <t>تضمین اصل سرمایه کاریزما*</t>
  </si>
  <si>
    <t>**</t>
  </si>
  <si>
    <t>**NAV  واحدهای سرمایه گذاری ممتاز و عادی  متفاوت است از تارنمای صندوق قابل دریافت می باشد</t>
  </si>
  <si>
    <t>*اطلاعات مرتبط با سرمایه گذاران و سقف واحدهای سرمایه گذاری، اطلاعات بخش واحدهای سرمایه گذاری ممتاز صندوق است .همچنین ارزش خالص دارایی ها و تعداد واحدهای سرمایه گذاری این نوع از صندوق ها مجموع ارزش و واحدهای سرمایه گذاری عادی و ممتاز قرار داده شده است.</t>
  </si>
  <si>
    <t>ارزش صندوق به میلیون ریال در تاریخ 1401/07/30</t>
  </si>
  <si>
    <t>‫خالص ارزش داراییها ‫(میلیون ریال) در تاریخ 1401/07/30</t>
  </si>
  <si>
    <t>سال منتهی به  1401/07/30</t>
  </si>
  <si>
    <t>ماه منتهی به  1401/07/30</t>
  </si>
  <si>
    <t>ماه منتهی به 1401/07/30</t>
  </si>
  <si>
    <t>سال منتهی به 1401/07/30</t>
  </si>
  <si>
    <t>درصد سهم در تاریخ 1401/07/30</t>
  </si>
  <si>
    <t>***</t>
  </si>
  <si>
    <t>*** به علت عدم بارگذاری اطلاعات، داده مزبور در دسترس نیست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</si>
</sst>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 * #,##0_-_ر_ي_ا_ل_ ;_ * #,##0\-_ر_ي_ا_ل_ ;_ * &quot;-&quot;_-_ر_ي_ا_ل_ ;_ @_ "/>
    <numFmt numFmtId="43" formatCode="_ * #,##0.00_-_ر_ي_ا_ل_ ;_ * #,##0.00\-_ر_ي_ا_ل_ ;_ * &quot;-&quot;??_-_ر_ي_ا_ل_ ;_ @_ "/>
    <numFmt numFmtId="164" formatCode="_ * #,##0_-_ر_ي_ا_ل_ ;_ * #,##0\-_ر_ي_ا_ل_ ;_ * &quot;-&quot;??_-_ر_ي_ا_ل_ ;_ @_ "/>
    <numFmt numFmtId="165" formatCode="#,##0;[Red]\(#,##0\)"/>
    <numFmt numFmtId="166" formatCode="[$-3000401]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0"/>
      <color theme="1"/>
      <name val="B Nazanin"/>
      <charset val="178"/>
    </font>
    <font>
      <b/>
      <sz val="10"/>
      <name val="B Nazanin"/>
      <charset val="178"/>
    </font>
    <font>
      <sz val="10"/>
      <name val="B Nazanin"/>
      <charset val="178"/>
    </font>
    <font>
      <sz val="11"/>
      <name val="B Nazanin"/>
      <charset val="178"/>
    </font>
    <font>
      <b/>
      <sz val="11"/>
      <name val="B Nazanin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164" fontId="2" fillId="0" borderId="0" xfId="1" applyNumberFormat="1" applyFont="1" applyAlignment="1">
      <alignment horizontal="center" vertical="center"/>
    </xf>
    <xf numFmtId="0" fontId="2" fillId="0" borderId="0" xfId="0" applyFont="1"/>
    <xf numFmtId="164" fontId="2" fillId="0" borderId="0" xfId="1" applyNumberFormat="1" applyFont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165" fontId="5" fillId="3" borderId="1" xfId="1" applyNumberFormat="1" applyFont="1" applyFill="1" applyBorder="1" applyAlignment="1">
      <alignment horizontal="center" vertical="center" wrapText="1"/>
    </xf>
    <xf numFmtId="165" fontId="2" fillId="0" borderId="0" xfId="0" applyNumberFormat="1" applyFont="1"/>
    <xf numFmtId="164" fontId="5" fillId="0" borderId="2" xfId="1" applyNumberFormat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 wrapText="1"/>
    </xf>
    <xf numFmtId="164" fontId="6" fillId="3" borderId="1" xfId="1" applyNumberFormat="1" applyFont="1" applyFill="1" applyBorder="1" applyAlignment="1" applyProtection="1">
      <alignment horizontal="center" vertical="center" wrapText="1"/>
    </xf>
    <xf numFmtId="164" fontId="6" fillId="3" borderId="1" xfId="1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 readingOrder="2"/>
    </xf>
    <xf numFmtId="3" fontId="4" fillId="3" borderId="1" xfId="2" applyNumberFormat="1" applyFont="1" applyFill="1" applyBorder="1" applyAlignment="1">
      <alignment horizontal="center" vertical="center" wrapText="1" readingOrder="2"/>
    </xf>
    <xf numFmtId="164" fontId="4" fillId="3" borderId="1" xfId="1" applyNumberFormat="1" applyFont="1" applyFill="1" applyBorder="1" applyAlignment="1">
      <alignment horizontal="center" vertical="center" wrapText="1" readingOrder="2"/>
    </xf>
    <xf numFmtId="41" fontId="4" fillId="3" borderId="1" xfId="2" applyFont="1" applyFill="1" applyBorder="1" applyAlignment="1">
      <alignment horizontal="center" vertical="center" wrapText="1" readingOrder="2"/>
    </xf>
    <xf numFmtId="3" fontId="4" fillId="3" borderId="1" xfId="0" applyNumberFormat="1" applyFont="1" applyFill="1" applyBorder="1" applyAlignment="1">
      <alignment horizontal="center" vertical="center" wrapText="1" readingOrder="2"/>
    </xf>
    <xf numFmtId="2" fontId="4" fillId="3" borderId="1" xfId="0" applyNumberFormat="1" applyFont="1" applyFill="1" applyBorder="1" applyAlignment="1">
      <alignment horizontal="center" vertical="center" wrapText="1" readingOrder="1"/>
    </xf>
    <xf numFmtId="9" fontId="4" fillId="3" borderId="1" xfId="3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164" fontId="2" fillId="0" borderId="1" xfId="1" applyNumberFormat="1" applyFont="1" applyBorder="1"/>
    <xf numFmtId="9" fontId="5" fillId="0" borderId="1" xfId="3" applyFont="1" applyFill="1" applyBorder="1" applyAlignment="1" applyProtection="1">
      <alignment horizontal="center" vertical="center"/>
    </xf>
    <xf numFmtId="43" fontId="2" fillId="0" borderId="1" xfId="1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 readingOrder="2"/>
    </xf>
    <xf numFmtId="164" fontId="7" fillId="0" borderId="1" xfId="1" applyNumberFormat="1" applyFont="1" applyFill="1" applyBorder="1" applyAlignment="1">
      <alignment horizontal="center" vertical="center" wrapText="1" readingOrder="2"/>
    </xf>
    <xf numFmtId="3" fontId="7" fillId="0" borderId="1" xfId="2" applyNumberFormat="1" applyFont="1" applyFill="1" applyBorder="1" applyAlignment="1">
      <alignment horizontal="center" vertical="center" wrapText="1" readingOrder="2"/>
    </xf>
    <xf numFmtId="41" fontId="7" fillId="0" borderId="1" xfId="2" applyFont="1" applyFill="1" applyBorder="1" applyAlignment="1">
      <alignment horizontal="center" vertical="center" wrapText="1" readingOrder="2"/>
    </xf>
    <xf numFmtId="3" fontId="7" fillId="0" borderId="1" xfId="0" applyNumberFormat="1" applyFont="1" applyFill="1" applyBorder="1" applyAlignment="1">
      <alignment horizontal="center" vertical="center" wrapText="1" readingOrder="2"/>
    </xf>
    <xf numFmtId="2" fontId="7" fillId="0" borderId="1" xfId="0" applyNumberFormat="1" applyFont="1" applyFill="1" applyBorder="1" applyAlignment="1">
      <alignment horizontal="center" vertical="center" wrapText="1" readingOrder="1"/>
    </xf>
    <xf numFmtId="0" fontId="6" fillId="0" borderId="0" xfId="0" applyFont="1" applyFill="1" applyAlignment="1">
      <alignment horizontal="center" vertical="center"/>
    </xf>
    <xf numFmtId="164" fontId="6" fillId="0" borderId="0" xfId="1" applyNumberFormat="1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64" fontId="6" fillId="0" borderId="1" xfId="1" applyNumberFormat="1" applyFont="1" applyFill="1" applyBorder="1" applyAlignment="1">
      <alignment horizontal="center" vertical="center"/>
    </xf>
    <xf numFmtId="166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NumberFormat="1" applyFont="1" applyFill="1" applyAlignment="1">
      <alignment horizontal="center" vertical="center"/>
    </xf>
    <xf numFmtId="164" fontId="7" fillId="0" borderId="1" xfId="1" applyNumberFormat="1" applyFont="1" applyFill="1" applyBorder="1" applyAlignment="1" applyProtection="1">
      <alignment horizontal="center" vertical="center" wrapText="1"/>
    </xf>
    <xf numFmtId="0" fontId="7" fillId="0" borderId="1" xfId="1" applyNumberFormat="1" applyFont="1" applyFill="1" applyBorder="1" applyAlignment="1" applyProtection="1">
      <alignment horizontal="center" vertical="center" wrapText="1"/>
    </xf>
    <xf numFmtId="164" fontId="6" fillId="0" borderId="1" xfId="1" applyNumberFormat="1" applyFont="1" applyFill="1" applyBorder="1" applyAlignment="1" applyProtection="1">
      <alignment horizontal="center" vertical="center" wrapText="1"/>
    </xf>
    <xf numFmtId="0" fontId="6" fillId="0" borderId="0" xfId="0" applyNumberFormat="1" applyFont="1" applyFill="1" applyAlignment="1">
      <alignment vertical="center" readingOrder="2"/>
    </xf>
    <xf numFmtId="164" fontId="6" fillId="0" borderId="2" xfId="1" applyNumberFormat="1" applyFont="1" applyFill="1" applyBorder="1" applyAlignment="1" applyProtection="1">
      <alignment horizontal="center" vertical="center" wrapText="1"/>
    </xf>
    <xf numFmtId="164" fontId="2" fillId="0" borderId="1" xfId="0" applyNumberFormat="1" applyFont="1" applyBorder="1"/>
    <xf numFmtId="165" fontId="2" fillId="0" borderId="0" xfId="1" applyNumberFormat="1" applyFont="1" applyBorder="1"/>
    <xf numFmtId="0" fontId="6" fillId="0" borderId="0" xfId="0" applyNumberFormat="1" applyFont="1" applyFill="1" applyAlignment="1">
      <alignment horizontal="center" vertical="center" wrapText="1" readingOrder="2"/>
    </xf>
    <xf numFmtId="164" fontId="4" fillId="3" borderId="1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 readingOrder="2"/>
    </xf>
    <xf numFmtId="9" fontId="4" fillId="3" borderId="1" xfId="3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/>
    </xf>
    <xf numFmtId="164" fontId="4" fillId="2" borderId="3" xfId="1" applyNumberFormat="1" applyFont="1" applyFill="1" applyBorder="1" applyAlignment="1">
      <alignment horizontal="center" vertical="center"/>
    </xf>
    <xf numFmtId="164" fontId="4" fillId="2" borderId="2" xfId="1" applyNumberFormat="1" applyFont="1" applyFill="1" applyBorder="1" applyAlignment="1">
      <alignment horizontal="center" vertical="center"/>
    </xf>
    <xf numFmtId="164" fontId="4" fillId="3" borderId="1" xfId="1" applyNumberFormat="1" applyFont="1" applyFill="1" applyBorder="1" applyAlignment="1" applyProtection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164" fontId="4" fillId="3" borderId="1" xfId="1" applyNumberFormat="1" applyFont="1" applyFill="1" applyBorder="1" applyAlignment="1">
      <alignment horizontal="center" vertical="center" wrapText="1"/>
    </xf>
    <xf numFmtId="164" fontId="6" fillId="3" borderId="1" xfId="1" applyNumberFormat="1" applyFont="1" applyFill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/>
    </xf>
    <xf numFmtId="164" fontId="6" fillId="3" borderId="4" xfId="1" applyNumberFormat="1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/>
    </xf>
  </cellXfs>
  <cellStyles count="4">
    <cellStyle name="Comma" xfId="1" builtinId="3"/>
    <cellStyle name="Comma [0]" xfId="2" builtinId="6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9"/>
  <sheetViews>
    <sheetView rightToLeft="1" tabSelected="1" workbookViewId="0">
      <selection activeCell="X6" sqref="X6"/>
    </sheetView>
  </sheetViews>
  <sheetFormatPr defaultColWidth="9.109375" defaultRowHeight="16.8" x14ac:dyDescent="0.3"/>
  <cols>
    <col min="1" max="1" width="43.44140625" style="35" bestFit="1" customWidth="1"/>
    <col min="2" max="2" width="16.5546875" style="35" customWidth="1"/>
    <col min="3" max="3" width="9.88671875" style="35" customWidth="1"/>
    <col min="4" max="5" width="26" style="35" customWidth="1"/>
    <col min="6" max="6" width="8.88671875" style="35" customWidth="1"/>
    <col min="7" max="7" width="20.6640625" style="36" customWidth="1"/>
    <col min="8" max="8" width="9.6640625" style="36" customWidth="1"/>
    <col min="9" max="9" width="20.6640625" style="36" customWidth="1"/>
    <col min="10" max="10" width="19.44140625" style="36" customWidth="1"/>
    <col min="11" max="11" width="21.44140625" style="35" customWidth="1"/>
    <col min="12" max="12" width="19.6640625" style="35" customWidth="1"/>
    <col min="13" max="13" width="22" style="35" customWidth="1"/>
    <col min="14" max="15" width="15.6640625" style="35" customWidth="1"/>
    <col min="16" max="16" width="14.88671875" style="35" customWidth="1"/>
    <col min="17" max="17" width="13.109375" style="35" bestFit="1" customWidth="1"/>
    <col min="18" max="18" width="16" style="35" customWidth="1"/>
    <col min="19" max="16384" width="9.109375" style="35"/>
  </cols>
  <sheetData>
    <row r="1" spans="1:21" x14ac:dyDescent="0.3">
      <c r="K1" s="35">
        <v>2</v>
      </c>
      <c r="L1" s="35">
        <v>3</v>
      </c>
      <c r="M1" s="35">
        <v>4</v>
      </c>
      <c r="N1" s="35">
        <v>2</v>
      </c>
      <c r="O1" s="35">
        <v>3</v>
      </c>
      <c r="P1" s="35">
        <v>4</v>
      </c>
      <c r="Q1" s="35">
        <v>5</v>
      </c>
      <c r="R1" s="35">
        <v>6</v>
      </c>
      <c r="S1" s="35">
        <v>2</v>
      </c>
      <c r="T1" s="35">
        <v>3</v>
      </c>
      <c r="U1" s="35">
        <v>4</v>
      </c>
    </row>
    <row r="2" spans="1:21" ht="74.400000000000006" x14ac:dyDescent="0.3">
      <c r="A2" s="37" t="s">
        <v>0</v>
      </c>
      <c r="B2" s="37" t="s">
        <v>1</v>
      </c>
      <c r="C2" s="29" t="s">
        <v>2</v>
      </c>
      <c r="D2" s="37" t="s">
        <v>3</v>
      </c>
      <c r="E2" s="37" t="s">
        <v>601</v>
      </c>
      <c r="F2" s="37" t="s">
        <v>4</v>
      </c>
      <c r="G2" s="30" t="s">
        <v>5</v>
      </c>
      <c r="H2" s="30" t="s">
        <v>6</v>
      </c>
      <c r="I2" s="31" t="s">
        <v>516</v>
      </c>
      <c r="J2" s="30" t="s">
        <v>585</v>
      </c>
      <c r="K2" s="32" t="s">
        <v>769</v>
      </c>
      <c r="L2" s="29" t="s">
        <v>7</v>
      </c>
      <c r="M2" s="29" t="s">
        <v>8</v>
      </c>
      <c r="N2" s="33" t="s">
        <v>9</v>
      </c>
      <c r="O2" s="33" t="s">
        <v>10</v>
      </c>
      <c r="P2" s="33" t="s">
        <v>11</v>
      </c>
      <c r="Q2" s="33" t="s">
        <v>12</v>
      </c>
      <c r="R2" s="33" t="s">
        <v>13</v>
      </c>
      <c r="S2" s="34" t="s">
        <v>14</v>
      </c>
      <c r="T2" s="34" t="s">
        <v>15</v>
      </c>
      <c r="U2" s="34" t="s">
        <v>16</v>
      </c>
    </row>
    <row r="3" spans="1:21" x14ac:dyDescent="0.3">
      <c r="A3" s="28" t="s">
        <v>17</v>
      </c>
      <c r="B3" s="28">
        <v>10581</v>
      </c>
      <c r="C3" s="28" t="s">
        <v>18</v>
      </c>
      <c r="D3" s="28" t="s">
        <v>19</v>
      </c>
      <c r="E3" s="28" t="s">
        <v>602</v>
      </c>
      <c r="F3" s="28">
        <v>17</v>
      </c>
      <c r="G3" s="38">
        <v>50000000</v>
      </c>
      <c r="H3" s="38">
        <v>185.8</v>
      </c>
      <c r="I3" s="38" t="s">
        <v>517</v>
      </c>
      <c r="J3" s="38">
        <v>36474420</v>
      </c>
      <c r="K3" s="38">
        <v>42113047</v>
      </c>
      <c r="L3" s="38">
        <v>41966125</v>
      </c>
      <c r="M3" s="38">
        <v>1003500</v>
      </c>
      <c r="N3" s="38">
        <v>55</v>
      </c>
      <c r="O3" s="38">
        <v>40</v>
      </c>
      <c r="P3" s="38">
        <v>8328</v>
      </c>
      <c r="Q3" s="38">
        <v>60</v>
      </c>
      <c r="R3" s="38">
        <v>8383</v>
      </c>
      <c r="S3" s="28">
        <v>1.67</v>
      </c>
      <c r="T3" s="28">
        <v>5</v>
      </c>
      <c r="U3" s="28">
        <v>20.11</v>
      </c>
    </row>
    <row r="4" spans="1:21" x14ac:dyDescent="0.3">
      <c r="A4" s="28" t="s">
        <v>34</v>
      </c>
      <c r="B4" s="28">
        <v>10639</v>
      </c>
      <c r="C4" s="28" t="s">
        <v>35</v>
      </c>
      <c r="D4" s="28" t="s">
        <v>19</v>
      </c>
      <c r="E4" s="28" t="s">
        <v>610</v>
      </c>
      <c r="F4" s="28">
        <v>15</v>
      </c>
      <c r="G4" s="38">
        <v>150000000</v>
      </c>
      <c r="H4" s="38">
        <v>166.83333333333334</v>
      </c>
      <c r="I4" s="38" t="s">
        <v>517</v>
      </c>
      <c r="J4" s="38">
        <v>62442866</v>
      </c>
      <c r="K4" s="38">
        <v>67906290</v>
      </c>
      <c r="L4" s="38">
        <v>67752291</v>
      </c>
      <c r="M4" s="38">
        <v>1002272</v>
      </c>
      <c r="N4" s="38">
        <v>95</v>
      </c>
      <c r="O4" s="38">
        <v>38</v>
      </c>
      <c r="P4" s="38">
        <v>31306</v>
      </c>
      <c r="Q4" s="38">
        <v>62</v>
      </c>
      <c r="R4" s="38">
        <v>31401</v>
      </c>
      <c r="S4" s="28">
        <v>1.57</v>
      </c>
      <c r="T4" s="28">
        <v>4.68</v>
      </c>
      <c r="U4" s="28">
        <v>19.239999999999998</v>
      </c>
    </row>
    <row r="5" spans="1:21" x14ac:dyDescent="0.3">
      <c r="A5" s="28" t="s">
        <v>38</v>
      </c>
      <c r="B5" s="28">
        <v>10720</v>
      </c>
      <c r="C5" s="28" t="s">
        <v>39</v>
      </c>
      <c r="D5" s="28" t="s">
        <v>19</v>
      </c>
      <c r="E5" s="28" t="s">
        <v>612</v>
      </c>
      <c r="F5" s="28">
        <v>15</v>
      </c>
      <c r="G5" s="38">
        <v>5000000</v>
      </c>
      <c r="H5" s="38">
        <v>161.9</v>
      </c>
      <c r="I5" s="38" t="s">
        <v>517</v>
      </c>
      <c r="J5" s="38">
        <v>1500686</v>
      </c>
      <c r="K5" s="38">
        <v>2669046</v>
      </c>
      <c r="L5" s="38">
        <v>2588933</v>
      </c>
      <c r="M5" s="38">
        <v>1030945</v>
      </c>
      <c r="N5" s="38">
        <v>11</v>
      </c>
      <c r="O5" s="38">
        <v>95</v>
      </c>
      <c r="P5" s="38">
        <v>322</v>
      </c>
      <c r="Q5" s="38">
        <v>5</v>
      </c>
      <c r="R5" s="38">
        <v>333</v>
      </c>
      <c r="S5" s="28">
        <v>0.83</v>
      </c>
      <c r="T5" s="28">
        <v>3.21</v>
      </c>
      <c r="U5" s="28">
        <v>15.85</v>
      </c>
    </row>
    <row r="6" spans="1:21" x14ac:dyDescent="0.3">
      <c r="A6" s="28" t="s">
        <v>44</v>
      </c>
      <c r="B6" s="28">
        <v>10748</v>
      </c>
      <c r="C6" s="28" t="s">
        <v>45</v>
      </c>
      <c r="D6" s="28" t="s">
        <v>19</v>
      </c>
      <c r="E6" s="28" t="s">
        <v>610</v>
      </c>
      <c r="F6" s="28">
        <v>15</v>
      </c>
      <c r="G6" s="38">
        <v>35000000</v>
      </c>
      <c r="H6" s="38">
        <v>155.4</v>
      </c>
      <c r="I6" s="38" t="s">
        <v>517</v>
      </c>
      <c r="J6" s="38">
        <v>9225966</v>
      </c>
      <c r="K6" s="38">
        <v>9902363</v>
      </c>
      <c r="L6" s="38">
        <v>9879054</v>
      </c>
      <c r="M6" s="38">
        <v>1002359</v>
      </c>
      <c r="N6" s="38">
        <v>13</v>
      </c>
      <c r="O6" s="38">
        <v>54</v>
      </c>
      <c r="P6" s="38">
        <v>3707</v>
      </c>
      <c r="Q6" s="38">
        <v>46</v>
      </c>
      <c r="R6" s="38">
        <v>3720</v>
      </c>
      <c r="S6" s="28">
        <v>0.72</v>
      </c>
      <c r="T6" s="28">
        <v>4.01</v>
      </c>
      <c r="U6" s="28">
        <v>18.78</v>
      </c>
    </row>
    <row r="7" spans="1:21" x14ac:dyDescent="0.3">
      <c r="A7" s="28" t="s">
        <v>52</v>
      </c>
      <c r="B7" s="28">
        <v>10766</v>
      </c>
      <c r="C7" s="28" t="s">
        <v>51</v>
      </c>
      <c r="D7" s="28" t="s">
        <v>19</v>
      </c>
      <c r="E7" s="28" t="s">
        <v>617</v>
      </c>
      <c r="F7" s="28">
        <v>15</v>
      </c>
      <c r="G7" s="38">
        <v>100000000</v>
      </c>
      <c r="H7" s="38">
        <v>153.56666666666666</v>
      </c>
      <c r="I7" s="38" t="s">
        <v>517</v>
      </c>
      <c r="J7" s="38">
        <v>32695828</v>
      </c>
      <c r="K7" s="38">
        <v>22205666</v>
      </c>
      <c r="L7" s="38">
        <v>22138958</v>
      </c>
      <c r="M7" s="38">
        <v>1003013</v>
      </c>
      <c r="N7" s="38">
        <v>13</v>
      </c>
      <c r="O7" s="38">
        <v>15</v>
      </c>
      <c r="P7" s="38">
        <v>14137</v>
      </c>
      <c r="Q7" s="38">
        <v>85</v>
      </c>
      <c r="R7" s="38">
        <v>14150</v>
      </c>
      <c r="S7" s="28">
        <v>1.86</v>
      </c>
      <c r="T7" s="28">
        <v>4.75</v>
      </c>
      <c r="U7" s="28">
        <v>17.97</v>
      </c>
    </row>
    <row r="8" spans="1:21" x14ac:dyDescent="0.3">
      <c r="A8" s="28" t="s">
        <v>58</v>
      </c>
      <c r="B8" s="28">
        <v>10765</v>
      </c>
      <c r="C8" s="28" t="s">
        <v>57</v>
      </c>
      <c r="D8" s="28" t="s">
        <v>19</v>
      </c>
      <c r="E8" s="28" t="s">
        <v>610</v>
      </c>
      <c r="F8" s="28">
        <v>16</v>
      </c>
      <c r="G8" s="38">
        <v>200000000</v>
      </c>
      <c r="H8" s="38">
        <v>153.23333333333332</v>
      </c>
      <c r="I8" s="38" t="s">
        <v>517</v>
      </c>
      <c r="J8" s="38">
        <v>183739883</v>
      </c>
      <c r="K8" s="38">
        <v>142918388</v>
      </c>
      <c r="L8" s="38">
        <v>141921867</v>
      </c>
      <c r="M8" s="38">
        <v>1007021</v>
      </c>
      <c r="N8" s="38">
        <v>175</v>
      </c>
      <c r="O8" s="38">
        <v>19</v>
      </c>
      <c r="P8" s="38">
        <v>70160</v>
      </c>
      <c r="Q8" s="38">
        <v>81</v>
      </c>
      <c r="R8" s="38">
        <v>70335</v>
      </c>
      <c r="S8" s="28">
        <v>1.43</v>
      </c>
      <c r="T8" s="28">
        <v>3.33</v>
      </c>
      <c r="U8" s="28">
        <v>18.149999999999999</v>
      </c>
    </row>
    <row r="9" spans="1:21" x14ac:dyDescent="0.3">
      <c r="A9" s="28" t="s">
        <v>61</v>
      </c>
      <c r="B9" s="28">
        <v>10778</v>
      </c>
      <c r="C9" s="28" t="s">
        <v>62</v>
      </c>
      <c r="D9" s="28" t="s">
        <v>19</v>
      </c>
      <c r="E9" s="28" t="s">
        <v>621</v>
      </c>
      <c r="F9" s="28">
        <v>20</v>
      </c>
      <c r="G9" s="38">
        <v>5000000</v>
      </c>
      <c r="H9" s="38">
        <v>151.46666666666667</v>
      </c>
      <c r="I9" s="38" t="s">
        <v>517</v>
      </c>
      <c r="J9" s="38">
        <v>2908756</v>
      </c>
      <c r="K9" s="38">
        <v>1712119</v>
      </c>
      <c r="L9" s="38">
        <v>1708842</v>
      </c>
      <c r="M9" s="38">
        <v>1001917</v>
      </c>
      <c r="N9" s="38">
        <v>8</v>
      </c>
      <c r="O9" s="38">
        <v>64</v>
      </c>
      <c r="P9" s="38">
        <v>447</v>
      </c>
      <c r="Q9" s="38">
        <v>36</v>
      </c>
      <c r="R9" s="38">
        <v>455</v>
      </c>
      <c r="S9" s="28">
        <v>1.47</v>
      </c>
      <c r="T9" s="28">
        <v>4.45</v>
      </c>
      <c r="U9" s="28">
        <v>17.95</v>
      </c>
    </row>
    <row r="10" spans="1:21" x14ac:dyDescent="0.3">
      <c r="A10" s="28" t="s">
        <v>65</v>
      </c>
      <c r="B10" s="28">
        <v>10784</v>
      </c>
      <c r="C10" s="28" t="s">
        <v>66</v>
      </c>
      <c r="D10" s="28" t="s">
        <v>19</v>
      </c>
      <c r="E10" s="28" t="s">
        <v>623</v>
      </c>
      <c r="F10" s="28">
        <v>17</v>
      </c>
      <c r="G10" s="38">
        <v>35000000</v>
      </c>
      <c r="H10" s="38">
        <v>149.36666666666667</v>
      </c>
      <c r="I10" s="38" t="s">
        <v>517</v>
      </c>
      <c r="J10" s="38">
        <v>18001737</v>
      </c>
      <c r="K10" s="38">
        <v>13637110</v>
      </c>
      <c r="L10" s="38">
        <v>13533105</v>
      </c>
      <c r="M10" s="38">
        <v>1007685</v>
      </c>
      <c r="N10" s="38">
        <v>23</v>
      </c>
      <c r="O10" s="38">
        <v>23</v>
      </c>
      <c r="P10" s="38">
        <v>10948</v>
      </c>
      <c r="Q10" s="38">
        <v>77</v>
      </c>
      <c r="R10" s="38">
        <v>10971</v>
      </c>
      <c r="S10" s="28">
        <v>1.69</v>
      </c>
      <c r="T10" s="28">
        <v>5.01</v>
      </c>
      <c r="U10" s="28">
        <v>20.27</v>
      </c>
    </row>
    <row r="11" spans="1:21" x14ac:dyDescent="0.3">
      <c r="A11" s="28" t="s">
        <v>79</v>
      </c>
      <c r="B11" s="28">
        <v>10837</v>
      </c>
      <c r="C11" s="28" t="s">
        <v>80</v>
      </c>
      <c r="D11" s="28" t="s">
        <v>19</v>
      </c>
      <c r="E11" s="28" t="s">
        <v>616</v>
      </c>
      <c r="F11" s="28">
        <v>16</v>
      </c>
      <c r="G11" s="38">
        <v>200000000</v>
      </c>
      <c r="H11" s="38">
        <v>141.1</v>
      </c>
      <c r="I11" s="38" t="s">
        <v>517</v>
      </c>
      <c r="J11" s="38">
        <v>13343916</v>
      </c>
      <c r="K11" s="38">
        <v>11133045</v>
      </c>
      <c r="L11" s="38">
        <v>10238483</v>
      </c>
      <c r="M11" s="38">
        <v>1087372</v>
      </c>
      <c r="N11" s="38">
        <v>137</v>
      </c>
      <c r="O11" s="38">
        <v>7</v>
      </c>
      <c r="P11" s="38">
        <v>26164</v>
      </c>
      <c r="Q11" s="38">
        <v>93</v>
      </c>
      <c r="R11" s="38">
        <v>26301</v>
      </c>
      <c r="S11" s="28">
        <v>-1.1399999999999999</v>
      </c>
      <c r="T11" s="28">
        <v>0.08</v>
      </c>
      <c r="U11" s="28">
        <v>12.98</v>
      </c>
    </row>
    <row r="12" spans="1:21" x14ac:dyDescent="0.3">
      <c r="A12" s="28" t="s">
        <v>81</v>
      </c>
      <c r="B12" s="28">
        <v>10845</v>
      </c>
      <c r="C12" s="28" t="s">
        <v>82</v>
      </c>
      <c r="D12" s="28" t="s">
        <v>19</v>
      </c>
      <c r="E12" s="28" t="s">
        <v>602</v>
      </c>
      <c r="F12" s="28">
        <v>17</v>
      </c>
      <c r="G12" s="38">
        <v>40000000</v>
      </c>
      <c r="H12" s="38">
        <v>140.5</v>
      </c>
      <c r="I12" s="38" t="s">
        <v>517</v>
      </c>
      <c r="J12" s="38">
        <v>35512750</v>
      </c>
      <c r="K12" s="38">
        <v>32741557</v>
      </c>
      <c r="L12" s="38">
        <v>32741550</v>
      </c>
      <c r="M12" s="38">
        <v>1000000</v>
      </c>
      <c r="N12" s="38">
        <v>44</v>
      </c>
      <c r="O12" s="38">
        <v>39</v>
      </c>
      <c r="P12" s="38">
        <v>6361</v>
      </c>
      <c r="Q12" s="38">
        <v>61</v>
      </c>
      <c r="R12" s="38">
        <v>6405</v>
      </c>
      <c r="S12" s="28">
        <v>1.68</v>
      </c>
      <c r="T12" s="28">
        <v>5.03</v>
      </c>
      <c r="U12" s="28">
        <v>20.21</v>
      </c>
    </row>
    <row r="13" spans="1:21" x14ac:dyDescent="0.3">
      <c r="A13" s="28" t="s">
        <v>94</v>
      </c>
      <c r="B13" s="28">
        <v>10883</v>
      </c>
      <c r="C13" s="28" t="s">
        <v>95</v>
      </c>
      <c r="D13" s="28" t="s">
        <v>19</v>
      </c>
      <c r="E13" s="28" t="s">
        <v>625</v>
      </c>
      <c r="F13" s="28">
        <v>0</v>
      </c>
      <c r="G13" s="38">
        <v>200000000</v>
      </c>
      <c r="H13" s="38">
        <v>136.96666666666667</v>
      </c>
      <c r="I13" s="38" t="s">
        <v>517</v>
      </c>
      <c r="J13" s="38">
        <v>137858354</v>
      </c>
      <c r="K13" s="38">
        <v>101599681</v>
      </c>
      <c r="L13" s="38">
        <v>101599649</v>
      </c>
      <c r="M13" s="38">
        <v>1000000</v>
      </c>
      <c r="N13" s="38">
        <v>104</v>
      </c>
      <c r="O13" s="38">
        <v>18</v>
      </c>
      <c r="P13" s="38">
        <v>39792</v>
      </c>
      <c r="Q13" s="38">
        <v>82</v>
      </c>
      <c r="R13" s="38">
        <v>39896</v>
      </c>
      <c r="S13" s="28">
        <v>0.89</v>
      </c>
      <c r="T13" s="28">
        <v>2.88</v>
      </c>
      <c r="U13" s="28">
        <v>16.2</v>
      </c>
    </row>
    <row r="14" spans="1:21" x14ac:dyDescent="0.3">
      <c r="A14" s="28" t="s">
        <v>100</v>
      </c>
      <c r="B14" s="28">
        <v>10895</v>
      </c>
      <c r="C14" s="28" t="s">
        <v>101</v>
      </c>
      <c r="D14" s="28" t="s">
        <v>19</v>
      </c>
      <c r="E14" s="28" t="s">
        <v>633</v>
      </c>
      <c r="F14" s="28">
        <v>17</v>
      </c>
      <c r="G14" s="38">
        <v>20000000</v>
      </c>
      <c r="H14" s="38">
        <v>136.06666666666666</v>
      </c>
      <c r="I14" s="38" t="s">
        <v>517</v>
      </c>
      <c r="J14" s="38">
        <v>1405952</v>
      </c>
      <c r="K14" s="38">
        <v>971613</v>
      </c>
      <c r="L14" s="38">
        <v>971613</v>
      </c>
      <c r="M14" s="38">
        <v>1000000</v>
      </c>
      <c r="N14" s="38">
        <v>7</v>
      </c>
      <c r="O14" s="38">
        <v>28</v>
      </c>
      <c r="P14" s="38">
        <v>21084</v>
      </c>
      <c r="Q14" s="38">
        <v>72</v>
      </c>
      <c r="R14" s="38">
        <v>21091</v>
      </c>
      <c r="S14" s="28">
        <v>1.56</v>
      </c>
      <c r="T14" s="28">
        <v>4.6900000000000004</v>
      </c>
      <c r="U14" s="28">
        <v>17.98</v>
      </c>
    </row>
    <row r="15" spans="1:21" x14ac:dyDescent="0.3">
      <c r="A15" s="28" t="s">
        <v>104</v>
      </c>
      <c r="B15" s="28">
        <v>10911</v>
      </c>
      <c r="C15" s="28" t="s">
        <v>105</v>
      </c>
      <c r="D15" s="28" t="s">
        <v>19</v>
      </c>
      <c r="E15" s="28" t="s">
        <v>630</v>
      </c>
      <c r="F15" s="28">
        <v>17</v>
      </c>
      <c r="G15" s="38">
        <v>80000000</v>
      </c>
      <c r="H15" s="38">
        <v>134.36666666666667</v>
      </c>
      <c r="I15" s="38" t="s">
        <v>517</v>
      </c>
      <c r="J15" s="38">
        <v>55852043</v>
      </c>
      <c r="K15" s="38">
        <v>56597055</v>
      </c>
      <c r="L15" s="38">
        <v>56158523</v>
      </c>
      <c r="M15" s="38">
        <v>1007808</v>
      </c>
      <c r="N15" s="38">
        <v>75</v>
      </c>
      <c r="O15" s="38">
        <v>20</v>
      </c>
      <c r="P15" s="38">
        <v>45391</v>
      </c>
      <c r="Q15" s="38">
        <v>80</v>
      </c>
      <c r="R15" s="38">
        <v>45466</v>
      </c>
      <c r="S15" s="28">
        <v>1.64</v>
      </c>
      <c r="T15" s="28">
        <v>4.96</v>
      </c>
      <c r="U15" s="28">
        <v>21.07</v>
      </c>
    </row>
    <row r="16" spans="1:21" x14ac:dyDescent="0.3">
      <c r="A16" s="28" t="s">
        <v>106</v>
      </c>
      <c r="B16" s="28">
        <v>10919</v>
      </c>
      <c r="C16" s="28" t="s">
        <v>107</v>
      </c>
      <c r="D16" s="28" t="s">
        <v>19</v>
      </c>
      <c r="E16" s="28" t="s">
        <v>629</v>
      </c>
      <c r="F16" s="28">
        <v>15</v>
      </c>
      <c r="G16" s="38">
        <v>600000000</v>
      </c>
      <c r="H16" s="38">
        <v>134.19999999999999</v>
      </c>
      <c r="I16" s="38" t="s">
        <v>517</v>
      </c>
      <c r="J16" s="38">
        <v>495726257</v>
      </c>
      <c r="K16" s="38">
        <v>576196514</v>
      </c>
      <c r="L16" s="38">
        <v>576195698</v>
      </c>
      <c r="M16" s="38">
        <v>1000000</v>
      </c>
      <c r="N16" s="38">
        <v>376</v>
      </c>
      <c r="O16" s="38">
        <v>15</v>
      </c>
      <c r="P16" s="38">
        <v>431218</v>
      </c>
      <c r="Q16" s="38">
        <v>85</v>
      </c>
      <c r="R16" s="38">
        <v>431594</v>
      </c>
      <c r="S16" s="28">
        <v>1.56</v>
      </c>
      <c r="T16" s="28">
        <v>4.6900000000000004</v>
      </c>
      <c r="U16" s="28">
        <v>18.98</v>
      </c>
    </row>
    <row r="17" spans="1:21" x14ac:dyDescent="0.3">
      <c r="A17" s="28" t="s">
        <v>108</v>
      </c>
      <c r="B17" s="28">
        <v>10923</v>
      </c>
      <c r="C17" s="28" t="s">
        <v>109</v>
      </c>
      <c r="D17" s="28" t="s">
        <v>19</v>
      </c>
      <c r="E17" s="28" t="s">
        <v>610</v>
      </c>
      <c r="F17" s="28">
        <v>15</v>
      </c>
      <c r="G17" s="38">
        <v>1300000000</v>
      </c>
      <c r="H17" s="38">
        <v>134.13333333333333</v>
      </c>
      <c r="I17" s="38" t="s">
        <v>517</v>
      </c>
      <c r="J17" s="38">
        <v>2844939</v>
      </c>
      <c r="K17" s="38">
        <v>1979393</v>
      </c>
      <c r="L17" s="38">
        <v>196571836</v>
      </c>
      <c r="M17" s="38">
        <v>10069</v>
      </c>
      <c r="N17" s="38">
        <v>4</v>
      </c>
      <c r="O17" s="38">
        <v>64</v>
      </c>
      <c r="P17" s="38">
        <v>1286</v>
      </c>
      <c r="Q17" s="38">
        <v>36</v>
      </c>
      <c r="R17" s="38">
        <v>1290</v>
      </c>
      <c r="S17" s="28">
        <v>1.6</v>
      </c>
      <c r="T17" s="28">
        <v>4.8</v>
      </c>
      <c r="U17" s="28">
        <v>6.67</v>
      </c>
    </row>
    <row r="18" spans="1:21" x14ac:dyDescent="0.3">
      <c r="A18" s="28" t="s">
        <v>112</v>
      </c>
      <c r="B18" s="28">
        <v>10915</v>
      </c>
      <c r="C18" s="28" t="s">
        <v>113</v>
      </c>
      <c r="D18" s="28" t="s">
        <v>19</v>
      </c>
      <c r="E18" s="28" t="s">
        <v>631</v>
      </c>
      <c r="F18" s="28">
        <v>16</v>
      </c>
      <c r="G18" s="38">
        <v>80000000</v>
      </c>
      <c r="H18" s="38">
        <v>134</v>
      </c>
      <c r="I18" s="38" t="s">
        <v>517</v>
      </c>
      <c r="J18" s="38">
        <v>35531789</v>
      </c>
      <c r="K18" s="38">
        <v>34072681</v>
      </c>
      <c r="L18" s="38">
        <v>34072528</v>
      </c>
      <c r="M18" s="38">
        <v>1000004</v>
      </c>
      <c r="N18" s="38">
        <v>28</v>
      </c>
      <c r="O18" s="38">
        <v>15</v>
      </c>
      <c r="P18" s="38">
        <v>26924</v>
      </c>
      <c r="Q18" s="38">
        <v>85</v>
      </c>
      <c r="R18" s="38">
        <v>26952</v>
      </c>
      <c r="S18" s="28">
        <v>1.61</v>
      </c>
      <c r="T18" s="28">
        <v>4.84</v>
      </c>
      <c r="U18" s="28">
        <v>12.4</v>
      </c>
    </row>
    <row r="19" spans="1:21" x14ac:dyDescent="0.3">
      <c r="A19" s="28" t="s">
        <v>114</v>
      </c>
      <c r="B19" s="28">
        <v>10929</v>
      </c>
      <c r="C19" s="28" t="s">
        <v>115</v>
      </c>
      <c r="D19" s="28" t="s">
        <v>19</v>
      </c>
      <c r="E19" s="28" t="s">
        <v>621</v>
      </c>
      <c r="F19" s="28">
        <v>18</v>
      </c>
      <c r="G19" s="38">
        <v>20000000</v>
      </c>
      <c r="H19" s="38">
        <v>133.63333333333333</v>
      </c>
      <c r="I19" s="38" t="s">
        <v>517</v>
      </c>
      <c r="J19" s="38">
        <v>4181193</v>
      </c>
      <c r="K19" s="38">
        <v>2852597</v>
      </c>
      <c r="L19" s="38">
        <v>2852597</v>
      </c>
      <c r="M19" s="38">
        <v>1000000</v>
      </c>
      <c r="N19" s="38">
        <v>9</v>
      </c>
      <c r="O19" s="38">
        <v>21</v>
      </c>
      <c r="P19" s="38">
        <v>1390</v>
      </c>
      <c r="Q19" s="38">
        <v>79</v>
      </c>
      <c r="R19" s="38">
        <v>1399</v>
      </c>
      <c r="S19" s="28">
        <v>1.48</v>
      </c>
      <c r="T19" s="28">
        <v>4.4400000000000004</v>
      </c>
      <c r="U19" s="28">
        <v>17.84</v>
      </c>
    </row>
    <row r="20" spans="1:21" x14ac:dyDescent="0.3">
      <c r="A20" s="28" t="s">
        <v>118</v>
      </c>
      <c r="B20" s="28">
        <v>11008</v>
      </c>
      <c r="C20" s="28" t="s">
        <v>119</v>
      </c>
      <c r="D20" s="28" t="s">
        <v>19</v>
      </c>
      <c r="E20" s="28" t="s">
        <v>604</v>
      </c>
      <c r="F20" s="28">
        <v>16</v>
      </c>
      <c r="G20" s="38">
        <v>100000000</v>
      </c>
      <c r="H20" s="38">
        <v>129.80000000000001</v>
      </c>
      <c r="I20" s="38" t="s">
        <v>517</v>
      </c>
      <c r="J20" s="38">
        <v>73187287</v>
      </c>
      <c r="K20" s="38">
        <v>86023431</v>
      </c>
      <c r="L20" s="38">
        <v>86023356</v>
      </c>
      <c r="M20" s="38">
        <v>1000000</v>
      </c>
      <c r="N20" s="38">
        <v>99</v>
      </c>
      <c r="O20" s="38">
        <v>6</v>
      </c>
      <c r="P20" s="38">
        <v>53066</v>
      </c>
      <c r="Q20" s="38">
        <v>94</v>
      </c>
      <c r="R20" s="38">
        <v>53165</v>
      </c>
      <c r="S20" s="28">
        <v>1.64</v>
      </c>
      <c r="T20" s="28">
        <v>4.76</v>
      </c>
      <c r="U20" s="28">
        <v>19.190000000000001</v>
      </c>
    </row>
    <row r="21" spans="1:21" x14ac:dyDescent="0.3">
      <c r="A21" s="28" t="s">
        <v>120</v>
      </c>
      <c r="B21" s="28">
        <v>11014</v>
      </c>
      <c r="C21" s="28" t="s">
        <v>121</v>
      </c>
      <c r="D21" s="28" t="s">
        <v>19</v>
      </c>
      <c r="E21" s="28" t="s">
        <v>633</v>
      </c>
      <c r="F21" s="28">
        <v>16</v>
      </c>
      <c r="G21" s="38">
        <v>50000000</v>
      </c>
      <c r="H21" s="38">
        <v>129.46666666666667</v>
      </c>
      <c r="I21" s="38" t="s">
        <v>517</v>
      </c>
      <c r="J21" s="38">
        <v>2696852</v>
      </c>
      <c r="K21" s="38">
        <v>2254712</v>
      </c>
      <c r="L21" s="38">
        <v>2254712</v>
      </c>
      <c r="M21" s="38">
        <v>1000000</v>
      </c>
      <c r="N21" s="38">
        <v>17</v>
      </c>
      <c r="O21" s="38">
        <v>10</v>
      </c>
      <c r="P21" s="38">
        <v>3840</v>
      </c>
      <c r="Q21" s="38">
        <v>90</v>
      </c>
      <c r="R21" s="38">
        <v>3857</v>
      </c>
      <c r="S21" s="28">
        <v>1.52</v>
      </c>
      <c r="T21" s="28">
        <v>4.4000000000000004</v>
      </c>
      <c r="U21" s="28">
        <v>17.22</v>
      </c>
    </row>
    <row r="22" spans="1:21" x14ac:dyDescent="0.3">
      <c r="A22" s="28" t="s">
        <v>122</v>
      </c>
      <c r="B22" s="28">
        <v>11049</v>
      </c>
      <c r="C22" s="28" t="s">
        <v>123</v>
      </c>
      <c r="D22" s="28" t="s">
        <v>19</v>
      </c>
      <c r="E22" s="28" t="s">
        <v>623</v>
      </c>
      <c r="F22" s="28">
        <v>20</v>
      </c>
      <c r="G22" s="38">
        <v>80000000</v>
      </c>
      <c r="H22" s="38">
        <v>127.23333333333333</v>
      </c>
      <c r="I22" s="38" t="s">
        <v>517</v>
      </c>
      <c r="J22" s="38">
        <v>53941371</v>
      </c>
      <c r="K22" s="38">
        <v>48851243</v>
      </c>
      <c r="L22" s="38">
        <v>48716914</v>
      </c>
      <c r="M22" s="38">
        <v>1002757</v>
      </c>
      <c r="N22" s="38">
        <v>101</v>
      </c>
      <c r="O22" s="38">
        <v>15</v>
      </c>
      <c r="P22" s="38">
        <v>28821</v>
      </c>
      <c r="Q22" s="38">
        <v>85</v>
      </c>
      <c r="R22" s="38">
        <v>28922</v>
      </c>
      <c r="S22" s="28">
        <v>1.73</v>
      </c>
      <c r="T22" s="28">
        <v>5.17</v>
      </c>
      <c r="U22" s="28">
        <v>20.63</v>
      </c>
    </row>
    <row r="23" spans="1:21" x14ac:dyDescent="0.3">
      <c r="A23" s="28" t="s">
        <v>126</v>
      </c>
      <c r="B23" s="28">
        <v>11075</v>
      </c>
      <c r="C23" s="28" t="s">
        <v>127</v>
      </c>
      <c r="D23" s="28" t="s">
        <v>19</v>
      </c>
      <c r="E23" s="28" t="s">
        <v>633</v>
      </c>
      <c r="F23" s="28">
        <v>17</v>
      </c>
      <c r="G23" s="38">
        <v>300000000</v>
      </c>
      <c r="H23" s="38">
        <v>125</v>
      </c>
      <c r="I23" s="38" t="s">
        <v>517</v>
      </c>
      <c r="J23" s="38">
        <v>83779913</v>
      </c>
      <c r="K23" s="38">
        <v>156642764</v>
      </c>
      <c r="L23" s="38">
        <v>156642724</v>
      </c>
      <c r="M23" s="38">
        <v>1000000</v>
      </c>
      <c r="N23" s="38">
        <v>131</v>
      </c>
      <c r="O23" s="38">
        <v>66</v>
      </c>
      <c r="P23" s="38">
        <v>14038</v>
      </c>
      <c r="Q23" s="38">
        <v>34</v>
      </c>
      <c r="R23" s="38">
        <v>14169</v>
      </c>
      <c r="S23" s="28">
        <v>1.64</v>
      </c>
      <c r="T23" s="28">
        <v>4.9400000000000004</v>
      </c>
      <c r="U23" s="28">
        <v>20</v>
      </c>
    </row>
    <row r="24" spans="1:21" x14ac:dyDescent="0.3">
      <c r="A24" s="28" t="s">
        <v>133</v>
      </c>
      <c r="B24" s="28">
        <v>11090</v>
      </c>
      <c r="C24" s="28" t="s">
        <v>134</v>
      </c>
      <c r="D24" s="28" t="s">
        <v>19</v>
      </c>
      <c r="E24" s="28" t="s">
        <v>622</v>
      </c>
      <c r="F24" s="28">
        <v>15</v>
      </c>
      <c r="G24" s="38">
        <v>100000000</v>
      </c>
      <c r="H24" s="38">
        <v>122.46666666666667</v>
      </c>
      <c r="I24" s="38" t="s">
        <v>517</v>
      </c>
      <c r="J24" s="38">
        <v>41954211</v>
      </c>
      <c r="K24" s="38">
        <v>51113508</v>
      </c>
      <c r="L24" s="38">
        <v>42582630</v>
      </c>
      <c r="M24" s="38">
        <v>1200337</v>
      </c>
      <c r="N24" s="38">
        <v>65</v>
      </c>
      <c r="O24" s="38">
        <v>30</v>
      </c>
      <c r="P24" s="38">
        <v>33179</v>
      </c>
      <c r="Q24" s="38">
        <v>70</v>
      </c>
      <c r="R24" s="38">
        <v>33244</v>
      </c>
      <c r="S24" s="28">
        <v>1.65</v>
      </c>
      <c r="T24" s="28">
        <v>4.97</v>
      </c>
      <c r="U24" s="28">
        <v>18.989999999999998</v>
      </c>
    </row>
    <row r="25" spans="1:21" x14ac:dyDescent="0.3">
      <c r="A25" s="28" t="s">
        <v>137</v>
      </c>
      <c r="B25" s="28">
        <v>11098</v>
      </c>
      <c r="C25" s="28" t="s">
        <v>138</v>
      </c>
      <c r="D25" s="28" t="s">
        <v>19</v>
      </c>
      <c r="E25" s="28" t="s">
        <v>638</v>
      </c>
      <c r="F25" s="28">
        <v>17</v>
      </c>
      <c r="G25" s="38">
        <v>600000000</v>
      </c>
      <c r="H25" s="38">
        <v>121.76666666666667</v>
      </c>
      <c r="I25" s="38" t="s">
        <v>517</v>
      </c>
      <c r="J25" s="38">
        <v>474378173</v>
      </c>
      <c r="K25" s="38">
        <v>541198947</v>
      </c>
      <c r="L25" s="38">
        <v>539846950</v>
      </c>
      <c r="M25" s="38">
        <v>1002504</v>
      </c>
      <c r="N25" s="38">
        <v>283</v>
      </c>
      <c r="O25" s="38">
        <v>15</v>
      </c>
      <c r="P25" s="38">
        <v>239822</v>
      </c>
      <c r="Q25" s="38">
        <v>85</v>
      </c>
      <c r="R25" s="38">
        <v>240105</v>
      </c>
      <c r="S25" s="28">
        <v>1.54</v>
      </c>
      <c r="T25" s="28">
        <v>4.67</v>
      </c>
      <c r="U25" s="28">
        <v>18.84</v>
      </c>
    </row>
    <row r="26" spans="1:21" x14ac:dyDescent="0.3">
      <c r="A26" s="28" t="s">
        <v>146</v>
      </c>
      <c r="B26" s="28">
        <v>11142</v>
      </c>
      <c r="C26" s="28" t="s">
        <v>149</v>
      </c>
      <c r="D26" s="28" t="s">
        <v>19</v>
      </c>
      <c r="E26" s="28" t="s">
        <v>640</v>
      </c>
      <c r="F26" s="28">
        <v>15</v>
      </c>
      <c r="G26" s="38">
        <v>150000000</v>
      </c>
      <c r="H26" s="38">
        <v>115.03333333333333</v>
      </c>
      <c r="I26" s="38" t="s">
        <v>517</v>
      </c>
      <c r="J26" s="38">
        <v>138084170</v>
      </c>
      <c r="K26" s="38">
        <v>123753543</v>
      </c>
      <c r="L26" s="38">
        <v>122950800</v>
      </c>
      <c r="M26" s="38">
        <v>1006528</v>
      </c>
      <c r="N26" s="38">
        <v>76</v>
      </c>
      <c r="O26" s="38">
        <v>2</v>
      </c>
      <c r="P26" s="38">
        <v>115499</v>
      </c>
      <c r="Q26" s="38">
        <v>98</v>
      </c>
      <c r="R26" s="38">
        <v>115575</v>
      </c>
      <c r="S26" s="28">
        <v>1.42</v>
      </c>
      <c r="T26" s="28">
        <v>4.08</v>
      </c>
      <c r="U26" s="28">
        <v>16.91</v>
      </c>
    </row>
    <row r="27" spans="1:21" x14ac:dyDescent="0.3">
      <c r="A27" s="28" t="s">
        <v>148</v>
      </c>
      <c r="B27" s="28">
        <v>11145</v>
      </c>
      <c r="C27" s="28" t="s">
        <v>151</v>
      </c>
      <c r="D27" s="28" t="s">
        <v>19</v>
      </c>
      <c r="E27" s="28" t="s">
        <v>628</v>
      </c>
      <c r="F27" s="28">
        <v>10</v>
      </c>
      <c r="G27" s="38">
        <v>300000000</v>
      </c>
      <c r="H27" s="38">
        <v>114.83333333333333</v>
      </c>
      <c r="I27" s="38" t="s">
        <v>517</v>
      </c>
      <c r="J27" s="38">
        <v>194594121</v>
      </c>
      <c r="K27" s="38">
        <v>232846579</v>
      </c>
      <c r="L27" s="38">
        <v>232273840</v>
      </c>
      <c r="M27" s="38">
        <v>1002465</v>
      </c>
      <c r="N27" s="38">
        <v>149</v>
      </c>
      <c r="O27" s="38">
        <v>22</v>
      </c>
      <c r="P27" s="38">
        <v>70552</v>
      </c>
      <c r="Q27" s="38">
        <v>78</v>
      </c>
      <c r="R27" s="38">
        <v>70701</v>
      </c>
      <c r="S27" s="28">
        <v>1.64</v>
      </c>
      <c r="T27" s="28">
        <v>4.93</v>
      </c>
      <c r="U27" s="28">
        <v>19.93</v>
      </c>
    </row>
    <row r="28" spans="1:21" x14ac:dyDescent="0.3">
      <c r="A28" s="28" t="s">
        <v>150</v>
      </c>
      <c r="B28" s="28">
        <v>11148</v>
      </c>
      <c r="C28" s="28" t="s">
        <v>153</v>
      </c>
      <c r="D28" s="28" t="s">
        <v>19</v>
      </c>
      <c r="E28" s="28" t="s">
        <v>603</v>
      </c>
      <c r="F28" s="28">
        <v>15</v>
      </c>
      <c r="G28" s="38">
        <v>5000000</v>
      </c>
      <c r="H28" s="38">
        <v>114.8</v>
      </c>
      <c r="I28" s="38" t="s">
        <v>517</v>
      </c>
      <c r="J28" s="38">
        <v>731321</v>
      </c>
      <c r="K28" s="38">
        <v>2493302</v>
      </c>
      <c r="L28" s="38">
        <v>249317158</v>
      </c>
      <c r="M28" s="38">
        <v>10000</v>
      </c>
      <c r="N28" s="38">
        <v>3</v>
      </c>
      <c r="O28" s="38">
        <v>16</v>
      </c>
      <c r="P28" s="38">
        <v>619</v>
      </c>
      <c r="Q28" s="38">
        <v>84</v>
      </c>
      <c r="R28" s="38">
        <v>622</v>
      </c>
      <c r="S28" s="28">
        <v>0.01</v>
      </c>
      <c r="T28" s="28">
        <v>2.33</v>
      </c>
      <c r="U28" s="28">
        <v>15.05</v>
      </c>
    </row>
    <row r="29" spans="1:21" x14ac:dyDescent="0.3">
      <c r="A29" s="28" t="s">
        <v>156</v>
      </c>
      <c r="B29" s="28">
        <v>11158</v>
      </c>
      <c r="C29" s="28" t="s">
        <v>159</v>
      </c>
      <c r="D29" s="28" t="s">
        <v>19</v>
      </c>
      <c r="E29" s="28" t="s">
        <v>638</v>
      </c>
      <c r="F29" s="28">
        <v>17</v>
      </c>
      <c r="G29" s="38">
        <v>50000000</v>
      </c>
      <c r="H29" s="38">
        <v>112.86666666666666</v>
      </c>
      <c r="I29" s="38" t="s">
        <v>517</v>
      </c>
      <c r="J29" s="38">
        <v>14049137</v>
      </c>
      <c r="K29" s="38">
        <v>17014940</v>
      </c>
      <c r="L29" s="38">
        <v>16569048</v>
      </c>
      <c r="M29" s="38">
        <v>1026911</v>
      </c>
      <c r="N29" s="38">
        <v>11</v>
      </c>
      <c r="O29" s="38">
        <v>15</v>
      </c>
      <c r="P29" s="38">
        <v>10458</v>
      </c>
      <c r="Q29" s="38">
        <v>85</v>
      </c>
      <c r="R29" s="38">
        <v>10469</v>
      </c>
      <c r="S29" s="28">
        <v>1.75</v>
      </c>
      <c r="T29" s="28">
        <v>4.67</v>
      </c>
      <c r="U29" s="28">
        <v>20.190000000000001</v>
      </c>
    </row>
    <row r="30" spans="1:21" x14ac:dyDescent="0.3">
      <c r="A30" s="28" t="s">
        <v>160</v>
      </c>
      <c r="B30" s="28">
        <v>11161</v>
      </c>
      <c r="C30" s="28" t="s">
        <v>163</v>
      </c>
      <c r="D30" s="28" t="s">
        <v>19</v>
      </c>
      <c r="E30" s="28" t="s">
        <v>621</v>
      </c>
      <c r="F30" s="28">
        <v>18</v>
      </c>
      <c r="G30" s="38">
        <v>20000000</v>
      </c>
      <c r="H30" s="38">
        <v>112.63333333333334</v>
      </c>
      <c r="I30" s="38" t="s">
        <v>517</v>
      </c>
      <c r="J30" s="38">
        <v>19438965</v>
      </c>
      <c r="K30" s="38">
        <v>20014732</v>
      </c>
      <c r="L30" s="38">
        <v>19877751</v>
      </c>
      <c r="M30" s="38">
        <v>1006891</v>
      </c>
      <c r="N30" s="38">
        <v>53</v>
      </c>
      <c r="O30" s="38">
        <v>45</v>
      </c>
      <c r="P30" s="38">
        <v>11262</v>
      </c>
      <c r="Q30" s="38">
        <v>55</v>
      </c>
      <c r="R30" s="38">
        <v>11315</v>
      </c>
      <c r="S30" s="28">
        <v>1.52</v>
      </c>
      <c r="T30" s="28">
        <v>4.57</v>
      </c>
      <c r="U30" s="28">
        <v>18.86</v>
      </c>
    </row>
    <row r="31" spans="1:21" x14ac:dyDescent="0.3">
      <c r="A31" s="28" t="s">
        <v>162</v>
      </c>
      <c r="B31" s="28">
        <v>11168</v>
      </c>
      <c r="C31" s="28" t="s">
        <v>165</v>
      </c>
      <c r="D31" s="28" t="s">
        <v>19</v>
      </c>
      <c r="E31" s="28" t="s">
        <v>641</v>
      </c>
      <c r="F31" s="28">
        <v>0</v>
      </c>
      <c r="G31" s="38">
        <v>60000000</v>
      </c>
      <c r="H31" s="38">
        <v>111.23333333333333</v>
      </c>
      <c r="I31" s="38" t="s">
        <v>517</v>
      </c>
      <c r="J31" s="38">
        <v>856155</v>
      </c>
      <c r="K31" s="38">
        <v>15591221</v>
      </c>
      <c r="L31" s="38">
        <v>15592810</v>
      </c>
      <c r="M31" s="38">
        <v>999898</v>
      </c>
      <c r="N31" s="38">
        <v>43</v>
      </c>
      <c r="O31" s="38">
        <v>99</v>
      </c>
      <c r="P31" s="38">
        <v>640</v>
      </c>
      <c r="Q31" s="38">
        <v>1</v>
      </c>
      <c r="R31" s="38">
        <v>683</v>
      </c>
      <c r="S31" s="28">
        <v>0.03</v>
      </c>
      <c r="T31" s="28">
        <v>1.88</v>
      </c>
      <c r="U31" s="28">
        <v>19.37</v>
      </c>
    </row>
    <row r="32" spans="1:21" x14ac:dyDescent="0.3">
      <c r="A32" s="28" t="s">
        <v>179</v>
      </c>
      <c r="B32" s="28">
        <v>11198</v>
      </c>
      <c r="C32" s="28" t="s">
        <v>183</v>
      </c>
      <c r="D32" s="28" t="s">
        <v>19</v>
      </c>
      <c r="E32" s="28" t="s">
        <v>623</v>
      </c>
      <c r="F32" s="28">
        <v>17</v>
      </c>
      <c r="G32" s="38">
        <v>500000</v>
      </c>
      <c r="H32" s="38">
        <v>106.23333333333333</v>
      </c>
      <c r="I32" s="38" t="s">
        <v>517</v>
      </c>
      <c r="J32" s="38">
        <v>61526</v>
      </c>
      <c r="K32" s="38">
        <v>61823</v>
      </c>
      <c r="L32" s="38">
        <v>37433</v>
      </c>
      <c r="M32" s="38">
        <v>1651575</v>
      </c>
      <c r="N32" s="38">
        <v>3</v>
      </c>
      <c r="O32" s="38">
        <v>99</v>
      </c>
      <c r="P32" s="38">
        <v>509</v>
      </c>
      <c r="Q32" s="38">
        <v>1</v>
      </c>
      <c r="R32" s="38">
        <v>512</v>
      </c>
      <c r="S32" s="28">
        <v>-0.43</v>
      </c>
      <c r="T32" s="28">
        <v>2.16</v>
      </c>
      <c r="U32" s="28">
        <v>13.15</v>
      </c>
    </row>
    <row r="33" spans="1:21" x14ac:dyDescent="0.3">
      <c r="A33" s="28" t="s">
        <v>185</v>
      </c>
      <c r="B33" s="28">
        <v>11217</v>
      </c>
      <c r="C33" s="28" t="s">
        <v>188</v>
      </c>
      <c r="D33" s="28" t="s">
        <v>19</v>
      </c>
      <c r="E33" s="28" t="s">
        <v>626</v>
      </c>
      <c r="F33" s="28">
        <v>18</v>
      </c>
      <c r="G33" s="38">
        <v>50000000</v>
      </c>
      <c r="H33" s="38">
        <v>106.13333333333334</v>
      </c>
      <c r="I33" s="38" t="s">
        <v>517</v>
      </c>
      <c r="J33" s="38">
        <v>17086297</v>
      </c>
      <c r="K33" s="38">
        <v>21839215</v>
      </c>
      <c r="L33" s="38">
        <v>21679187</v>
      </c>
      <c r="M33" s="38">
        <v>1007381</v>
      </c>
      <c r="N33" s="38">
        <v>172</v>
      </c>
      <c r="O33" s="38">
        <v>85</v>
      </c>
      <c r="P33" s="38">
        <v>1756</v>
      </c>
      <c r="Q33" s="38">
        <v>15</v>
      </c>
      <c r="R33" s="38">
        <v>1928</v>
      </c>
      <c r="S33" s="28">
        <v>1.6</v>
      </c>
      <c r="T33" s="28">
        <v>4.78</v>
      </c>
      <c r="U33" s="28">
        <v>19.010000000000002</v>
      </c>
    </row>
    <row r="34" spans="1:21" x14ac:dyDescent="0.3">
      <c r="A34" s="28" t="s">
        <v>195</v>
      </c>
      <c r="B34" s="28">
        <v>11256</v>
      </c>
      <c r="C34" s="28" t="s">
        <v>197</v>
      </c>
      <c r="D34" s="28" t="s">
        <v>19</v>
      </c>
      <c r="E34" s="28" t="s">
        <v>637</v>
      </c>
      <c r="F34" s="28">
        <v>15</v>
      </c>
      <c r="G34" s="38">
        <v>500000</v>
      </c>
      <c r="H34" s="38">
        <v>102.03333333333333</v>
      </c>
      <c r="I34" s="38" t="s">
        <v>517</v>
      </c>
      <c r="J34" s="38">
        <v>92135</v>
      </c>
      <c r="K34" s="38">
        <v>100044</v>
      </c>
      <c r="L34" s="38">
        <v>96993</v>
      </c>
      <c r="M34" s="38">
        <v>1031455</v>
      </c>
      <c r="N34" s="38">
        <v>7</v>
      </c>
      <c r="O34" s="38">
        <v>98</v>
      </c>
      <c r="P34" s="38">
        <v>104</v>
      </c>
      <c r="Q34" s="38">
        <v>2</v>
      </c>
      <c r="R34" s="38">
        <v>111</v>
      </c>
      <c r="S34" s="28">
        <v>1.23</v>
      </c>
      <c r="T34" s="28">
        <v>4.4800000000000004</v>
      </c>
      <c r="U34" s="28">
        <v>17.010000000000002</v>
      </c>
    </row>
    <row r="35" spans="1:21" x14ac:dyDescent="0.3">
      <c r="A35" s="28" t="s">
        <v>204</v>
      </c>
      <c r="B35" s="28">
        <v>11277</v>
      </c>
      <c r="C35" s="28" t="s">
        <v>207</v>
      </c>
      <c r="D35" s="28" t="s">
        <v>19</v>
      </c>
      <c r="E35" s="28" t="s">
        <v>606</v>
      </c>
      <c r="F35" s="28">
        <v>0</v>
      </c>
      <c r="G35" s="38">
        <v>5000000000</v>
      </c>
      <c r="H35" s="38">
        <v>98.86666666666666</v>
      </c>
      <c r="I35" s="38" t="s">
        <v>517</v>
      </c>
      <c r="J35" s="38">
        <v>165748847</v>
      </c>
      <c r="K35" s="38">
        <v>198196126</v>
      </c>
      <c r="L35" s="38">
        <v>3964109041</v>
      </c>
      <c r="M35" s="38">
        <v>49998</v>
      </c>
      <c r="N35" s="38">
        <v>413</v>
      </c>
      <c r="O35" s="38">
        <v>2</v>
      </c>
      <c r="P35" s="38">
        <v>2262490</v>
      </c>
      <c r="Q35" s="38">
        <v>95</v>
      </c>
      <c r="R35" s="38">
        <v>2262903</v>
      </c>
      <c r="S35" s="28">
        <v>1.52</v>
      </c>
      <c r="T35" s="28">
        <v>4.5999999999999996</v>
      </c>
      <c r="U35" s="28">
        <v>19.850000000000001</v>
      </c>
    </row>
    <row r="36" spans="1:21" x14ac:dyDescent="0.3">
      <c r="A36" s="28" t="s">
        <v>214</v>
      </c>
      <c r="B36" s="28">
        <v>11290</v>
      </c>
      <c r="C36" s="28" t="s">
        <v>217</v>
      </c>
      <c r="D36" s="28" t="s">
        <v>19</v>
      </c>
      <c r="E36" s="28" t="s">
        <v>638</v>
      </c>
      <c r="F36" s="28">
        <v>17</v>
      </c>
      <c r="G36" s="38">
        <v>200000</v>
      </c>
      <c r="H36" s="38">
        <v>97.766666666666666</v>
      </c>
      <c r="I36" s="38" t="s">
        <v>517</v>
      </c>
      <c r="J36" s="38">
        <v>52494</v>
      </c>
      <c r="K36" s="38">
        <v>53265</v>
      </c>
      <c r="L36" s="38">
        <v>52494</v>
      </c>
      <c r="M36" s="38">
        <v>1014684</v>
      </c>
      <c r="N36" s="38">
        <v>9</v>
      </c>
      <c r="O36" s="38">
        <v>99</v>
      </c>
      <c r="P36" s="38">
        <v>13</v>
      </c>
      <c r="Q36" s="38">
        <v>1</v>
      </c>
      <c r="R36" s="38">
        <v>22</v>
      </c>
      <c r="S36" s="28">
        <v>1.47</v>
      </c>
      <c r="T36" s="28">
        <v>3.75</v>
      </c>
      <c r="U36" s="28">
        <v>15.39</v>
      </c>
    </row>
    <row r="37" spans="1:21" x14ac:dyDescent="0.3">
      <c r="A37" s="28" t="s">
        <v>222</v>
      </c>
      <c r="B37" s="28">
        <v>11302</v>
      </c>
      <c r="C37" s="28" t="s">
        <v>225</v>
      </c>
      <c r="D37" s="28" t="s">
        <v>19</v>
      </c>
      <c r="E37" s="28" t="s">
        <v>637</v>
      </c>
      <c r="F37" s="28">
        <v>18</v>
      </c>
      <c r="G37" s="38">
        <v>100000000</v>
      </c>
      <c r="H37" s="38">
        <v>94.7</v>
      </c>
      <c r="I37" s="38" t="s">
        <v>517</v>
      </c>
      <c r="J37" s="38">
        <v>17476458</v>
      </c>
      <c r="K37" s="38">
        <v>47058197</v>
      </c>
      <c r="L37" s="38">
        <v>46923203</v>
      </c>
      <c r="M37" s="38">
        <v>1002876</v>
      </c>
      <c r="N37" s="38">
        <v>34</v>
      </c>
      <c r="O37" s="38">
        <v>74</v>
      </c>
      <c r="P37" s="38">
        <v>11982</v>
      </c>
      <c r="Q37" s="38">
        <v>26</v>
      </c>
      <c r="R37" s="38">
        <v>12016</v>
      </c>
      <c r="S37" s="28">
        <v>1.72</v>
      </c>
      <c r="T37" s="28">
        <v>5.15</v>
      </c>
      <c r="U37" s="28">
        <v>20.94</v>
      </c>
    </row>
    <row r="38" spans="1:21" x14ac:dyDescent="0.3">
      <c r="A38" s="28" t="s">
        <v>239</v>
      </c>
      <c r="B38" s="28">
        <v>11310</v>
      </c>
      <c r="C38" s="28" t="s">
        <v>236</v>
      </c>
      <c r="D38" s="28" t="s">
        <v>19</v>
      </c>
      <c r="E38" s="28" t="s">
        <v>608</v>
      </c>
      <c r="F38" s="28">
        <v>18</v>
      </c>
      <c r="G38" s="38">
        <v>500000000</v>
      </c>
      <c r="H38" s="38">
        <v>91.7</v>
      </c>
      <c r="I38" s="38" t="s">
        <v>517</v>
      </c>
      <c r="J38" s="38">
        <v>329126929</v>
      </c>
      <c r="K38" s="38">
        <v>390057400</v>
      </c>
      <c r="L38" s="38">
        <v>390057301</v>
      </c>
      <c r="M38" s="38">
        <v>1000000</v>
      </c>
      <c r="N38" s="38">
        <v>328</v>
      </c>
      <c r="O38" s="38">
        <v>50</v>
      </c>
      <c r="P38" s="38">
        <v>80522</v>
      </c>
      <c r="Q38" s="38">
        <v>50</v>
      </c>
      <c r="R38" s="38">
        <v>80850</v>
      </c>
      <c r="S38" s="28">
        <v>1.55</v>
      </c>
      <c r="T38" s="28">
        <v>4.67</v>
      </c>
      <c r="U38" s="28">
        <v>18.079999999999998</v>
      </c>
    </row>
    <row r="39" spans="1:21" x14ac:dyDescent="0.3">
      <c r="A39" s="28" t="s">
        <v>249</v>
      </c>
      <c r="B39" s="28">
        <v>11338</v>
      </c>
      <c r="C39" s="28" t="s">
        <v>251</v>
      </c>
      <c r="D39" s="28" t="s">
        <v>19</v>
      </c>
      <c r="E39" s="28" t="s">
        <v>653</v>
      </c>
      <c r="F39" s="28">
        <v>18</v>
      </c>
      <c r="G39" s="38">
        <v>60000000</v>
      </c>
      <c r="H39" s="38">
        <v>89.566666666666663</v>
      </c>
      <c r="I39" s="38" t="s">
        <v>517</v>
      </c>
      <c r="J39" s="38">
        <v>45769650</v>
      </c>
      <c r="K39" s="38">
        <v>36593233</v>
      </c>
      <c r="L39" s="38">
        <v>36513601</v>
      </c>
      <c r="M39" s="38">
        <v>1002180</v>
      </c>
      <c r="N39" s="38">
        <v>56</v>
      </c>
      <c r="O39" s="38">
        <v>33</v>
      </c>
      <c r="P39" s="38">
        <v>8850</v>
      </c>
      <c r="Q39" s="38">
        <v>67</v>
      </c>
      <c r="R39" s="38">
        <v>8906</v>
      </c>
      <c r="S39" s="28">
        <v>1.55</v>
      </c>
      <c r="T39" s="28">
        <v>4.41</v>
      </c>
      <c r="U39" s="28">
        <v>18.100000000000001</v>
      </c>
    </row>
    <row r="40" spans="1:21" x14ac:dyDescent="0.3">
      <c r="A40" s="28" t="s">
        <v>738</v>
      </c>
      <c r="B40" s="28">
        <v>11343</v>
      </c>
      <c r="C40" s="28" t="s">
        <v>253</v>
      </c>
      <c r="D40" s="28" t="s">
        <v>19</v>
      </c>
      <c r="E40" s="28" t="s">
        <v>639</v>
      </c>
      <c r="F40" s="28">
        <v>17</v>
      </c>
      <c r="G40" s="38">
        <v>2000000000</v>
      </c>
      <c r="H40" s="38">
        <v>89.2</v>
      </c>
      <c r="I40" s="38" t="s">
        <v>517</v>
      </c>
      <c r="J40" s="38">
        <v>91427301</v>
      </c>
      <c r="K40" s="38">
        <v>91808423</v>
      </c>
      <c r="L40" s="38">
        <v>832447737</v>
      </c>
      <c r="M40" s="38">
        <v>110287</v>
      </c>
      <c r="N40" s="38">
        <v>131</v>
      </c>
      <c r="O40" s="38">
        <v>18</v>
      </c>
      <c r="P40" s="38">
        <v>38359</v>
      </c>
      <c r="Q40" s="38">
        <v>82</v>
      </c>
      <c r="R40" s="38">
        <v>38490</v>
      </c>
      <c r="S40" s="28">
        <v>1.68</v>
      </c>
      <c r="T40" s="28">
        <v>5.01</v>
      </c>
      <c r="U40" s="28">
        <v>20.5</v>
      </c>
    </row>
    <row r="41" spans="1:21" x14ac:dyDescent="0.3">
      <c r="A41" s="28" t="s">
        <v>268</v>
      </c>
      <c r="B41" s="28">
        <v>11379</v>
      </c>
      <c r="C41" s="28" t="s">
        <v>271</v>
      </c>
      <c r="D41" s="28" t="s">
        <v>19</v>
      </c>
      <c r="E41" s="28" t="s">
        <v>657</v>
      </c>
      <c r="F41" s="28">
        <v>16</v>
      </c>
      <c r="G41" s="38">
        <v>100000000</v>
      </c>
      <c r="H41" s="38">
        <v>85.2</v>
      </c>
      <c r="I41" s="38" t="s">
        <v>517</v>
      </c>
      <c r="J41" s="38">
        <v>20450736</v>
      </c>
      <c r="K41" s="38">
        <v>19226814</v>
      </c>
      <c r="L41" s="38">
        <v>15872742</v>
      </c>
      <c r="M41" s="38">
        <v>1211310</v>
      </c>
      <c r="N41" s="38">
        <v>23</v>
      </c>
      <c r="O41" s="38">
        <v>1</v>
      </c>
      <c r="P41" s="38">
        <v>66492</v>
      </c>
      <c r="Q41" s="38">
        <v>99</v>
      </c>
      <c r="R41" s="38">
        <v>66515</v>
      </c>
      <c r="S41" s="28">
        <v>0.63</v>
      </c>
      <c r="T41" s="28">
        <v>5.57</v>
      </c>
      <c r="U41" s="28">
        <v>19.010000000000002</v>
      </c>
    </row>
    <row r="42" spans="1:21" x14ac:dyDescent="0.3">
      <c r="A42" s="28" t="s">
        <v>270</v>
      </c>
      <c r="B42" s="28">
        <v>11385</v>
      </c>
      <c r="C42" s="28" t="s">
        <v>273</v>
      </c>
      <c r="D42" s="28" t="s">
        <v>19</v>
      </c>
      <c r="E42" s="28" t="s">
        <v>619</v>
      </c>
      <c r="F42" s="28">
        <v>15</v>
      </c>
      <c r="G42" s="38">
        <v>120000000</v>
      </c>
      <c r="H42" s="38">
        <v>84.3</v>
      </c>
      <c r="I42" s="38" t="s">
        <v>517</v>
      </c>
      <c r="J42" s="38">
        <v>82306993</v>
      </c>
      <c r="K42" s="38">
        <v>74990434</v>
      </c>
      <c r="L42" s="38">
        <v>74990377</v>
      </c>
      <c r="M42" s="38">
        <v>1000000</v>
      </c>
      <c r="N42" s="38">
        <v>503</v>
      </c>
      <c r="O42" s="38">
        <v>12</v>
      </c>
      <c r="P42" s="38">
        <v>70922</v>
      </c>
      <c r="Q42" s="38">
        <v>88</v>
      </c>
      <c r="R42" s="38">
        <v>71425</v>
      </c>
      <c r="S42" s="28">
        <v>1.48</v>
      </c>
      <c r="T42" s="28">
        <v>4.79</v>
      </c>
      <c r="U42" s="28">
        <v>18.760000000000002</v>
      </c>
    </row>
    <row r="43" spans="1:21" x14ac:dyDescent="0.3">
      <c r="A43" s="28" t="s">
        <v>739</v>
      </c>
      <c r="B43" s="28">
        <v>11383</v>
      </c>
      <c r="C43" s="28" t="s">
        <v>280</v>
      </c>
      <c r="D43" s="28" t="s">
        <v>19</v>
      </c>
      <c r="E43" s="28" t="s">
        <v>639</v>
      </c>
      <c r="F43" s="28">
        <v>16</v>
      </c>
      <c r="G43" s="38">
        <v>40000000</v>
      </c>
      <c r="H43" s="38">
        <v>83.733333333333334</v>
      </c>
      <c r="I43" s="38" t="s">
        <v>517</v>
      </c>
      <c r="J43" s="38">
        <v>26484881</v>
      </c>
      <c r="K43" s="38">
        <v>28314928</v>
      </c>
      <c r="L43" s="38">
        <v>27346220</v>
      </c>
      <c r="M43" s="38">
        <v>1035422</v>
      </c>
      <c r="N43" s="38">
        <v>92</v>
      </c>
      <c r="O43" s="38">
        <v>24</v>
      </c>
      <c r="P43" s="38">
        <v>19633</v>
      </c>
      <c r="Q43" s="38">
        <v>76</v>
      </c>
      <c r="R43" s="38">
        <v>19725</v>
      </c>
      <c r="S43" s="28">
        <v>1.66</v>
      </c>
      <c r="T43" s="28">
        <v>5.28</v>
      </c>
      <c r="U43" s="28">
        <v>21.41</v>
      </c>
    </row>
    <row r="44" spans="1:21" x14ac:dyDescent="0.3">
      <c r="A44" s="28" t="s">
        <v>279</v>
      </c>
      <c r="B44" s="28">
        <v>11380</v>
      </c>
      <c r="C44" s="28" t="s">
        <v>282</v>
      </c>
      <c r="D44" s="28" t="s">
        <v>19</v>
      </c>
      <c r="E44" s="28" t="s">
        <v>623</v>
      </c>
      <c r="F44" s="28">
        <v>17</v>
      </c>
      <c r="G44" s="38">
        <v>50000000</v>
      </c>
      <c r="H44" s="38">
        <v>83.566666666666663</v>
      </c>
      <c r="I44" s="38" t="s">
        <v>517</v>
      </c>
      <c r="J44" s="38">
        <v>283802</v>
      </c>
      <c r="K44" s="38">
        <v>286686</v>
      </c>
      <c r="L44" s="38">
        <v>2256417</v>
      </c>
      <c r="M44" s="38">
        <v>127053</v>
      </c>
      <c r="N44" s="38">
        <v>19</v>
      </c>
      <c r="O44" s="38">
        <v>99</v>
      </c>
      <c r="P44" s="38">
        <v>25</v>
      </c>
      <c r="Q44" s="38">
        <v>1</v>
      </c>
      <c r="R44" s="38">
        <v>44</v>
      </c>
      <c r="S44" s="28">
        <v>0.11</v>
      </c>
      <c r="T44" s="28">
        <v>3.28</v>
      </c>
      <c r="U44" s="28">
        <v>3.55</v>
      </c>
    </row>
    <row r="45" spans="1:21" x14ac:dyDescent="0.3">
      <c r="A45" s="28" t="s">
        <v>281</v>
      </c>
      <c r="B45" s="28">
        <v>11391</v>
      </c>
      <c r="C45" s="28" t="s">
        <v>284</v>
      </c>
      <c r="D45" s="28" t="s">
        <v>19</v>
      </c>
      <c r="E45" s="28" t="s">
        <v>660</v>
      </c>
      <c r="F45" s="28">
        <v>16</v>
      </c>
      <c r="G45" s="38">
        <v>50000000</v>
      </c>
      <c r="H45" s="38">
        <v>83.233333333333334</v>
      </c>
      <c r="I45" s="38" t="s">
        <v>517</v>
      </c>
      <c r="J45" s="38">
        <v>375568</v>
      </c>
      <c r="K45" s="38">
        <v>247394</v>
      </c>
      <c r="L45" s="38">
        <v>8773925</v>
      </c>
      <c r="M45" s="38">
        <v>28196</v>
      </c>
      <c r="N45" s="38">
        <v>5</v>
      </c>
      <c r="O45" s="38">
        <v>39</v>
      </c>
      <c r="P45" s="38">
        <v>91</v>
      </c>
      <c r="Q45" s="38">
        <v>61</v>
      </c>
      <c r="R45" s="38">
        <v>96</v>
      </c>
      <c r="S45" s="28">
        <v>1.64</v>
      </c>
      <c r="T45" s="28">
        <v>5.13</v>
      </c>
      <c r="U45" s="28">
        <v>20.75</v>
      </c>
    </row>
    <row r="46" spans="1:21" x14ac:dyDescent="0.3">
      <c r="A46" s="28" t="s">
        <v>285</v>
      </c>
      <c r="B46" s="28">
        <v>11394</v>
      </c>
      <c r="C46" s="28" t="s">
        <v>288</v>
      </c>
      <c r="D46" s="28" t="s">
        <v>19</v>
      </c>
      <c r="E46" s="28" t="s">
        <v>632</v>
      </c>
      <c r="F46" s="28">
        <v>15</v>
      </c>
      <c r="G46" s="38">
        <v>30000000</v>
      </c>
      <c r="H46" s="38">
        <v>82.966666666666669</v>
      </c>
      <c r="I46" s="38" t="s">
        <v>517</v>
      </c>
      <c r="J46" s="38">
        <v>12595307</v>
      </c>
      <c r="K46" s="38">
        <v>26426838</v>
      </c>
      <c r="L46" s="38">
        <v>26426829</v>
      </c>
      <c r="M46" s="38">
        <v>1000000</v>
      </c>
      <c r="N46" s="38">
        <v>63</v>
      </c>
      <c r="O46" s="38">
        <v>33</v>
      </c>
      <c r="P46" s="38">
        <v>7681</v>
      </c>
      <c r="Q46" s="38">
        <v>67</v>
      </c>
      <c r="R46" s="38">
        <v>7744</v>
      </c>
      <c r="S46" s="28">
        <v>1.68</v>
      </c>
      <c r="T46" s="28">
        <v>5.04</v>
      </c>
      <c r="U46" s="28">
        <v>20.49</v>
      </c>
    </row>
    <row r="47" spans="1:21" x14ac:dyDescent="0.3">
      <c r="A47" s="28" t="s">
        <v>287</v>
      </c>
      <c r="B47" s="28">
        <v>11405</v>
      </c>
      <c r="C47" s="28" t="s">
        <v>290</v>
      </c>
      <c r="D47" s="28" t="s">
        <v>19</v>
      </c>
      <c r="E47" s="28" t="s">
        <v>629</v>
      </c>
      <c r="F47" s="28">
        <v>15</v>
      </c>
      <c r="G47" s="38">
        <v>200000000</v>
      </c>
      <c r="H47" s="38">
        <v>81.13333333333334</v>
      </c>
      <c r="I47" s="38" t="s">
        <v>517</v>
      </c>
      <c r="J47" s="38">
        <v>124678732</v>
      </c>
      <c r="K47" s="38">
        <v>189329418</v>
      </c>
      <c r="L47" s="38">
        <v>187866422</v>
      </c>
      <c r="M47" s="38">
        <v>1007786</v>
      </c>
      <c r="N47" s="38">
        <v>89</v>
      </c>
      <c r="O47" s="38">
        <v>41</v>
      </c>
      <c r="P47" s="38">
        <v>71458</v>
      </c>
      <c r="Q47" s="38">
        <v>59</v>
      </c>
      <c r="R47" s="38">
        <v>71547</v>
      </c>
      <c r="S47" s="28">
        <v>1.87</v>
      </c>
      <c r="T47" s="28">
        <v>5.14</v>
      </c>
      <c r="U47" s="28">
        <v>20.22</v>
      </c>
    </row>
    <row r="48" spans="1:21" x14ac:dyDescent="0.3">
      <c r="A48" s="28" t="s">
        <v>292</v>
      </c>
      <c r="B48" s="28">
        <v>11411</v>
      </c>
      <c r="C48" s="28" t="s">
        <v>296</v>
      </c>
      <c r="D48" s="28" t="s">
        <v>19</v>
      </c>
      <c r="E48" s="28" t="s">
        <v>661</v>
      </c>
      <c r="F48" s="28">
        <v>0</v>
      </c>
      <c r="G48" s="38">
        <v>4000000</v>
      </c>
      <c r="H48" s="38">
        <v>80.466666666666669</v>
      </c>
      <c r="I48" s="38" t="s">
        <v>517</v>
      </c>
      <c r="J48" s="38">
        <v>274073</v>
      </c>
      <c r="K48" s="38">
        <v>432411</v>
      </c>
      <c r="L48" s="38">
        <v>433668</v>
      </c>
      <c r="M48" s="38">
        <v>997100</v>
      </c>
      <c r="N48" s="38">
        <v>9</v>
      </c>
      <c r="O48" s="38">
        <v>47</v>
      </c>
      <c r="P48" s="38">
        <v>371</v>
      </c>
      <c r="Q48" s="38">
        <v>53</v>
      </c>
      <c r="R48" s="38">
        <v>380</v>
      </c>
      <c r="S48" s="28">
        <v>-0.28999999999999998</v>
      </c>
      <c r="T48" s="28">
        <v>2.67</v>
      </c>
      <c r="U48" s="28">
        <v>18.489999999999998</v>
      </c>
    </row>
    <row r="49" spans="1:21" x14ac:dyDescent="0.3">
      <c r="A49" s="28" t="s">
        <v>295</v>
      </c>
      <c r="B49" s="28">
        <v>11420</v>
      </c>
      <c r="C49" s="28" t="s">
        <v>298</v>
      </c>
      <c r="D49" s="28" t="s">
        <v>19</v>
      </c>
      <c r="E49" s="28" t="s">
        <v>644</v>
      </c>
      <c r="F49" s="28">
        <v>0</v>
      </c>
      <c r="G49" s="38">
        <v>50000000</v>
      </c>
      <c r="H49" s="38">
        <v>79.533333333333331</v>
      </c>
      <c r="I49" s="38" t="s">
        <v>517</v>
      </c>
      <c r="J49" s="38">
        <v>168842</v>
      </c>
      <c r="K49" s="38">
        <v>135712</v>
      </c>
      <c r="L49" s="38">
        <v>2914426</v>
      </c>
      <c r="M49" s="38">
        <v>46565</v>
      </c>
      <c r="N49" s="38">
        <v>6</v>
      </c>
      <c r="O49" s="38">
        <v>82</v>
      </c>
      <c r="P49" s="38">
        <v>73</v>
      </c>
      <c r="Q49" s="38">
        <v>18</v>
      </c>
      <c r="R49" s="38">
        <v>79</v>
      </c>
      <c r="S49" s="28">
        <v>-0.39</v>
      </c>
      <c r="T49" s="28">
        <v>-1.19</v>
      </c>
      <c r="U49" s="28">
        <v>8.43</v>
      </c>
    </row>
    <row r="50" spans="1:21" x14ac:dyDescent="0.3">
      <c r="A50" s="28" t="s">
        <v>299</v>
      </c>
      <c r="B50" s="28">
        <v>11421</v>
      </c>
      <c r="C50" s="28" t="s">
        <v>302</v>
      </c>
      <c r="D50" s="28" t="s">
        <v>19</v>
      </c>
      <c r="E50" s="28" t="s">
        <v>636</v>
      </c>
      <c r="F50" s="28">
        <v>0</v>
      </c>
      <c r="G50" s="38">
        <v>10000000</v>
      </c>
      <c r="H50" s="38">
        <v>79.13333333333334</v>
      </c>
      <c r="I50" s="38" t="s">
        <v>517</v>
      </c>
      <c r="J50" s="38">
        <v>2467821</v>
      </c>
      <c r="K50" s="38">
        <v>3125552</v>
      </c>
      <c r="L50" s="38">
        <v>3120904</v>
      </c>
      <c r="M50" s="38">
        <v>1001489</v>
      </c>
      <c r="N50" s="38">
        <v>19</v>
      </c>
      <c r="O50" s="38">
        <v>66</v>
      </c>
      <c r="P50" s="38">
        <v>1318</v>
      </c>
      <c r="Q50" s="38">
        <v>34</v>
      </c>
      <c r="R50" s="38">
        <v>1337</v>
      </c>
      <c r="S50" s="28">
        <v>1.65</v>
      </c>
      <c r="T50" s="28">
        <v>5.31</v>
      </c>
      <c r="U50" s="28">
        <v>19.690000000000001</v>
      </c>
    </row>
    <row r="51" spans="1:21" x14ac:dyDescent="0.3">
      <c r="A51" s="28" t="s">
        <v>303</v>
      </c>
      <c r="B51" s="28">
        <v>11427</v>
      </c>
      <c r="C51" s="28" t="s">
        <v>306</v>
      </c>
      <c r="D51" s="28" t="s">
        <v>19</v>
      </c>
      <c r="E51" s="28" t="s">
        <v>637</v>
      </c>
      <c r="F51" s="28">
        <v>0</v>
      </c>
      <c r="G51" s="38">
        <v>500000</v>
      </c>
      <c r="H51" s="38">
        <v>78.099999999999994</v>
      </c>
      <c r="I51" s="38" t="s">
        <v>517</v>
      </c>
      <c r="J51" s="38">
        <v>53027</v>
      </c>
      <c r="K51" s="38">
        <v>55114</v>
      </c>
      <c r="L51" s="38">
        <v>26550</v>
      </c>
      <c r="M51" s="38">
        <v>2075853</v>
      </c>
      <c r="N51" s="38">
        <v>2</v>
      </c>
      <c r="O51" s="38">
        <v>100</v>
      </c>
      <c r="P51" s="38">
        <v>32</v>
      </c>
      <c r="Q51" s="38">
        <v>0</v>
      </c>
      <c r="R51" s="38">
        <v>34</v>
      </c>
      <c r="S51" s="28">
        <v>1.27</v>
      </c>
      <c r="T51" s="28">
        <v>3.77</v>
      </c>
      <c r="U51" s="28">
        <v>14.89</v>
      </c>
    </row>
    <row r="52" spans="1:21" x14ac:dyDescent="0.3">
      <c r="A52" s="28" t="s">
        <v>307</v>
      </c>
      <c r="B52" s="28">
        <v>11442</v>
      </c>
      <c r="C52" s="28" t="s">
        <v>311</v>
      </c>
      <c r="D52" s="28" t="s">
        <v>19</v>
      </c>
      <c r="E52" s="28" t="s">
        <v>663</v>
      </c>
      <c r="F52" s="28">
        <v>0</v>
      </c>
      <c r="G52" s="38">
        <v>4000000</v>
      </c>
      <c r="H52" s="38">
        <v>75.900000000000006</v>
      </c>
      <c r="I52" s="38" t="s">
        <v>517</v>
      </c>
      <c r="J52" s="38">
        <v>357988</v>
      </c>
      <c r="K52" s="38">
        <v>214712</v>
      </c>
      <c r="L52" s="38">
        <v>214712</v>
      </c>
      <c r="M52" s="38">
        <v>1000000</v>
      </c>
      <c r="N52" s="38">
        <v>5</v>
      </c>
      <c r="O52" s="38">
        <v>1</v>
      </c>
      <c r="P52" s="38">
        <v>1213</v>
      </c>
      <c r="Q52" s="38">
        <v>99</v>
      </c>
      <c r="R52" s="38">
        <v>1218</v>
      </c>
      <c r="S52" s="28">
        <v>1.07</v>
      </c>
      <c r="T52" s="28">
        <v>4.5</v>
      </c>
      <c r="U52" s="28">
        <v>13.81</v>
      </c>
    </row>
    <row r="53" spans="1:21" x14ac:dyDescent="0.3">
      <c r="A53" s="28" t="s">
        <v>316</v>
      </c>
      <c r="B53" s="28">
        <v>11449</v>
      </c>
      <c r="C53" s="28" t="s">
        <v>319</v>
      </c>
      <c r="D53" s="28" t="s">
        <v>19</v>
      </c>
      <c r="E53" s="28" t="s">
        <v>660</v>
      </c>
      <c r="F53" s="28">
        <v>15</v>
      </c>
      <c r="G53" s="38">
        <v>10000000</v>
      </c>
      <c r="H53" s="38">
        <v>73.8</v>
      </c>
      <c r="I53" s="38" t="s">
        <v>517</v>
      </c>
      <c r="J53" s="38">
        <v>3545793</v>
      </c>
      <c r="K53" s="38">
        <v>4377475</v>
      </c>
      <c r="L53" s="38">
        <v>4377474</v>
      </c>
      <c r="M53" s="38">
        <v>1000000</v>
      </c>
      <c r="N53" s="38">
        <v>12</v>
      </c>
      <c r="O53" s="38">
        <v>16</v>
      </c>
      <c r="P53" s="38">
        <v>2550</v>
      </c>
      <c r="Q53" s="38">
        <v>84</v>
      </c>
      <c r="R53" s="38">
        <v>2562</v>
      </c>
      <c r="S53" s="28">
        <v>1.69</v>
      </c>
      <c r="T53" s="28">
        <v>5.05</v>
      </c>
      <c r="U53" s="28">
        <v>20.14</v>
      </c>
    </row>
    <row r="54" spans="1:21" x14ac:dyDescent="0.3">
      <c r="A54" s="28" t="s">
        <v>334</v>
      </c>
      <c r="B54" s="28">
        <v>11476</v>
      </c>
      <c r="C54" s="28" t="s">
        <v>337</v>
      </c>
      <c r="D54" s="28" t="s">
        <v>19</v>
      </c>
      <c r="E54" s="28" t="s">
        <v>638</v>
      </c>
      <c r="F54" s="28">
        <v>17</v>
      </c>
      <c r="G54" s="38">
        <v>1000000</v>
      </c>
      <c r="H54" s="38">
        <v>68.366666666666674</v>
      </c>
      <c r="I54" s="38" t="s">
        <v>517</v>
      </c>
      <c r="J54" s="38">
        <v>295077</v>
      </c>
      <c r="K54" s="38">
        <v>284723</v>
      </c>
      <c r="L54" s="38">
        <v>280038</v>
      </c>
      <c r="M54" s="38">
        <v>1016730</v>
      </c>
      <c r="N54" s="38">
        <v>4</v>
      </c>
      <c r="O54" s="38">
        <v>79</v>
      </c>
      <c r="P54" s="38">
        <v>603</v>
      </c>
      <c r="Q54" s="38">
        <v>21</v>
      </c>
      <c r="R54" s="38">
        <v>607</v>
      </c>
      <c r="S54" s="28">
        <v>1.67</v>
      </c>
      <c r="T54" s="28">
        <v>5.34</v>
      </c>
      <c r="U54" s="28">
        <v>17.440000000000001</v>
      </c>
    </row>
    <row r="55" spans="1:21" x14ac:dyDescent="0.3">
      <c r="A55" s="28" t="s">
        <v>740</v>
      </c>
      <c r="B55" s="28">
        <v>11495</v>
      </c>
      <c r="C55" s="28" t="s">
        <v>342</v>
      </c>
      <c r="D55" s="28" t="s">
        <v>19</v>
      </c>
      <c r="E55" s="28" t="s">
        <v>625</v>
      </c>
      <c r="F55" s="28">
        <v>15</v>
      </c>
      <c r="G55" s="38">
        <v>50000000</v>
      </c>
      <c r="H55" s="38">
        <v>66.466666666666669</v>
      </c>
      <c r="I55" s="38" t="s">
        <v>517</v>
      </c>
      <c r="J55" s="38">
        <v>23601009</v>
      </c>
      <c r="K55" s="38">
        <v>8998811</v>
      </c>
      <c r="L55" s="38">
        <v>8983153</v>
      </c>
      <c r="M55" s="38">
        <v>1001743</v>
      </c>
      <c r="N55" s="38">
        <v>39</v>
      </c>
      <c r="O55" s="38">
        <v>50</v>
      </c>
      <c r="P55" s="38">
        <v>2656</v>
      </c>
      <c r="Q55" s="38">
        <v>50</v>
      </c>
      <c r="R55" s="38">
        <v>2695</v>
      </c>
      <c r="S55" s="28">
        <v>1.82</v>
      </c>
      <c r="T55" s="28">
        <v>4.33</v>
      </c>
      <c r="U55" s="28">
        <v>15.52</v>
      </c>
    </row>
    <row r="56" spans="1:21" x14ac:dyDescent="0.3">
      <c r="A56" s="28" t="s">
        <v>344</v>
      </c>
      <c r="B56" s="28">
        <v>11517</v>
      </c>
      <c r="C56" s="28" t="s">
        <v>347</v>
      </c>
      <c r="D56" s="28" t="s">
        <v>19</v>
      </c>
      <c r="E56" s="28" t="s">
        <v>605</v>
      </c>
      <c r="F56" s="28">
        <v>15</v>
      </c>
      <c r="G56" s="38">
        <v>25000000000</v>
      </c>
      <c r="H56" s="38">
        <v>63.766666666666666</v>
      </c>
      <c r="I56" s="38" t="s">
        <v>517</v>
      </c>
      <c r="J56" s="38">
        <v>115239449</v>
      </c>
      <c r="K56" s="38">
        <v>156940463</v>
      </c>
      <c r="L56" s="38">
        <v>15576512669</v>
      </c>
      <c r="M56" s="38">
        <v>10075</v>
      </c>
      <c r="N56" s="38">
        <v>139</v>
      </c>
      <c r="O56" s="38">
        <v>42</v>
      </c>
      <c r="P56" s="38">
        <v>40593</v>
      </c>
      <c r="Q56" s="38">
        <v>58</v>
      </c>
      <c r="R56" s="38">
        <v>40732</v>
      </c>
      <c r="S56" s="28">
        <v>1.65</v>
      </c>
      <c r="T56" s="28">
        <v>4.92</v>
      </c>
      <c r="U56" s="28">
        <v>19.59</v>
      </c>
    </row>
    <row r="57" spans="1:21" x14ac:dyDescent="0.3">
      <c r="A57" s="28" t="s">
        <v>741</v>
      </c>
      <c r="B57" s="28">
        <v>11521</v>
      </c>
      <c r="C57" s="28" t="s">
        <v>351</v>
      </c>
      <c r="D57" s="28" t="s">
        <v>19</v>
      </c>
      <c r="E57" s="28" t="s">
        <v>629</v>
      </c>
      <c r="F57" s="28">
        <v>18</v>
      </c>
      <c r="G57" s="38">
        <v>10000000</v>
      </c>
      <c r="H57" s="38">
        <v>61.8</v>
      </c>
      <c r="I57" s="38" t="s">
        <v>517</v>
      </c>
      <c r="J57" s="38">
        <v>3483545</v>
      </c>
      <c r="K57" s="38">
        <v>3431815</v>
      </c>
      <c r="L57" s="38">
        <v>3406011</v>
      </c>
      <c r="M57" s="38">
        <v>1007575</v>
      </c>
      <c r="N57" s="38">
        <v>10</v>
      </c>
      <c r="O57" s="38">
        <v>6</v>
      </c>
      <c r="P57" s="38">
        <v>2875</v>
      </c>
      <c r="Q57" s="38">
        <v>94</v>
      </c>
      <c r="R57" s="38">
        <v>2885</v>
      </c>
      <c r="S57" s="28">
        <v>1.97</v>
      </c>
      <c r="T57" s="28">
        <v>5.28</v>
      </c>
      <c r="U57" s="28">
        <v>20.54</v>
      </c>
    </row>
    <row r="58" spans="1:21" x14ac:dyDescent="0.3">
      <c r="A58" s="28" t="s">
        <v>357</v>
      </c>
      <c r="B58" s="28">
        <v>11551</v>
      </c>
      <c r="C58" s="28" t="s">
        <v>362</v>
      </c>
      <c r="D58" s="28" t="s">
        <v>19</v>
      </c>
      <c r="E58" s="28" t="s">
        <v>614</v>
      </c>
      <c r="F58" s="28">
        <v>18</v>
      </c>
      <c r="G58" s="38">
        <v>1500000000</v>
      </c>
      <c r="H58" s="38">
        <v>57</v>
      </c>
      <c r="I58" s="38" t="s">
        <v>517</v>
      </c>
      <c r="J58" s="38">
        <v>7372582</v>
      </c>
      <c r="K58" s="38">
        <v>9739725</v>
      </c>
      <c r="L58" s="38">
        <v>965240783</v>
      </c>
      <c r="M58" s="38">
        <v>10090</v>
      </c>
      <c r="N58" s="38">
        <v>100</v>
      </c>
      <c r="O58" s="38">
        <v>45</v>
      </c>
      <c r="P58" s="38">
        <v>7545</v>
      </c>
      <c r="Q58" s="38">
        <v>55</v>
      </c>
      <c r="R58" s="38">
        <v>7645</v>
      </c>
      <c r="S58" s="28">
        <v>1.68</v>
      </c>
      <c r="T58" s="28">
        <v>5.07</v>
      </c>
      <c r="U58" s="28">
        <v>3.26</v>
      </c>
    </row>
    <row r="59" spans="1:21" x14ac:dyDescent="0.3">
      <c r="A59" s="28" t="s">
        <v>359</v>
      </c>
      <c r="B59" s="28">
        <v>11562</v>
      </c>
      <c r="C59" s="28" t="s">
        <v>364</v>
      </c>
      <c r="D59" s="28" t="s">
        <v>19</v>
      </c>
      <c r="E59" s="28" t="s">
        <v>606</v>
      </c>
      <c r="F59" s="28">
        <v>0</v>
      </c>
      <c r="G59" s="38">
        <v>1000000000</v>
      </c>
      <c r="H59" s="38">
        <v>56.766666666666666</v>
      </c>
      <c r="I59" s="38" t="s">
        <v>517</v>
      </c>
      <c r="J59" s="38">
        <v>5628156</v>
      </c>
      <c r="K59" s="38">
        <v>4952092</v>
      </c>
      <c r="L59" s="38">
        <v>495209181</v>
      </c>
      <c r="M59" s="38">
        <v>10000</v>
      </c>
      <c r="N59" s="38">
        <v>25</v>
      </c>
      <c r="O59" s="38">
        <v>39</v>
      </c>
      <c r="P59" s="38">
        <v>6799</v>
      </c>
      <c r="Q59" s="38">
        <v>61</v>
      </c>
      <c r="R59" s="38">
        <v>6824</v>
      </c>
      <c r="S59" s="28">
        <v>1.44</v>
      </c>
      <c r="T59" s="28">
        <v>4.3899999999999997</v>
      </c>
      <c r="U59" s="28">
        <v>18.21</v>
      </c>
    </row>
    <row r="60" spans="1:21" x14ac:dyDescent="0.3">
      <c r="A60" s="28" t="s">
        <v>375</v>
      </c>
      <c r="B60" s="28">
        <v>11621</v>
      </c>
      <c r="C60" s="28" t="s">
        <v>382</v>
      </c>
      <c r="D60" s="28" t="s">
        <v>19</v>
      </c>
      <c r="E60" s="28" t="s">
        <v>661</v>
      </c>
      <c r="F60" s="28">
        <v>0</v>
      </c>
      <c r="G60" s="38">
        <v>100000000</v>
      </c>
      <c r="H60" s="38">
        <v>45.766666666666666</v>
      </c>
      <c r="I60" s="38" t="s">
        <v>517</v>
      </c>
      <c r="J60" s="38">
        <v>206358</v>
      </c>
      <c r="K60" s="38">
        <v>176430</v>
      </c>
      <c r="L60" s="38">
        <v>5354263</v>
      </c>
      <c r="M60" s="38">
        <v>32951</v>
      </c>
      <c r="N60" s="38">
        <v>3</v>
      </c>
      <c r="O60" s="38">
        <v>29</v>
      </c>
      <c r="P60" s="38">
        <v>525</v>
      </c>
      <c r="Q60" s="38">
        <v>71</v>
      </c>
      <c r="R60" s="38">
        <v>528</v>
      </c>
      <c r="S60" s="28">
        <v>1.58</v>
      </c>
      <c r="T60" s="28">
        <v>3.96</v>
      </c>
      <c r="U60" s="28">
        <v>16.399999999999999</v>
      </c>
    </row>
    <row r="61" spans="1:21" x14ac:dyDescent="0.3">
      <c r="A61" s="28" t="s">
        <v>385</v>
      </c>
      <c r="B61" s="28">
        <v>11661</v>
      </c>
      <c r="C61" s="28" t="s">
        <v>392</v>
      </c>
      <c r="D61" s="28" t="s">
        <v>19</v>
      </c>
      <c r="E61" s="28" t="s">
        <v>671</v>
      </c>
      <c r="F61" s="28">
        <v>0</v>
      </c>
      <c r="G61" s="38">
        <v>1000000</v>
      </c>
      <c r="H61" s="38">
        <v>37.866666666666667</v>
      </c>
      <c r="I61" s="38" t="s">
        <v>517</v>
      </c>
      <c r="J61" s="38">
        <v>145661</v>
      </c>
      <c r="K61" s="38">
        <v>157445</v>
      </c>
      <c r="L61" s="38">
        <v>157085</v>
      </c>
      <c r="M61" s="38">
        <v>1002293</v>
      </c>
      <c r="N61" s="38">
        <v>8</v>
      </c>
      <c r="O61" s="38">
        <v>97</v>
      </c>
      <c r="P61" s="38">
        <v>124</v>
      </c>
      <c r="Q61" s="38">
        <v>3</v>
      </c>
      <c r="R61" s="38">
        <v>132</v>
      </c>
      <c r="S61" s="28">
        <v>1.02</v>
      </c>
      <c r="T61" s="28">
        <v>4.12</v>
      </c>
      <c r="U61" s="28">
        <v>13.84</v>
      </c>
    </row>
    <row r="62" spans="1:21" x14ac:dyDescent="0.3">
      <c r="A62" s="28" t="s">
        <v>393</v>
      </c>
      <c r="B62" s="28">
        <v>11665</v>
      </c>
      <c r="C62" s="28" t="s">
        <v>399</v>
      </c>
      <c r="D62" s="28" t="s">
        <v>19</v>
      </c>
      <c r="E62" s="28" t="s">
        <v>645</v>
      </c>
      <c r="F62" s="28">
        <v>18</v>
      </c>
      <c r="G62" s="38">
        <v>4000000</v>
      </c>
      <c r="H62" s="38">
        <v>36.799999999999997</v>
      </c>
      <c r="I62" s="38" t="s">
        <v>517</v>
      </c>
      <c r="J62" s="38">
        <v>2091322</v>
      </c>
      <c r="K62" s="38">
        <v>971669</v>
      </c>
      <c r="L62" s="38">
        <v>964395</v>
      </c>
      <c r="M62" s="38">
        <v>1007542</v>
      </c>
      <c r="N62" s="38">
        <v>8</v>
      </c>
      <c r="O62" s="38">
        <v>37</v>
      </c>
      <c r="P62" s="38">
        <v>13681</v>
      </c>
      <c r="Q62" s="38">
        <v>63</v>
      </c>
      <c r="R62" s="38">
        <v>13689</v>
      </c>
      <c r="S62" s="28">
        <v>2.46</v>
      </c>
      <c r="T62" s="28">
        <v>5.13</v>
      </c>
      <c r="U62" s="28">
        <v>20.3</v>
      </c>
    </row>
    <row r="63" spans="1:21" x14ac:dyDescent="0.3">
      <c r="A63" s="28" t="s">
        <v>425</v>
      </c>
      <c r="B63" s="28">
        <v>11701</v>
      </c>
      <c r="C63" s="28" t="s">
        <v>432</v>
      </c>
      <c r="D63" s="28" t="s">
        <v>19</v>
      </c>
      <c r="E63" s="28" t="s">
        <v>682</v>
      </c>
      <c r="F63" s="28">
        <v>18</v>
      </c>
      <c r="G63" s="38">
        <v>10000000</v>
      </c>
      <c r="H63" s="38">
        <v>27.1</v>
      </c>
      <c r="I63" s="38" t="s">
        <v>517</v>
      </c>
      <c r="J63" s="38">
        <v>410173</v>
      </c>
      <c r="K63" s="38">
        <v>4634490</v>
      </c>
      <c r="L63" s="38">
        <v>4600312</v>
      </c>
      <c r="M63" s="38">
        <v>1007429</v>
      </c>
      <c r="N63" s="38">
        <v>8</v>
      </c>
      <c r="O63" s="38">
        <v>13</v>
      </c>
      <c r="P63" s="38">
        <v>3423</v>
      </c>
      <c r="Q63" s="38">
        <v>87</v>
      </c>
      <c r="R63" s="38">
        <v>3431</v>
      </c>
      <c r="S63" s="28">
        <v>1.55</v>
      </c>
      <c r="T63" s="28">
        <v>4.93</v>
      </c>
      <c r="U63" s="28">
        <v>20.79</v>
      </c>
    </row>
    <row r="64" spans="1:21" x14ac:dyDescent="0.3">
      <c r="A64" s="28" t="s">
        <v>431</v>
      </c>
      <c r="B64" s="28">
        <v>11738</v>
      </c>
      <c r="C64" s="28" t="s">
        <v>437</v>
      </c>
      <c r="D64" s="28" t="s">
        <v>19</v>
      </c>
      <c r="E64" s="28" t="s">
        <v>677</v>
      </c>
      <c r="F64" s="28">
        <v>18</v>
      </c>
      <c r="G64" s="38">
        <v>100000000</v>
      </c>
      <c r="H64" s="38">
        <v>25.333333333333332</v>
      </c>
      <c r="I64" s="38" t="s">
        <v>517</v>
      </c>
      <c r="J64" s="38">
        <v>3570230</v>
      </c>
      <c r="K64" s="38">
        <v>7687279</v>
      </c>
      <c r="L64" s="38">
        <v>76872145</v>
      </c>
      <c r="M64" s="38">
        <v>100000</v>
      </c>
      <c r="N64" s="38">
        <v>32</v>
      </c>
      <c r="O64" s="38">
        <v>46</v>
      </c>
      <c r="P64" s="38">
        <v>3398</v>
      </c>
      <c r="Q64" s="38">
        <v>54</v>
      </c>
      <c r="R64" s="38">
        <v>3430</v>
      </c>
      <c r="S64" s="28">
        <v>1.52</v>
      </c>
      <c r="T64" s="28">
        <v>4.7300000000000004</v>
      </c>
      <c r="U64" s="28">
        <v>19.2</v>
      </c>
    </row>
    <row r="65" spans="1:21" x14ac:dyDescent="0.3">
      <c r="A65" s="28" t="s">
        <v>434</v>
      </c>
      <c r="B65" s="28">
        <v>11741</v>
      </c>
      <c r="C65" s="28" t="s">
        <v>441</v>
      </c>
      <c r="D65" s="28" t="s">
        <v>19</v>
      </c>
      <c r="E65" s="28" t="s">
        <v>683</v>
      </c>
      <c r="F65" s="28">
        <v>0</v>
      </c>
      <c r="G65" s="38">
        <v>380000000</v>
      </c>
      <c r="H65" s="38">
        <v>24.933333333333334</v>
      </c>
      <c r="I65" s="38" t="s">
        <v>517</v>
      </c>
      <c r="J65" s="38">
        <v>1726669</v>
      </c>
      <c r="K65" s="38">
        <v>1503078</v>
      </c>
      <c r="L65" s="38">
        <v>147803345</v>
      </c>
      <c r="M65" s="38">
        <v>10169</v>
      </c>
      <c r="N65" s="38">
        <v>12</v>
      </c>
      <c r="O65" s="38">
        <v>65</v>
      </c>
      <c r="P65" s="38">
        <v>431</v>
      </c>
      <c r="Q65" s="38">
        <v>35</v>
      </c>
      <c r="R65" s="38">
        <v>443</v>
      </c>
      <c r="S65" s="28">
        <v>2.5499999999999998</v>
      </c>
      <c r="T65" s="28">
        <v>5.16</v>
      </c>
      <c r="U65" s="28">
        <v>18.899999999999999</v>
      </c>
    </row>
    <row r="66" spans="1:21" x14ac:dyDescent="0.3">
      <c r="A66" s="28" t="s">
        <v>497</v>
      </c>
      <c r="B66" s="28">
        <v>11756</v>
      </c>
      <c r="C66" s="28" t="s">
        <v>499</v>
      </c>
      <c r="D66" s="28" t="s">
        <v>19</v>
      </c>
      <c r="E66" s="28" t="s">
        <v>688</v>
      </c>
      <c r="F66" s="28">
        <v>0</v>
      </c>
      <c r="G66" s="38">
        <v>10000000</v>
      </c>
      <c r="H66" s="38">
        <v>13.233333333333334</v>
      </c>
      <c r="I66" s="38" t="s">
        <v>517</v>
      </c>
      <c r="J66" s="38">
        <v>315848</v>
      </c>
      <c r="K66" s="38">
        <v>3362612</v>
      </c>
      <c r="L66" s="38">
        <v>3355328</v>
      </c>
      <c r="M66" s="38">
        <v>1002170</v>
      </c>
      <c r="N66" s="38">
        <v>16</v>
      </c>
      <c r="O66" s="38">
        <v>90</v>
      </c>
      <c r="P66" s="38">
        <v>612</v>
      </c>
      <c r="Q66" s="38">
        <v>10</v>
      </c>
      <c r="R66" s="38">
        <v>628</v>
      </c>
      <c r="S66" s="28">
        <v>1.56</v>
      </c>
      <c r="T66" s="28">
        <v>5.38</v>
      </c>
      <c r="U66" s="28">
        <v>21.67</v>
      </c>
    </row>
    <row r="67" spans="1:21" x14ac:dyDescent="0.3">
      <c r="A67" s="28" t="s">
        <v>554</v>
      </c>
      <c r="B67" s="28">
        <v>11793</v>
      </c>
      <c r="C67" s="28" t="s">
        <v>559</v>
      </c>
      <c r="D67" s="39" t="s">
        <v>19</v>
      </c>
      <c r="E67" s="28" t="s">
        <v>611</v>
      </c>
      <c r="F67" s="28">
        <v>15</v>
      </c>
      <c r="G67" s="38">
        <v>10000000</v>
      </c>
      <c r="H67" s="38">
        <v>10</v>
      </c>
      <c r="I67" s="38" t="s">
        <v>517</v>
      </c>
      <c r="J67" s="38">
        <v>392920</v>
      </c>
      <c r="K67" s="38">
        <v>8902747</v>
      </c>
      <c r="L67" s="38">
        <v>8863290</v>
      </c>
      <c r="M67" s="38">
        <v>1004451</v>
      </c>
      <c r="N67" s="38">
        <v>11</v>
      </c>
      <c r="O67" s="38">
        <v>47</v>
      </c>
      <c r="P67" s="38">
        <v>1846</v>
      </c>
      <c r="Q67" s="38">
        <v>53</v>
      </c>
      <c r="R67" s="38">
        <v>1857</v>
      </c>
      <c r="S67" s="28">
        <v>2.35</v>
      </c>
      <c r="T67" s="28">
        <v>6.43</v>
      </c>
      <c r="U67" s="28">
        <v>0</v>
      </c>
    </row>
    <row r="68" spans="1:21" x14ac:dyDescent="0.3">
      <c r="A68" s="28" t="s">
        <v>555</v>
      </c>
      <c r="B68" s="28">
        <v>11918</v>
      </c>
      <c r="C68" s="28" t="s">
        <v>561</v>
      </c>
      <c r="D68" s="39" t="s">
        <v>19</v>
      </c>
      <c r="E68" s="28" t="s">
        <v>635</v>
      </c>
      <c r="F68" s="28">
        <v>0</v>
      </c>
      <c r="G68" s="38">
        <v>1000000000</v>
      </c>
      <c r="H68" s="38">
        <v>10</v>
      </c>
      <c r="I68" s="38" t="s">
        <v>517</v>
      </c>
      <c r="J68" s="38">
        <v>0</v>
      </c>
      <c r="K68" s="38">
        <v>735747</v>
      </c>
      <c r="L68" s="38">
        <v>73574458</v>
      </c>
      <c r="M68" s="38">
        <v>10000</v>
      </c>
      <c r="N68" s="38">
        <v>5</v>
      </c>
      <c r="O68" s="38">
        <v>58</v>
      </c>
      <c r="P68" s="38">
        <v>725</v>
      </c>
      <c r="Q68" s="38">
        <v>42</v>
      </c>
      <c r="R68" s="38">
        <v>730</v>
      </c>
      <c r="S68" s="28">
        <v>1.65</v>
      </c>
      <c r="T68" s="28">
        <v>5.04</v>
      </c>
      <c r="U68" s="28">
        <v>0</v>
      </c>
    </row>
    <row r="69" spans="1:21" x14ac:dyDescent="0.3">
      <c r="A69" s="28" t="s">
        <v>567</v>
      </c>
      <c r="B69" s="28">
        <v>11917</v>
      </c>
      <c r="C69" s="28" t="s">
        <v>571</v>
      </c>
      <c r="D69" s="28" t="s">
        <v>19</v>
      </c>
      <c r="E69" s="28" t="s">
        <v>664</v>
      </c>
      <c r="F69" s="28">
        <v>18</v>
      </c>
      <c r="G69" s="38">
        <v>5000000</v>
      </c>
      <c r="H69" s="38">
        <v>8</v>
      </c>
      <c r="I69" s="38" t="s">
        <v>517</v>
      </c>
      <c r="J69" s="38">
        <v>637052</v>
      </c>
      <c r="K69" s="38">
        <v>2144130</v>
      </c>
      <c r="L69" s="38">
        <v>2124740</v>
      </c>
      <c r="M69" s="38">
        <v>1009125</v>
      </c>
      <c r="N69" s="38">
        <v>19</v>
      </c>
      <c r="O69" s="38">
        <v>74</v>
      </c>
      <c r="P69" s="38">
        <v>1164</v>
      </c>
      <c r="Q69" s="38">
        <v>26</v>
      </c>
      <c r="R69" s="38">
        <v>1183</v>
      </c>
      <c r="S69" s="28">
        <v>1.8</v>
      </c>
      <c r="T69" s="28">
        <v>5.16</v>
      </c>
      <c r="U69" s="28">
        <v>0</v>
      </c>
    </row>
    <row r="70" spans="1:21" x14ac:dyDescent="0.3">
      <c r="A70" s="28" t="s">
        <v>583</v>
      </c>
      <c r="B70" s="28">
        <v>11926</v>
      </c>
      <c r="C70" s="28" t="s">
        <v>591</v>
      </c>
      <c r="D70" s="28" t="s">
        <v>19</v>
      </c>
      <c r="E70" s="28" t="s">
        <v>643</v>
      </c>
      <c r="F70" s="28">
        <v>0</v>
      </c>
      <c r="G70" s="38">
        <v>100000000</v>
      </c>
      <c r="H70" s="38">
        <v>7</v>
      </c>
      <c r="I70" s="38" t="s">
        <v>517</v>
      </c>
      <c r="J70" s="38">
        <v>0</v>
      </c>
      <c r="K70" s="38">
        <v>126094</v>
      </c>
      <c r="L70" s="38">
        <v>11264888</v>
      </c>
      <c r="M70" s="38">
        <v>11193</v>
      </c>
      <c r="N70" s="38">
        <v>4</v>
      </c>
      <c r="O70" s="38">
        <v>64</v>
      </c>
      <c r="P70" s="38">
        <v>152</v>
      </c>
      <c r="Q70" s="38">
        <v>36</v>
      </c>
      <c r="R70" s="38">
        <v>156</v>
      </c>
      <c r="S70" s="28">
        <v>1.7</v>
      </c>
      <c r="T70" s="28">
        <v>5.19</v>
      </c>
      <c r="U70" s="28">
        <v>0</v>
      </c>
    </row>
    <row r="71" spans="1:21" x14ac:dyDescent="0.3">
      <c r="A71" s="28" t="s">
        <v>715</v>
      </c>
      <c r="B71" s="28">
        <v>11983</v>
      </c>
      <c r="C71" s="28" t="s">
        <v>713</v>
      </c>
      <c r="D71" s="28" t="s">
        <v>19</v>
      </c>
      <c r="E71" s="28" t="s">
        <v>675</v>
      </c>
      <c r="F71" s="28">
        <v>0</v>
      </c>
      <c r="G71" s="38">
        <v>100000000</v>
      </c>
      <c r="H71" s="38">
        <v>4</v>
      </c>
      <c r="I71" s="38" t="s">
        <v>517</v>
      </c>
      <c r="J71" s="38">
        <v>0</v>
      </c>
      <c r="K71" s="38">
        <v>373574</v>
      </c>
      <c r="L71" s="38">
        <v>37274979</v>
      </c>
      <c r="M71" s="38">
        <v>10022</v>
      </c>
      <c r="N71" s="38">
        <v>6</v>
      </c>
      <c r="O71" s="38">
        <v>100</v>
      </c>
      <c r="P71" s="38">
        <v>24</v>
      </c>
      <c r="Q71" s="38">
        <v>0</v>
      </c>
      <c r="R71" s="38">
        <v>30</v>
      </c>
      <c r="S71" s="28">
        <v>0.66</v>
      </c>
      <c r="T71" s="28">
        <v>4.49</v>
      </c>
      <c r="U71" s="28">
        <v>0</v>
      </c>
    </row>
    <row r="72" spans="1:21" x14ac:dyDescent="0.3">
      <c r="A72" s="28" t="s">
        <v>734</v>
      </c>
      <c r="B72" s="28">
        <v>11997</v>
      </c>
      <c r="C72" s="28" t="s">
        <v>735</v>
      </c>
      <c r="D72" s="28" t="s">
        <v>19</v>
      </c>
      <c r="E72" s="28" t="s">
        <v>689</v>
      </c>
      <c r="F72" s="28">
        <v>0</v>
      </c>
      <c r="G72" s="38">
        <v>40000000</v>
      </c>
      <c r="H72" s="38">
        <v>3</v>
      </c>
      <c r="I72" s="38" t="s">
        <v>517</v>
      </c>
      <c r="J72" s="38">
        <v>0</v>
      </c>
      <c r="K72" s="38">
        <v>7504651</v>
      </c>
      <c r="L72" s="38">
        <v>7458537</v>
      </c>
      <c r="M72" s="38">
        <v>1006182</v>
      </c>
      <c r="N72" s="38">
        <v>15</v>
      </c>
      <c r="O72" s="38">
        <v>99</v>
      </c>
      <c r="P72" s="38">
        <v>28</v>
      </c>
      <c r="Q72" s="38">
        <v>1</v>
      </c>
      <c r="R72" s="38">
        <v>43</v>
      </c>
      <c r="S72" s="28">
        <v>1.79</v>
      </c>
      <c r="T72" s="28">
        <v>0</v>
      </c>
      <c r="U72" s="28">
        <v>0</v>
      </c>
    </row>
    <row r="73" spans="1:21" x14ac:dyDescent="0.3">
      <c r="A73" s="28" t="s">
        <v>745</v>
      </c>
      <c r="B73" s="28">
        <v>11995</v>
      </c>
      <c r="C73" s="28" t="s">
        <v>746</v>
      </c>
      <c r="D73" s="28" t="s">
        <v>19</v>
      </c>
      <c r="E73" s="28" t="s">
        <v>670</v>
      </c>
      <c r="F73" s="28">
        <v>0</v>
      </c>
      <c r="G73" s="38">
        <v>2000000</v>
      </c>
      <c r="H73" s="38">
        <v>2</v>
      </c>
      <c r="I73" s="38" t="s">
        <v>517</v>
      </c>
      <c r="J73" s="38">
        <v>0</v>
      </c>
      <c r="K73" s="38">
        <v>1088821</v>
      </c>
      <c r="L73" s="38">
        <v>1088820</v>
      </c>
      <c r="M73" s="38">
        <v>1000000</v>
      </c>
      <c r="N73" s="38">
        <v>13</v>
      </c>
      <c r="O73" s="38">
        <v>93</v>
      </c>
      <c r="P73" s="38">
        <v>232</v>
      </c>
      <c r="Q73" s="38">
        <v>7</v>
      </c>
      <c r="R73" s="38">
        <v>245</v>
      </c>
      <c r="S73" s="28">
        <v>1.77</v>
      </c>
      <c r="T73" s="28">
        <v>0</v>
      </c>
      <c r="U73" s="28">
        <v>0</v>
      </c>
    </row>
    <row r="74" spans="1:21" x14ac:dyDescent="0.3">
      <c r="A74" s="28" t="s">
        <v>750</v>
      </c>
      <c r="B74" s="28">
        <v>11996</v>
      </c>
      <c r="C74" s="28" t="s">
        <v>751</v>
      </c>
      <c r="D74" s="28" t="s">
        <v>19</v>
      </c>
      <c r="E74" s="28" t="s">
        <v>752</v>
      </c>
      <c r="F74" s="28">
        <v>0</v>
      </c>
      <c r="G74" s="38">
        <v>100000000</v>
      </c>
      <c r="H74" s="38">
        <v>2</v>
      </c>
      <c r="I74" s="38" t="s">
        <v>517</v>
      </c>
      <c r="J74" s="38">
        <v>0</v>
      </c>
      <c r="K74" s="38">
        <v>251947</v>
      </c>
      <c r="L74" s="38">
        <v>25001971</v>
      </c>
      <c r="M74" s="38">
        <v>10077</v>
      </c>
      <c r="N74" s="38">
        <v>7</v>
      </c>
      <c r="O74" s="38">
        <v>100</v>
      </c>
      <c r="P74" s="38">
        <v>5</v>
      </c>
      <c r="Q74" s="38">
        <v>0</v>
      </c>
      <c r="R74" s="38">
        <v>12</v>
      </c>
      <c r="S74" s="28">
        <v>1.78</v>
      </c>
      <c r="T74" s="28">
        <v>0</v>
      </c>
      <c r="U74" s="28">
        <v>0</v>
      </c>
    </row>
    <row r="75" spans="1:21" x14ac:dyDescent="0.3">
      <c r="A75" s="28" t="s">
        <v>254</v>
      </c>
      <c r="B75" s="28">
        <v>11323</v>
      </c>
      <c r="C75" s="28" t="s">
        <v>257</v>
      </c>
      <c r="D75" s="28" t="s">
        <v>19</v>
      </c>
      <c r="E75" s="28" t="s">
        <v>631</v>
      </c>
      <c r="F75" s="28">
        <v>0</v>
      </c>
      <c r="G75" s="38">
        <v>500000000</v>
      </c>
      <c r="H75" s="38">
        <v>88.86666666666666</v>
      </c>
      <c r="I75" s="38" t="s">
        <v>518</v>
      </c>
      <c r="J75" s="38">
        <v>1468407</v>
      </c>
      <c r="K75" s="38">
        <v>1759244</v>
      </c>
      <c r="L75" s="38">
        <v>174461632</v>
      </c>
      <c r="M75" s="38">
        <v>10084</v>
      </c>
      <c r="N75" s="38">
        <v>22</v>
      </c>
      <c r="O75" s="38">
        <v>91.629894800000002</v>
      </c>
      <c r="P75" s="38">
        <v>903</v>
      </c>
      <c r="Q75" s="38">
        <v>8.3701051999999994</v>
      </c>
      <c r="R75" s="38">
        <v>925</v>
      </c>
      <c r="S75" s="28">
        <v>1.1299999999999999</v>
      </c>
      <c r="T75" s="28">
        <v>4.9000000000000004</v>
      </c>
      <c r="U75" s="28">
        <v>19.2</v>
      </c>
    </row>
    <row r="76" spans="1:21" x14ac:dyDescent="0.3">
      <c r="A76" s="28" t="s">
        <v>258</v>
      </c>
      <c r="B76" s="28">
        <v>11340</v>
      </c>
      <c r="C76" s="28" t="s">
        <v>261</v>
      </c>
      <c r="D76" s="28" t="s">
        <v>19</v>
      </c>
      <c r="E76" s="28" t="s">
        <v>655</v>
      </c>
      <c r="F76" s="28">
        <v>0</v>
      </c>
      <c r="G76" s="38">
        <v>500000000</v>
      </c>
      <c r="H76" s="38">
        <v>87.566666666666663</v>
      </c>
      <c r="I76" s="38" t="s">
        <v>518</v>
      </c>
      <c r="J76" s="38">
        <v>2162483</v>
      </c>
      <c r="K76" s="38">
        <v>2034681</v>
      </c>
      <c r="L76" s="38">
        <v>203500000</v>
      </c>
      <c r="M76" s="38">
        <v>9999</v>
      </c>
      <c r="N76" s="38">
        <v>18</v>
      </c>
      <c r="O76" s="38">
        <v>98.165409600000004</v>
      </c>
      <c r="P76" s="38">
        <v>403</v>
      </c>
      <c r="Q76" s="38">
        <v>1.8345904</v>
      </c>
      <c r="R76" s="38">
        <v>421</v>
      </c>
      <c r="S76" s="28">
        <v>1.22</v>
      </c>
      <c r="T76" s="28">
        <v>4.93</v>
      </c>
      <c r="U76" s="28">
        <v>18.68</v>
      </c>
    </row>
    <row r="77" spans="1:21" x14ac:dyDescent="0.3">
      <c r="A77" s="28" t="s">
        <v>266</v>
      </c>
      <c r="B77" s="28">
        <v>11367</v>
      </c>
      <c r="C77" s="28" t="s">
        <v>269</v>
      </c>
      <c r="D77" s="28" t="s">
        <v>19</v>
      </c>
      <c r="E77" s="28" t="s">
        <v>629</v>
      </c>
      <c r="F77" s="28">
        <v>0</v>
      </c>
      <c r="G77" s="38">
        <v>1000000000</v>
      </c>
      <c r="H77" s="38">
        <v>86.13333333333334</v>
      </c>
      <c r="I77" s="38" t="s">
        <v>518</v>
      </c>
      <c r="J77" s="38">
        <v>5758222</v>
      </c>
      <c r="K77" s="38">
        <v>6206730</v>
      </c>
      <c r="L77" s="38">
        <v>618200000</v>
      </c>
      <c r="M77" s="38">
        <v>10040</v>
      </c>
      <c r="N77" s="38">
        <v>23</v>
      </c>
      <c r="O77" s="38">
        <v>90.754746900000001</v>
      </c>
      <c r="P77" s="38">
        <v>1073</v>
      </c>
      <c r="Q77" s="38">
        <v>9.2452531000000011</v>
      </c>
      <c r="R77" s="38">
        <v>1096</v>
      </c>
      <c r="S77" s="28">
        <v>1.93</v>
      </c>
      <c r="T77" s="28">
        <v>4.54</v>
      </c>
      <c r="U77" s="28">
        <v>20.55</v>
      </c>
    </row>
    <row r="78" spans="1:21" x14ac:dyDescent="0.3">
      <c r="A78" s="28" t="s">
        <v>294</v>
      </c>
      <c r="B78" s="28">
        <v>11409</v>
      </c>
      <c r="C78" s="28" t="s">
        <v>293</v>
      </c>
      <c r="D78" s="28" t="s">
        <v>19</v>
      </c>
      <c r="E78" s="28" t="s">
        <v>636</v>
      </c>
      <c r="F78" s="28">
        <v>0</v>
      </c>
      <c r="G78" s="38">
        <v>800000000</v>
      </c>
      <c r="H78" s="38">
        <v>80.466666666666669</v>
      </c>
      <c r="I78" s="38" t="s">
        <v>518</v>
      </c>
      <c r="J78" s="38">
        <v>12070198</v>
      </c>
      <c r="K78" s="38">
        <v>16053889</v>
      </c>
      <c r="L78" s="38">
        <v>384884042</v>
      </c>
      <c r="M78" s="38">
        <v>41711</v>
      </c>
      <c r="N78" s="38">
        <v>120</v>
      </c>
      <c r="O78" s="38">
        <v>50.931943400000002</v>
      </c>
      <c r="P78" s="38">
        <v>8061</v>
      </c>
      <c r="Q78" s="38">
        <v>49.068056599999998</v>
      </c>
      <c r="R78" s="38">
        <v>8181</v>
      </c>
      <c r="S78" s="28">
        <v>1.53</v>
      </c>
      <c r="T78" s="28">
        <v>4.55</v>
      </c>
      <c r="U78" s="28">
        <v>20.309999999999999</v>
      </c>
    </row>
    <row r="79" spans="1:21" x14ac:dyDescent="0.3">
      <c r="A79" s="28" t="s">
        <v>310</v>
      </c>
      <c r="B79" s="28">
        <v>11416</v>
      </c>
      <c r="C79" s="28" t="s">
        <v>313</v>
      </c>
      <c r="D79" s="28" t="s">
        <v>19</v>
      </c>
      <c r="E79" s="28" t="s">
        <v>628</v>
      </c>
      <c r="F79" s="28">
        <v>0</v>
      </c>
      <c r="G79" s="38">
        <v>10000000000</v>
      </c>
      <c r="H79" s="38">
        <v>75.599999999999994</v>
      </c>
      <c r="I79" s="38" t="s">
        <v>518</v>
      </c>
      <c r="J79" s="38">
        <v>43260276</v>
      </c>
      <c r="K79" s="38">
        <v>53863330</v>
      </c>
      <c r="L79" s="38">
        <v>5341833298</v>
      </c>
      <c r="M79" s="38">
        <v>10084</v>
      </c>
      <c r="N79" s="38">
        <v>158</v>
      </c>
      <c r="O79" s="38">
        <v>87.01474408</v>
      </c>
      <c r="P79" s="38">
        <v>9328</v>
      </c>
      <c r="Q79" s="38">
        <v>12.98525592</v>
      </c>
      <c r="R79" s="38">
        <v>9486</v>
      </c>
      <c r="S79" s="28">
        <v>1.67</v>
      </c>
      <c r="T79" s="28">
        <v>5</v>
      </c>
      <c r="U79" s="28">
        <v>20.3</v>
      </c>
    </row>
    <row r="80" spans="1:21" x14ac:dyDescent="0.3">
      <c r="A80" s="28" t="s">
        <v>326</v>
      </c>
      <c r="B80" s="28">
        <v>11459</v>
      </c>
      <c r="C80" s="28" t="s">
        <v>329</v>
      </c>
      <c r="D80" s="28" t="s">
        <v>19</v>
      </c>
      <c r="E80" s="28" t="s">
        <v>664</v>
      </c>
      <c r="F80" s="28">
        <v>0</v>
      </c>
      <c r="G80" s="38">
        <v>3000000000</v>
      </c>
      <c r="H80" s="38">
        <v>70.966666666666669</v>
      </c>
      <c r="I80" s="38" t="s">
        <v>518</v>
      </c>
      <c r="J80" s="38">
        <v>43976415</v>
      </c>
      <c r="K80" s="38">
        <v>48714785</v>
      </c>
      <c r="L80" s="38">
        <v>1321925485</v>
      </c>
      <c r="M80" s="38">
        <v>36852</v>
      </c>
      <c r="N80" s="38">
        <v>205</v>
      </c>
      <c r="O80" s="38">
        <v>74.024031733333331</v>
      </c>
      <c r="P80" s="38">
        <v>35871</v>
      </c>
      <c r="Q80" s="38">
        <v>25.975800366666668</v>
      </c>
      <c r="R80" s="38">
        <v>36077</v>
      </c>
      <c r="S80" s="28">
        <v>1.22</v>
      </c>
      <c r="T80" s="28">
        <v>3.6</v>
      </c>
      <c r="U80" s="28">
        <v>18.32</v>
      </c>
    </row>
    <row r="81" spans="1:21" x14ac:dyDescent="0.3">
      <c r="A81" s="28" t="s">
        <v>328</v>
      </c>
      <c r="B81" s="28">
        <v>11460</v>
      </c>
      <c r="C81" s="28" t="s">
        <v>331</v>
      </c>
      <c r="D81" s="28" t="s">
        <v>19</v>
      </c>
      <c r="E81" s="28" t="s">
        <v>621</v>
      </c>
      <c r="F81" s="28">
        <v>0</v>
      </c>
      <c r="G81" s="38">
        <v>10000000000</v>
      </c>
      <c r="H81" s="38">
        <v>70.766666666666666</v>
      </c>
      <c r="I81" s="38" t="s">
        <v>518</v>
      </c>
      <c r="J81" s="38">
        <v>61173611</v>
      </c>
      <c r="K81" s="38">
        <v>57381382</v>
      </c>
      <c r="L81" s="38">
        <v>5738299485</v>
      </c>
      <c r="M81" s="38">
        <v>10000</v>
      </c>
      <c r="N81" s="38">
        <v>180</v>
      </c>
      <c r="O81" s="38">
        <v>73.912502400000008</v>
      </c>
      <c r="P81" s="38">
        <v>17835</v>
      </c>
      <c r="Q81" s="38">
        <v>26.087497599999999</v>
      </c>
      <c r="R81" s="38">
        <v>18015</v>
      </c>
      <c r="S81" s="28">
        <v>1.65</v>
      </c>
      <c r="T81" s="28">
        <v>5.05</v>
      </c>
      <c r="U81" s="28">
        <v>20.09</v>
      </c>
    </row>
    <row r="82" spans="1:21" x14ac:dyDescent="0.3">
      <c r="A82" s="28" t="s">
        <v>338</v>
      </c>
      <c r="B82" s="28">
        <v>11499</v>
      </c>
      <c r="C82" s="28" t="s">
        <v>340</v>
      </c>
      <c r="D82" s="28" t="s">
        <v>19</v>
      </c>
      <c r="E82" s="28" t="s">
        <v>621</v>
      </c>
      <c r="F82" s="28">
        <v>0</v>
      </c>
      <c r="G82" s="38">
        <v>1000000000</v>
      </c>
      <c r="H82" s="38">
        <v>66.733333333333334</v>
      </c>
      <c r="I82" s="38" t="s">
        <v>518</v>
      </c>
      <c r="J82" s="38">
        <v>6459740</v>
      </c>
      <c r="K82" s="38">
        <v>4203487</v>
      </c>
      <c r="L82" s="38">
        <v>249072400</v>
      </c>
      <c r="M82" s="38">
        <v>16877</v>
      </c>
      <c r="N82" s="38">
        <v>11</v>
      </c>
      <c r="O82" s="38">
        <v>99.571949799999999</v>
      </c>
      <c r="P82" s="38">
        <v>608</v>
      </c>
      <c r="Q82" s="38">
        <v>0.42805020000000005</v>
      </c>
      <c r="R82" s="38">
        <v>619</v>
      </c>
      <c r="S82" s="28">
        <v>1.64</v>
      </c>
      <c r="T82" s="28">
        <v>5.04</v>
      </c>
      <c r="U82" s="28">
        <v>20.73</v>
      </c>
    </row>
    <row r="83" spans="1:21" x14ac:dyDescent="0.3">
      <c r="A83" s="28" t="s">
        <v>346</v>
      </c>
      <c r="B83" s="28">
        <v>11513</v>
      </c>
      <c r="C83" s="28" t="s">
        <v>349</v>
      </c>
      <c r="D83" s="28" t="s">
        <v>19</v>
      </c>
      <c r="E83" s="28" t="s">
        <v>637</v>
      </c>
      <c r="F83" s="28">
        <v>0</v>
      </c>
      <c r="G83" s="38">
        <v>20000000000</v>
      </c>
      <c r="H83" s="38">
        <v>62.766666666666666</v>
      </c>
      <c r="I83" s="38" t="s">
        <v>518</v>
      </c>
      <c r="J83" s="38">
        <v>117998441</v>
      </c>
      <c r="K83" s="38">
        <v>124751539</v>
      </c>
      <c r="L83" s="38">
        <v>12371300000</v>
      </c>
      <c r="M83" s="38">
        <v>10084</v>
      </c>
      <c r="N83" s="38">
        <v>310</v>
      </c>
      <c r="O83" s="38">
        <v>75.991307675000002</v>
      </c>
      <c r="P83" s="38">
        <v>23225</v>
      </c>
      <c r="Q83" s="38">
        <v>24.008692324999998</v>
      </c>
      <c r="R83" s="38">
        <v>23535</v>
      </c>
      <c r="S83" s="28">
        <v>1.7</v>
      </c>
      <c r="T83" s="28">
        <v>5.12</v>
      </c>
      <c r="U83" s="28">
        <v>20.79</v>
      </c>
    </row>
    <row r="84" spans="1:21" x14ac:dyDescent="0.3">
      <c r="A84" s="28" t="s">
        <v>353</v>
      </c>
      <c r="B84" s="28">
        <v>11518</v>
      </c>
      <c r="C84" s="28" t="s">
        <v>358</v>
      </c>
      <c r="D84" s="28" t="s">
        <v>19</v>
      </c>
      <c r="E84" s="28" t="s">
        <v>624</v>
      </c>
      <c r="F84" s="28">
        <v>0</v>
      </c>
      <c r="G84" s="38">
        <v>900000000</v>
      </c>
      <c r="H84" s="38">
        <v>58.5</v>
      </c>
      <c r="I84" s="38" t="s">
        <v>518</v>
      </c>
      <c r="J84" s="38">
        <v>2478546</v>
      </c>
      <c r="K84" s="38">
        <v>13035211</v>
      </c>
      <c r="L84" s="38">
        <v>424800000</v>
      </c>
      <c r="M84" s="38">
        <v>30686</v>
      </c>
      <c r="N84" s="38">
        <v>223</v>
      </c>
      <c r="O84" s="38">
        <v>93.796249555555562</v>
      </c>
      <c r="P84" s="38">
        <v>1909</v>
      </c>
      <c r="Q84" s="38">
        <v>6.2037504444444451</v>
      </c>
      <c r="R84" s="38">
        <v>2132</v>
      </c>
      <c r="S84" s="28">
        <v>1.9</v>
      </c>
      <c r="T84" s="28">
        <v>5.34</v>
      </c>
      <c r="U84" s="28">
        <v>22.4</v>
      </c>
    </row>
    <row r="85" spans="1:21" x14ac:dyDescent="0.3">
      <c r="A85" s="28" t="s">
        <v>363</v>
      </c>
      <c r="B85" s="28">
        <v>11569</v>
      </c>
      <c r="C85" s="28" t="s">
        <v>368</v>
      </c>
      <c r="D85" s="28" t="s">
        <v>19</v>
      </c>
      <c r="E85" s="28" t="s">
        <v>667</v>
      </c>
      <c r="F85" s="28">
        <v>0</v>
      </c>
      <c r="G85" s="38">
        <v>500000000</v>
      </c>
      <c r="H85" s="38">
        <v>52.966666666666669</v>
      </c>
      <c r="I85" s="38" t="s">
        <v>518</v>
      </c>
      <c r="J85" s="38">
        <v>2893317</v>
      </c>
      <c r="K85" s="38">
        <v>3228660</v>
      </c>
      <c r="L85" s="38">
        <v>149655500</v>
      </c>
      <c r="M85" s="38">
        <v>21574</v>
      </c>
      <c r="N85" s="38">
        <v>59</v>
      </c>
      <c r="O85" s="38">
        <v>88.115710199999995</v>
      </c>
      <c r="P85" s="38">
        <v>3833</v>
      </c>
      <c r="Q85" s="38">
        <v>11.884289799999999</v>
      </c>
      <c r="R85" s="38">
        <v>3892</v>
      </c>
      <c r="S85" s="28">
        <v>1.84</v>
      </c>
      <c r="T85" s="28">
        <v>5.29</v>
      </c>
      <c r="U85" s="28">
        <v>20.91</v>
      </c>
    </row>
    <row r="86" spans="1:21" x14ac:dyDescent="0.3">
      <c r="A86" s="28" t="s">
        <v>367</v>
      </c>
      <c r="B86" s="28">
        <v>11588</v>
      </c>
      <c r="C86" s="28" t="s">
        <v>371</v>
      </c>
      <c r="D86" s="28" t="s">
        <v>19</v>
      </c>
      <c r="E86" s="28" t="s">
        <v>619</v>
      </c>
      <c r="F86" s="28">
        <v>0</v>
      </c>
      <c r="G86" s="38">
        <v>3000000000</v>
      </c>
      <c r="H86" s="38">
        <v>49.166666666666664</v>
      </c>
      <c r="I86" s="38" t="s">
        <v>518</v>
      </c>
      <c r="J86" s="38">
        <v>13724961</v>
      </c>
      <c r="K86" s="38">
        <v>37521328</v>
      </c>
      <c r="L86" s="38">
        <v>1514398538</v>
      </c>
      <c r="M86" s="38">
        <v>24777</v>
      </c>
      <c r="N86" s="38">
        <v>62</v>
      </c>
      <c r="O86" s="38">
        <v>98.912693833333336</v>
      </c>
      <c r="P86" s="38">
        <v>1037</v>
      </c>
      <c r="Q86" s="38">
        <v>1.0873061666666666</v>
      </c>
      <c r="R86" s="38">
        <v>1099</v>
      </c>
      <c r="S86" s="28">
        <v>1.75</v>
      </c>
      <c r="T86" s="28">
        <v>5.25</v>
      </c>
      <c r="U86" s="28">
        <v>22.34</v>
      </c>
    </row>
    <row r="87" spans="1:21" x14ac:dyDescent="0.3">
      <c r="A87" s="28" t="s">
        <v>377</v>
      </c>
      <c r="B87" s="28">
        <v>11626</v>
      </c>
      <c r="C87" s="28" t="s">
        <v>384</v>
      </c>
      <c r="D87" s="28" t="s">
        <v>19</v>
      </c>
      <c r="E87" s="28" t="s">
        <v>635</v>
      </c>
      <c r="F87" s="28">
        <v>16</v>
      </c>
      <c r="G87" s="38">
        <v>3000000000</v>
      </c>
      <c r="H87" s="38">
        <v>44.533333333333331</v>
      </c>
      <c r="I87" s="38" t="s">
        <v>518</v>
      </c>
      <c r="J87" s="38">
        <v>8238181</v>
      </c>
      <c r="K87" s="38">
        <v>10403429</v>
      </c>
      <c r="L87" s="38">
        <v>642516646</v>
      </c>
      <c r="M87" s="38">
        <v>16192</v>
      </c>
      <c r="N87" s="38">
        <v>91</v>
      </c>
      <c r="O87" s="38">
        <v>83.159150100000005</v>
      </c>
      <c r="P87" s="38">
        <v>3409</v>
      </c>
      <c r="Q87" s="38">
        <v>16.840849899999998</v>
      </c>
      <c r="R87" s="38">
        <v>3500</v>
      </c>
      <c r="S87" s="28">
        <v>1.82</v>
      </c>
      <c r="T87" s="28">
        <v>5.17</v>
      </c>
      <c r="U87" s="28">
        <v>22.87</v>
      </c>
    </row>
    <row r="88" spans="1:21" x14ac:dyDescent="0.3">
      <c r="A88" s="28" t="s">
        <v>389</v>
      </c>
      <c r="B88" s="28">
        <v>11660</v>
      </c>
      <c r="C88" s="28" t="s">
        <v>396</v>
      </c>
      <c r="D88" s="28" t="s">
        <v>19</v>
      </c>
      <c r="E88" s="28" t="s">
        <v>634</v>
      </c>
      <c r="F88" s="28">
        <v>0</v>
      </c>
      <c r="G88" s="38">
        <v>2000000000</v>
      </c>
      <c r="H88" s="38">
        <v>37.299999999999997</v>
      </c>
      <c r="I88" s="38" t="s">
        <v>518</v>
      </c>
      <c r="J88" s="38">
        <v>3044242</v>
      </c>
      <c r="K88" s="38">
        <v>5032212</v>
      </c>
      <c r="L88" s="38">
        <v>503229194</v>
      </c>
      <c r="M88" s="38">
        <v>10000</v>
      </c>
      <c r="N88" s="38">
        <v>395</v>
      </c>
      <c r="O88" s="38">
        <v>97.765871750000002</v>
      </c>
      <c r="P88" s="38">
        <v>1219</v>
      </c>
      <c r="Q88" s="38">
        <v>2.2341282499999999</v>
      </c>
      <c r="R88" s="38">
        <v>1614</v>
      </c>
      <c r="S88" s="28">
        <v>1.73</v>
      </c>
      <c r="T88" s="28">
        <v>5.21</v>
      </c>
      <c r="U88" s="28">
        <v>20.329999999999998</v>
      </c>
    </row>
    <row r="89" spans="1:21" x14ac:dyDescent="0.3">
      <c r="A89" s="28" t="s">
        <v>742</v>
      </c>
      <c r="B89" s="28">
        <v>11673</v>
      </c>
      <c r="C89" s="28" t="s">
        <v>403</v>
      </c>
      <c r="D89" s="28" t="s">
        <v>19</v>
      </c>
      <c r="E89" s="28" t="s">
        <v>675</v>
      </c>
      <c r="F89" s="28">
        <v>0</v>
      </c>
      <c r="G89" s="38">
        <v>500000000</v>
      </c>
      <c r="H89" s="38">
        <v>35.5</v>
      </c>
      <c r="I89" s="38" t="s">
        <v>518</v>
      </c>
      <c r="J89" s="38">
        <v>620630</v>
      </c>
      <c r="K89" s="38">
        <v>2425777</v>
      </c>
      <c r="L89" s="38">
        <v>242599990</v>
      </c>
      <c r="M89" s="38">
        <v>10000</v>
      </c>
      <c r="N89" s="38">
        <v>31</v>
      </c>
      <c r="O89" s="38">
        <v>96.93768</v>
      </c>
      <c r="P89" s="38">
        <v>254</v>
      </c>
      <c r="Q89" s="38">
        <v>3.0623200000000002</v>
      </c>
      <c r="R89" s="38">
        <v>285</v>
      </c>
      <c r="S89" s="28">
        <v>0.99</v>
      </c>
      <c r="T89" s="28">
        <v>3.7</v>
      </c>
      <c r="U89" s="28">
        <v>11.81</v>
      </c>
    </row>
    <row r="90" spans="1:21" x14ac:dyDescent="0.3">
      <c r="A90" s="28" t="s">
        <v>404</v>
      </c>
      <c r="B90" s="28">
        <v>11692</v>
      </c>
      <c r="C90" s="28" t="s">
        <v>411</v>
      </c>
      <c r="D90" s="28" t="s">
        <v>19</v>
      </c>
      <c r="E90" s="28" t="s">
        <v>670</v>
      </c>
      <c r="F90" s="28">
        <v>0</v>
      </c>
      <c r="G90" s="38">
        <v>6000000000</v>
      </c>
      <c r="H90" s="38">
        <v>31.666666666666668</v>
      </c>
      <c r="I90" s="38" t="s">
        <v>518</v>
      </c>
      <c r="J90" s="38">
        <v>31199953</v>
      </c>
      <c r="K90" s="38">
        <v>69887240</v>
      </c>
      <c r="L90" s="38">
        <v>3906170000</v>
      </c>
      <c r="M90" s="38">
        <v>17892</v>
      </c>
      <c r="N90" s="38">
        <v>469</v>
      </c>
      <c r="O90" s="38">
        <v>75.779020849999995</v>
      </c>
      <c r="P90" s="38">
        <v>29763</v>
      </c>
      <c r="Q90" s="38">
        <v>24.220979149999998</v>
      </c>
      <c r="R90" s="38">
        <v>30232</v>
      </c>
      <c r="S90" s="28">
        <v>1.71</v>
      </c>
      <c r="T90" s="28">
        <v>5.3</v>
      </c>
      <c r="U90" s="28">
        <v>22.97</v>
      </c>
    </row>
    <row r="91" spans="1:21" x14ac:dyDescent="0.3">
      <c r="A91" s="28" t="s">
        <v>406</v>
      </c>
      <c r="B91" s="28">
        <v>11698</v>
      </c>
      <c r="C91" s="28" t="s">
        <v>413</v>
      </c>
      <c r="D91" s="28" t="s">
        <v>19</v>
      </c>
      <c r="E91" s="28" t="s">
        <v>607</v>
      </c>
      <c r="F91" s="28">
        <v>0</v>
      </c>
      <c r="G91" s="38">
        <v>4000000000</v>
      </c>
      <c r="H91" s="38">
        <v>30.733333333333334</v>
      </c>
      <c r="I91" s="38" t="s">
        <v>518</v>
      </c>
      <c r="J91" s="38">
        <v>26511468</v>
      </c>
      <c r="K91" s="38">
        <v>22690752</v>
      </c>
      <c r="L91" s="38">
        <v>1416971511</v>
      </c>
      <c r="M91" s="38">
        <v>16014</v>
      </c>
      <c r="N91" s="38">
        <v>35</v>
      </c>
      <c r="O91" s="38">
        <v>95.874245999999999</v>
      </c>
      <c r="P91" s="38">
        <v>6822</v>
      </c>
      <c r="Q91" s="38">
        <v>4.1257540000000006</v>
      </c>
      <c r="R91" s="38">
        <v>6857</v>
      </c>
      <c r="S91" s="28">
        <v>1.55</v>
      </c>
      <c r="T91" s="28">
        <v>4.63</v>
      </c>
      <c r="U91" s="28">
        <v>19.62</v>
      </c>
    </row>
    <row r="92" spans="1:21" x14ac:dyDescent="0.3">
      <c r="A92" s="28" t="s">
        <v>423</v>
      </c>
      <c r="B92" s="28">
        <v>11725</v>
      </c>
      <c r="C92" s="28" t="s">
        <v>430</v>
      </c>
      <c r="D92" s="28" t="s">
        <v>19</v>
      </c>
      <c r="E92" s="28" t="s">
        <v>681</v>
      </c>
      <c r="F92" s="28">
        <v>0</v>
      </c>
      <c r="G92" s="38">
        <v>300000000</v>
      </c>
      <c r="H92" s="38">
        <v>27.3</v>
      </c>
      <c r="I92" s="38" t="s">
        <v>518</v>
      </c>
      <c r="J92" s="38">
        <v>568529</v>
      </c>
      <c r="K92" s="38">
        <v>378080</v>
      </c>
      <c r="L92" s="38">
        <v>27757000</v>
      </c>
      <c r="M92" s="38">
        <v>13622</v>
      </c>
      <c r="N92" s="38">
        <v>20</v>
      </c>
      <c r="O92" s="38">
        <v>97.842210666666659</v>
      </c>
      <c r="P92" s="38">
        <v>400</v>
      </c>
      <c r="Q92" s="38">
        <v>2.1577893333333336</v>
      </c>
      <c r="R92" s="38">
        <v>420</v>
      </c>
      <c r="S92" s="28">
        <v>2.57</v>
      </c>
      <c r="T92" s="28">
        <v>6.26</v>
      </c>
      <c r="U92" s="28">
        <v>17.54</v>
      </c>
    </row>
    <row r="93" spans="1:21" x14ac:dyDescent="0.3">
      <c r="A93" s="28" t="s">
        <v>433</v>
      </c>
      <c r="B93" s="28">
        <v>11722</v>
      </c>
      <c r="C93" s="28" t="s">
        <v>439</v>
      </c>
      <c r="D93" s="28" t="s">
        <v>19</v>
      </c>
      <c r="E93" s="28" t="s">
        <v>680</v>
      </c>
      <c r="F93" s="28">
        <v>0</v>
      </c>
      <c r="G93" s="38">
        <v>3000000000</v>
      </c>
      <c r="H93" s="38">
        <v>25.333333333333332</v>
      </c>
      <c r="I93" s="38" t="s">
        <v>518</v>
      </c>
      <c r="J93" s="38">
        <v>8244573</v>
      </c>
      <c r="K93" s="38">
        <v>14420283</v>
      </c>
      <c r="L93" s="38">
        <v>940500000</v>
      </c>
      <c r="M93" s="38">
        <v>15333</v>
      </c>
      <c r="N93" s="38">
        <v>54</v>
      </c>
      <c r="O93" s="38">
        <v>88.524658400000007</v>
      </c>
      <c r="P93" s="38">
        <v>4337</v>
      </c>
      <c r="Q93" s="38">
        <v>11.4753416</v>
      </c>
      <c r="R93" s="38">
        <v>4391</v>
      </c>
      <c r="S93" s="28">
        <v>1.47</v>
      </c>
      <c r="T93" s="28">
        <v>3.87</v>
      </c>
      <c r="U93" s="28">
        <v>19.93</v>
      </c>
    </row>
    <row r="94" spans="1:21" x14ac:dyDescent="0.3">
      <c r="A94" s="28" t="s">
        <v>448</v>
      </c>
      <c r="B94" s="28">
        <v>11753</v>
      </c>
      <c r="C94" s="28" t="s">
        <v>455</v>
      </c>
      <c r="D94" s="28" t="s">
        <v>19</v>
      </c>
      <c r="E94" s="28" t="s">
        <v>615</v>
      </c>
      <c r="F94" s="28">
        <v>0</v>
      </c>
      <c r="G94" s="38">
        <v>500000000</v>
      </c>
      <c r="H94" s="38">
        <v>21.966666666666669</v>
      </c>
      <c r="I94" s="38" t="s">
        <v>518</v>
      </c>
      <c r="J94" s="38">
        <v>2346674</v>
      </c>
      <c r="K94" s="38">
        <v>2822848</v>
      </c>
      <c r="L94" s="38">
        <v>194339995</v>
      </c>
      <c r="M94" s="38">
        <v>14526</v>
      </c>
      <c r="N94" s="38">
        <v>54</v>
      </c>
      <c r="O94" s="38">
        <v>80.020562200000001</v>
      </c>
      <c r="P94" s="38">
        <v>4041</v>
      </c>
      <c r="Q94" s="38">
        <v>19.979437799999999</v>
      </c>
      <c r="R94" s="38">
        <v>4095</v>
      </c>
      <c r="S94" s="28">
        <v>1.37</v>
      </c>
      <c r="T94" s="28">
        <v>4.5</v>
      </c>
      <c r="U94" s="28">
        <v>19.600000000000001</v>
      </c>
    </row>
    <row r="95" spans="1:21" x14ac:dyDescent="0.3">
      <c r="A95" s="28" t="s">
        <v>456</v>
      </c>
      <c r="B95" s="28">
        <v>11776</v>
      </c>
      <c r="C95" s="28" t="s">
        <v>461</v>
      </c>
      <c r="D95" s="28" t="s">
        <v>19</v>
      </c>
      <c r="E95" s="28" t="s">
        <v>686</v>
      </c>
      <c r="F95" s="28">
        <v>0</v>
      </c>
      <c r="G95" s="38">
        <v>4000000000</v>
      </c>
      <c r="H95" s="38">
        <v>21.066666666666666</v>
      </c>
      <c r="I95" s="38" t="s">
        <v>518</v>
      </c>
      <c r="J95" s="38">
        <v>20513213</v>
      </c>
      <c r="K95" s="38">
        <v>31012185</v>
      </c>
      <c r="L95" s="38">
        <v>2169700000</v>
      </c>
      <c r="M95" s="38">
        <v>14293</v>
      </c>
      <c r="N95" s="38">
        <v>112</v>
      </c>
      <c r="O95" s="38">
        <v>95.702440499999994</v>
      </c>
      <c r="P95" s="38">
        <v>2503</v>
      </c>
      <c r="Q95" s="38">
        <v>4.2975595000000002</v>
      </c>
      <c r="R95" s="38">
        <v>2615</v>
      </c>
      <c r="S95" s="28">
        <v>1.72</v>
      </c>
      <c r="T95" s="28">
        <v>5.27</v>
      </c>
      <c r="U95" s="28">
        <v>22.61</v>
      </c>
    </row>
    <row r="96" spans="1:21" x14ac:dyDescent="0.3">
      <c r="A96" s="28" t="s">
        <v>468</v>
      </c>
      <c r="B96" s="28">
        <v>11820</v>
      </c>
      <c r="C96" s="28" t="s">
        <v>480</v>
      </c>
      <c r="D96" s="28" t="s">
        <v>19</v>
      </c>
      <c r="E96" s="28" t="s">
        <v>689</v>
      </c>
      <c r="F96" s="28">
        <v>0</v>
      </c>
      <c r="G96" s="38">
        <v>10000000000</v>
      </c>
      <c r="H96" s="38">
        <v>18.433333333333334</v>
      </c>
      <c r="I96" s="38" t="s">
        <v>518</v>
      </c>
      <c r="J96" s="38">
        <v>45634512</v>
      </c>
      <c r="K96" s="38">
        <v>85028104</v>
      </c>
      <c r="L96" s="38">
        <v>6279200000</v>
      </c>
      <c r="M96" s="38">
        <v>13542</v>
      </c>
      <c r="N96" s="38">
        <v>67</v>
      </c>
      <c r="O96" s="38">
        <v>99.513696750000008</v>
      </c>
      <c r="P96" s="38">
        <v>1249</v>
      </c>
      <c r="Q96" s="38">
        <v>0.48630325000000002</v>
      </c>
      <c r="R96" s="38">
        <v>1316</v>
      </c>
      <c r="S96" s="28">
        <v>1.51</v>
      </c>
      <c r="T96" s="28">
        <v>4.3499999999999996</v>
      </c>
      <c r="U96" s="28">
        <v>20.88</v>
      </c>
    </row>
    <row r="97" spans="1:21" x14ac:dyDescent="0.3">
      <c r="A97" s="28" t="s">
        <v>491</v>
      </c>
      <c r="B97" s="28">
        <v>11841</v>
      </c>
      <c r="C97" s="28" t="s">
        <v>494</v>
      </c>
      <c r="D97" s="28" t="s">
        <v>19</v>
      </c>
      <c r="E97" s="28" t="s">
        <v>627</v>
      </c>
      <c r="F97" s="28">
        <v>0</v>
      </c>
      <c r="G97" s="38">
        <v>500000000</v>
      </c>
      <c r="H97" s="38">
        <v>14.033333333333333</v>
      </c>
      <c r="I97" s="38" t="s">
        <v>518</v>
      </c>
      <c r="J97" s="38">
        <v>1117717</v>
      </c>
      <c r="K97" s="38">
        <v>1545630</v>
      </c>
      <c r="L97" s="38">
        <v>154567515</v>
      </c>
      <c r="M97" s="38">
        <v>10000</v>
      </c>
      <c r="N97" s="38">
        <v>58</v>
      </c>
      <c r="O97" s="38">
        <v>99.561736999999994</v>
      </c>
      <c r="P97" s="38">
        <v>274</v>
      </c>
      <c r="Q97" s="38">
        <v>0.43826300000000001</v>
      </c>
      <c r="R97" s="38">
        <v>332</v>
      </c>
      <c r="S97" s="28">
        <v>1.73</v>
      </c>
      <c r="T97" s="28">
        <v>5.04</v>
      </c>
      <c r="U97" s="28">
        <v>19.32</v>
      </c>
    </row>
    <row r="98" spans="1:21" x14ac:dyDescent="0.3">
      <c r="A98" s="28" t="s">
        <v>495</v>
      </c>
      <c r="B98" s="28">
        <v>11874</v>
      </c>
      <c r="C98" s="28" t="s">
        <v>499</v>
      </c>
      <c r="D98" s="28" t="s">
        <v>19</v>
      </c>
      <c r="E98" s="28" t="s">
        <v>694</v>
      </c>
      <c r="F98" s="28">
        <v>0</v>
      </c>
      <c r="G98" s="38">
        <v>4000000000</v>
      </c>
      <c r="H98" s="38">
        <v>13.233333333333334</v>
      </c>
      <c r="I98" s="38" t="s">
        <v>518</v>
      </c>
      <c r="J98" s="38">
        <v>11183700</v>
      </c>
      <c r="K98" s="38">
        <v>33568160</v>
      </c>
      <c r="L98" s="38">
        <v>2653100000</v>
      </c>
      <c r="M98" s="38">
        <v>12653</v>
      </c>
      <c r="N98" s="38">
        <v>936</v>
      </c>
      <c r="O98" s="38">
        <v>92.407180624999995</v>
      </c>
      <c r="P98" s="38">
        <v>2767</v>
      </c>
      <c r="Q98" s="38">
        <v>7.5928193749999995</v>
      </c>
      <c r="R98" s="38">
        <v>3703</v>
      </c>
      <c r="S98" s="28">
        <v>1.45</v>
      </c>
      <c r="T98" s="28">
        <v>5.28</v>
      </c>
      <c r="U98" s="28">
        <v>23.47</v>
      </c>
    </row>
    <row r="99" spans="1:21" x14ac:dyDescent="0.3">
      <c r="A99" s="28" t="s">
        <v>743</v>
      </c>
      <c r="B99" s="28">
        <v>11859</v>
      </c>
      <c r="C99" s="28" t="s">
        <v>499</v>
      </c>
      <c r="D99" s="28" t="s">
        <v>19</v>
      </c>
      <c r="E99" s="28" t="s">
        <v>693</v>
      </c>
      <c r="F99" s="28">
        <v>0</v>
      </c>
      <c r="G99" s="38">
        <v>500000000</v>
      </c>
      <c r="H99" s="38">
        <v>13.333333333333332</v>
      </c>
      <c r="I99" s="38" t="s">
        <v>518</v>
      </c>
      <c r="J99" s="38">
        <v>1222591</v>
      </c>
      <c r="K99" s="38">
        <v>2302324</v>
      </c>
      <c r="L99" s="38">
        <v>186240940</v>
      </c>
      <c r="M99" s="38">
        <v>12362</v>
      </c>
      <c r="N99" s="38">
        <v>34</v>
      </c>
      <c r="O99" s="38">
        <v>55.916127500000002</v>
      </c>
      <c r="P99" s="38">
        <v>2883</v>
      </c>
      <c r="Q99" s="38">
        <v>44.083872499999998</v>
      </c>
      <c r="R99" s="38">
        <v>2917</v>
      </c>
      <c r="S99" s="28">
        <v>0.34</v>
      </c>
      <c r="T99" s="28">
        <v>3.64</v>
      </c>
      <c r="U99" s="28">
        <v>19.57</v>
      </c>
    </row>
    <row r="100" spans="1:21" x14ac:dyDescent="0.3">
      <c r="A100" s="28" t="s">
        <v>560</v>
      </c>
      <c r="B100" s="28">
        <v>11916</v>
      </c>
      <c r="C100" s="28" t="s">
        <v>566</v>
      </c>
      <c r="D100" s="39" t="s">
        <v>19</v>
      </c>
      <c r="E100" s="28" t="s">
        <v>700</v>
      </c>
      <c r="F100" s="28">
        <v>0</v>
      </c>
      <c r="G100" s="38">
        <v>200000000</v>
      </c>
      <c r="H100" s="38">
        <v>9</v>
      </c>
      <c r="I100" s="38" t="s">
        <v>518</v>
      </c>
      <c r="J100" s="38">
        <v>231106</v>
      </c>
      <c r="K100" s="38">
        <v>1030348</v>
      </c>
      <c r="L100" s="38">
        <v>88476986</v>
      </c>
      <c r="M100" s="38">
        <v>11646</v>
      </c>
      <c r="N100" s="38">
        <v>11</v>
      </c>
      <c r="O100" s="38">
        <v>90.933030000000002</v>
      </c>
      <c r="P100" s="38">
        <v>519</v>
      </c>
      <c r="Q100" s="38">
        <v>9.0669700000000013</v>
      </c>
      <c r="R100" s="38">
        <v>530</v>
      </c>
      <c r="S100" s="28">
        <v>1.21</v>
      </c>
      <c r="T100" s="28">
        <v>2.6</v>
      </c>
      <c r="U100" s="28">
        <v>0</v>
      </c>
    </row>
    <row r="101" spans="1:21" x14ac:dyDescent="0.3">
      <c r="A101" s="28" t="s">
        <v>565</v>
      </c>
      <c r="B101" s="28">
        <v>11920</v>
      </c>
      <c r="C101" s="28" t="s">
        <v>571</v>
      </c>
      <c r="D101" s="28" t="s">
        <v>19</v>
      </c>
      <c r="E101" s="28" t="s">
        <v>691</v>
      </c>
      <c r="F101" s="28">
        <v>0</v>
      </c>
      <c r="G101" s="38">
        <v>4000000000</v>
      </c>
      <c r="H101" s="38">
        <v>8</v>
      </c>
      <c r="I101" s="38" t="s">
        <v>518</v>
      </c>
      <c r="J101" s="38">
        <v>5081645</v>
      </c>
      <c r="K101" s="38">
        <v>9551328</v>
      </c>
      <c r="L101" s="38">
        <v>948200000</v>
      </c>
      <c r="M101" s="38">
        <v>10073</v>
      </c>
      <c r="N101" s="38">
        <v>67</v>
      </c>
      <c r="O101" s="38">
        <v>97.700885075000002</v>
      </c>
      <c r="P101" s="38">
        <v>443</v>
      </c>
      <c r="Q101" s="38">
        <v>2.299114925</v>
      </c>
      <c r="R101" s="38">
        <v>510</v>
      </c>
      <c r="S101" s="28">
        <v>1.8</v>
      </c>
      <c r="T101" s="28">
        <v>5.0199999999999996</v>
      </c>
      <c r="U101" s="28">
        <v>0</v>
      </c>
    </row>
    <row r="102" spans="1:21" x14ac:dyDescent="0.3">
      <c r="A102" s="28" t="s">
        <v>586</v>
      </c>
      <c r="B102" s="28">
        <v>11955</v>
      </c>
      <c r="C102" s="28" t="s">
        <v>593</v>
      </c>
      <c r="D102" s="28" t="s">
        <v>19</v>
      </c>
      <c r="E102" s="28" t="s">
        <v>632</v>
      </c>
      <c r="F102" s="28">
        <v>15</v>
      </c>
      <c r="G102" s="38">
        <v>500000000</v>
      </c>
      <c r="H102" s="38">
        <v>6</v>
      </c>
      <c r="I102" s="38" t="s">
        <v>518</v>
      </c>
      <c r="J102" s="38">
        <v>0</v>
      </c>
      <c r="K102" s="38">
        <v>3144451</v>
      </c>
      <c r="L102" s="38">
        <v>312600000</v>
      </c>
      <c r="M102" s="38">
        <v>10060</v>
      </c>
      <c r="N102" s="38">
        <v>24</v>
      </c>
      <c r="O102" s="38">
        <v>95.404064599999998</v>
      </c>
      <c r="P102" s="38">
        <v>678</v>
      </c>
      <c r="Q102" s="38">
        <v>4.5959354000000001</v>
      </c>
      <c r="R102" s="38">
        <v>702</v>
      </c>
      <c r="S102" s="28">
        <v>1.69</v>
      </c>
      <c r="T102" s="28">
        <v>5.07</v>
      </c>
      <c r="U102" s="28">
        <v>0</v>
      </c>
    </row>
    <row r="103" spans="1:21" x14ac:dyDescent="0.3">
      <c r="A103" s="28" t="s">
        <v>590</v>
      </c>
      <c r="B103" s="28">
        <v>11667</v>
      </c>
      <c r="C103" s="28" t="s">
        <v>595</v>
      </c>
      <c r="D103" s="28" t="s">
        <v>19</v>
      </c>
      <c r="E103" s="28" t="s">
        <v>618</v>
      </c>
      <c r="F103" s="28">
        <v>0</v>
      </c>
      <c r="G103" s="38">
        <v>1000000000</v>
      </c>
      <c r="H103" s="38">
        <v>6</v>
      </c>
      <c r="I103" s="38" t="s">
        <v>518</v>
      </c>
      <c r="J103" s="38">
        <v>0</v>
      </c>
      <c r="K103" s="38">
        <v>2817637</v>
      </c>
      <c r="L103" s="38">
        <v>281773536</v>
      </c>
      <c r="M103" s="38">
        <v>10000</v>
      </c>
      <c r="N103" s="38">
        <v>17</v>
      </c>
      <c r="O103" s="38">
        <v>75.4503524</v>
      </c>
      <c r="P103" s="38">
        <v>1118</v>
      </c>
      <c r="Q103" s="38">
        <v>24.5496476</v>
      </c>
      <c r="R103" s="38">
        <v>1135</v>
      </c>
      <c r="S103" s="28">
        <v>1.75</v>
      </c>
      <c r="T103" s="28">
        <v>5.25</v>
      </c>
      <c r="U103" s="28">
        <v>0</v>
      </c>
    </row>
    <row r="104" spans="1:21" x14ac:dyDescent="0.3">
      <c r="A104" s="28" t="s">
        <v>723</v>
      </c>
      <c r="B104" s="28">
        <v>11989</v>
      </c>
      <c r="C104" s="28" t="s">
        <v>725</v>
      </c>
      <c r="D104" s="28" t="s">
        <v>19</v>
      </c>
      <c r="E104" s="28" t="s">
        <v>724</v>
      </c>
      <c r="F104" s="28">
        <v>0</v>
      </c>
      <c r="G104" s="38">
        <v>5000000000</v>
      </c>
      <c r="H104" s="38">
        <v>3</v>
      </c>
      <c r="I104" s="38" t="s">
        <v>518</v>
      </c>
      <c r="J104" s="38">
        <v>0</v>
      </c>
      <c r="K104" s="38">
        <v>20962393</v>
      </c>
      <c r="L104" s="38">
        <v>2096307133</v>
      </c>
      <c r="M104" s="38">
        <v>10000</v>
      </c>
      <c r="N104" s="38">
        <v>203</v>
      </c>
      <c r="O104" s="38">
        <v>97.610260159999996</v>
      </c>
      <c r="P104" s="38">
        <v>609</v>
      </c>
      <c r="Q104" s="38">
        <v>2.3897398399999998</v>
      </c>
      <c r="R104" s="38">
        <v>812</v>
      </c>
      <c r="S104" s="28">
        <v>1.72</v>
      </c>
      <c r="T104" s="28">
        <v>0</v>
      </c>
      <c r="U104" s="28">
        <v>0</v>
      </c>
    </row>
    <row r="105" spans="1:21" x14ac:dyDescent="0.3">
      <c r="A105" s="40" t="s">
        <v>753</v>
      </c>
      <c r="B105" s="39">
        <v>12002</v>
      </c>
      <c r="C105" s="28" t="s">
        <v>754</v>
      </c>
      <c r="D105" s="28" t="s">
        <v>19</v>
      </c>
      <c r="E105" s="28" t="s">
        <v>755</v>
      </c>
      <c r="F105" s="28">
        <v>0</v>
      </c>
      <c r="G105" s="38">
        <v>400000000</v>
      </c>
      <c r="H105" s="38">
        <v>2</v>
      </c>
      <c r="I105" s="38" t="s">
        <v>518</v>
      </c>
      <c r="J105" s="38">
        <v>0</v>
      </c>
      <c r="K105" s="38">
        <v>6364119</v>
      </c>
      <c r="L105" s="38">
        <v>617000000</v>
      </c>
      <c r="M105" s="38">
        <v>10315</v>
      </c>
      <c r="N105" s="38">
        <v>78</v>
      </c>
      <c r="O105" s="38">
        <v>82.388643800000011</v>
      </c>
      <c r="P105" s="38">
        <v>5847</v>
      </c>
      <c r="Q105" s="38">
        <v>17.611356199999999</v>
      </c>
      <c r="R105" s="38">
        <v>5925</v>
      </c>
      <c r="S105" s="28">
        <v>1.72</v>
      </c>
      <c r="T105" s="28">
        <v>0</v>
      </c>
      <c r="U105" s="28">
        <v>0</v>
      </c>
    </row>
    <row r="106" spans="1:21" x14ac:dyDescent="0.3">
      <c r="A106" s="28" t="s">
        <v>757</v>
      </c>
      <c r="B106" s="39">
        <v>12010</v>
      </c>
      <c r="C106" s="28" t="s">
        <v>758</v>
      </c>
      <c r="D106" s="28" t="s">
        <v>733</v>
      </c>
      <c r="E106" s="40" t="s">
        <v>689</v>
      </c>
      <c r="F106" s="28">
        <v>0</v>
      </c>
      <c r="G106" s="38">
        <v>5000000</v>
      </c>
      <c r="H106" s="38">
        <v>1</v>
      </c>
      <c r="I106" s="38" t="s">
        <v>517</v>
      </c>
      <c r="J106" s="38">
        <v>0</v>
      </c>
      <c r="K106" s="38">
        <v>506391</v>
      </c>
      <c r="L106" s="38">
        <v>501500</v>
      </c>
      <c r="M106" s="38">
        <v>1009753</v>
      </c>
      <c r="N106" s="38" t="s">
        <v>776</v>
      </c>
      <c r="O106" s="38" t="s">
        <v>776</v>
      </c>
      <c r="P106" s="38" t="s">
        <v>776</v>
      </c>
      <c r="Q106" s="38" t="s">
        <v>776</v>
      </c>
      <c r="R106" s="38" t="s">
        <v>776</v>
      </c>
      <c r="S106" s="38" t="s">
        <v>776</v>
      </c>
      <c r="T106" s="38" t="s">
        <v>776</v>
      </c>
      <c r="U106" s="38" t="s">
        <v>776</v>
      </c>
    </row>
    <row r="107" spans="1:21" x14ac:dyDescent="0.3">
      <c r="A107" s="28" t="s">
        <v>732</v>
      </c>
      <c r="B107" s="28">
        <v>11990</v>
      </c>
      <c r="C107" s="28" t="s">
        <v>718</v>
      </c>
      <c r="D107" s="28" t="s">
        <v>733</v>
      </c>
      <c r="E107" s="28" t="s">
        <v>724</v>
      </c>
      <c r="F107" s="28">
        <v>0</v>
      </c>
      <c r="G107" s="38">
        <v>1000000000</v>
      </c>
      <c r="H107" s="38">
        <v>3</v>
      </c>
      <c r="I107" s="38" t="s">
        <v>518</v>
      </c>
      <c r="J107" s="38">
        <v>0</v>
      </c>
      <c r="K107" s="38">
        <v>3122665</v>
      </c>
      <c r="L107" s="38">
        <v>300823830</v>
      </c>
      <c r="M107" s="38">
        <v>10381</v>
      </c>
      <c r="N107" s="38">
        <v>17</v>
      </c>
      <c r="O107" s="38">
        <v>99.031536299999999</v>
      </c>
      <c r="P107" s="38">
        <v>256</v>
      </c>
      <c r="Q107" s="38">
        <v>0.96846369999999993</v>
      </c>
      <c r="R107" s="38">
        <v>273</v>
      </c>
      <c r="S107" s="28">
        <v>1.77</v>
      </c>
      <c r="T107" s="28">
        <v>0</v>
      </c>
      <c r="U107" s="28">
        <v>0</v>
      </c>
    </row>
    <row r="108" spans="1:21" x14ac:dyDescent="0.3">
      <c r="A108" s="28" t="s">
        <v>594</v>
      </c>
      <c r="B108" s="28">
        <v>11969</v>
      </c>
      <c r="C108" s="28" t="s">
        <v>599</v>
      </c>
      <c r="D108" s="28" t="s">
        <v>596</v>
      </c>
      <c r="E108" s="28" t="s">
        <v>637</v>
      </c>
      <c r="F108" s="28">
        <v>0</v>
      </c>
      <c r="G108" s="38">
        <v>500000000</v>
      </c>
      <c r="H108" s="38">
        <v>5</v>
      </c>
      <c r="I108" s="38" t="s">
        <v>517</v>
      </c>
      <c r="J108" s="38">
        <v>0</v>
      </c>
      <c r="K108" s="38">
        <v>1352071</v>
      </c>
      <c r="L108" s="38">
        <v>124725103</v>
      </c>
      <c r="M108" s="38">
        <v>10840</v>
      </c>
      <c r="N108" s="38">
        <v>7</v>
      </c>
      <c r="O108" s="38">
        <v>99</v>
      </c>
      <c r="P108" s="38">
        <v>117</v>
      </c>
      <c r="Q108" s="38">
        <v>1</v>
      </c>
      <c r="R108" s="38">
        <v>124</v>
      </c>
      <c r="S108" s="28">
        <v>1.76</v>
      </c>
      <c r="T108" s="28">
        <v>5.23</v>
      </c>
      <c r="U108" s="28">
        <v>0</v>
      </c>
    </row>
    <row r="109" spans="1:21" x14ac:dyDescent="0.3">
      <c r="A109" s="28" t="s">
        <v>597</v>
      </c>
      <c r="B109" s="28">
        <v>11959</v>
      </c>
      <c r="C109" s="28" t="s">
        <v>595</v>
      </c>
      <c r="D109" s="28" t="s">
        <v>596</v>
      </c>
      <c r="E109" s="28" t="s">
        <v>691</v>
      </c>
      <c r="F109" s="28">
        <v>0</v>
      </c>
      <c r="G109" s="38">
        <v>500000000</v>
      </c>
      <c r="H109" s="38">
        <v>5</v>
      </c>
      <c r="I109" s="38" t="s">
        <v>518</v>
      </c>
      <c r="J109" s="38">
        <v>0</v>
      </c>
      <c r="K109" s="38">
        <v>466848</v>
      </c>
      <c r="L109" s="38">
        <v>42600000</v>
      </c>
      <c r="M109" s="38">
        <v>10959</v>
      </c>
      <c r="N109" s="38">
        <v>16</v>
      </c>
      <c r="O109" s="38">
        <v>99.075063200000002</v>
      </c>
      <c r="P109" s="38">
        <v>171</v>
      </c>
      <c r="Q109" s="38">
        <v>0.92493680000000011</v>
      </c>
      <c r="R109" s="38">
        <v>187</v>
      </c>
      <c r="S109" s="28">
        <v>1.78</v>
      </c>
      <c r="T109" s="28">
        <v>5.25</v>
      </c>
      <c r="U109" s="28">
        <v>0</v>
      </c>
    </row>
    <row r="110" spans="1:21" x14ac:dyDescent="0.3">
      <c r="A110" s="28" t="s">
        <v>110</v>
      </c>
      <c r="B110" s="28">
        <v>10920</v>
      </c>
      <c r="C110" s="28" t="s">
        <v>111</v>
      </c>
      <c r="D110" s="28" t="s">
        <v>242</v>
      </c>
      <c r="E110" s="28" t="s">
        <v>610</v>
      </c>
      <c r="F110" s="28">
        <v>0</v>
      </c>
      <c r="G110" s="38">
        <v>10000000000</v>
      </c>
      <c r="H110" s="38">
        <v>134.1</v>
      </c>
      <c r="I110" s="38" t="s">
        <v>518</v>
      </c>
      <c r="J110" s="38">
        <v>5580871</v>
      </c>
      <c r="K110" s="38">
        <v>10217623</v>
      </c>
      <c r="L110" s="38">
        <v>1013967518</v>
      </c>
      <c r="M110" s="38">
        <v>10077</v>
      </c>
      <c r="N110" s="38">
        <v>15</v>
      </c>
      <c r="O110" s="38">
        <v>99.119630979999997</v>
      </c>
      <c r="P110" s="38">
        <v>852</v>
      </c>
      <c r="Q110" s="38">
        <v>0.88036902000000006</v>
      </c>
      <c r="R110" s="38">
        <v>867</v>
      </c>
      <c r="S110" s="28">
        <v>1.59</v>
      </c>
      <c r="T110" s="28">
        <v>4.87</v>
      </c>
      <c r="U110" s="28">
        <v>19.78</v>
      </c>
    </row>
    <row r="111" spans="1:21" x14ac:dyDescent="0.3">
      <c r="A111" s="28" t="s">
        <v>240</v>
      </c>
      <c r="B111" s="28">
        <v>11315</v>
      </c>
      <c r="C111" s="28" t="s">
        <v>244</v>
      </c>
      <c r="D111" s="28" t="s">
        <v>242</v>
      </c>
      <c r="E111" s="28" t="s">
        <v>638</v>
      </c>
      <c r="F111" s="28">
        <v>0</v>
      </c>
      <c r="G111" s="38">
        <v>4000000000</v>
      </c>
      <c r="H111" s="38">
        <v>91.066666666666663</v>
      </c>
      <c r="I111" s="38" t="s">
        <v>518</v>
      </c>
      <c r="J111" s="38">
        <v>98191398</v>
      </c>
      <c r="K111" s="38">
        <v>133360723</v>
      </c>
      <c r="L111" s="38">
        <v>2753321420</v>
      </c>
      <c r="M111" s="38">
        <v>48437</v>
      </c>
      <c r="N111" s="38">
        <v>495</v>
      </c>
      <c r="O111" s="38">
        <v>76.984112199999998</v>
      </c>
      <c r="P111" s="38">
        <v>30466</v>
      </c>
      <c r="Q111" s="38">
        <v>23.015887800000002</v>
      </c>
      <c r="R111" s="38">
        <v>30961</v>
      </c>
      <c r="S111" s="28">
        <v>1.53</v>
      </c>
      <c r="T111" s="28">
        <v>5.29</v>
      </c>
      <c r="U111" s="28">
        <v>22.14</v>
      </c>
    </row>
    <row r="112" spans="1:21" x14ac:dyDescent="0.3">
      <c r="A112" s="28" t="s">
        <v>336</v>
      </c>
      <c r="B112" s="28">
        <v>11500</v>
      </c>
      <c r="C112" s="28" t="s">
        <v>339</v>
      </c>
      <c r="D112" s="28" t="s">
        <v>242</v>
      </c>
      <c r="E112" s="28" t="s">
        <v>608</v>
      </c>
      <c r="F112" s="28">
        <v>0</v>
      </c>
      <c r="G112" s="38">
        <v>10000000000</v>
      </c>
      <c r="H112" s="38">
        <v>66.766666666666666</v>
      </c>
      <c r="I112" s="38" t="s">
        <v>518</v>
      </c>
      <c r="J112" s="38">
        <v>33991419</v>
      </c>
      <c r="K112" s="38">
        <v>77076419</v>
      </c>
      <c r="L112" s="38">
        <v>7707396618</v>
      </c>
      <c r="M112" s="38">
        <v>10000</v>
      </c>
      <c r="N112" s="38">
        <v>89</v>
      </c>
      <c r="O112" s="38">
        <v>93.465813648271094</v>
      </c>
      <c r="P112" s="38">
        <v>3613</v>
      </c>
      <c r="Q112" s="38">
        <v>6.3608601929119919</v>
      </c>
      <c r="R112" s="38">
        <v>3730</v>
      </c>
      <c r="S112" s="28">
        <v>1.75</v>
      </c>
      <c r="T112" s="28">
        <v>5.28</v>
      </c>
      <c r="U112" s="28">
        <v>20.99</v>
      </c>
    </row>
    <row r="113" spans="1:21" x14ac:dyDescent="0.3">
      <c r="A113" s="28" t="s">
        <v>487</v>
      </c>
      <c r="B113" s="28">
        <v>11838</v>
      </c>
      <c r="C113" s="28" t="s">
        <v>493</v>
      </c>
      <c r="D113" s="28" t="s">
        <v>242</v>
      </c>
      <c r="E113" s="28" t="s">
        <v>623</v>
      </c>
      <c r="F113" s="28">
        <v>16</v>
      </c>
      <c r="G113" s="38">
        <v>1500000000</v>
      </c>
      <c r="H113" s="38">
        <v>15.166666666666668</v>
      </c>
      <c r="I113" s="38" t="s">
        <v>518</v>
      </c>
      <c r="J113" s="38">
        <v>4677492</v>
      </c>
      <c r="K113" s="38">
        <v>7489013</v>
      </c>
      <c r="L113" s="38">
        <v>567328158</v>
      </c>
      <c r="M113" s="38">
        <v>13201</v>
      </c>
      <c r="N113" s="38">
        <v>58</v>
      </c>
      <c r="O113" s="38">
        <v>75.248783466666666</v>
      </c>
      <c r="P113" s="38">
        <v>7159</v>
      </c>
      <c r="Q113" s="38">
        <v>24.751216533333334</v>
      </c>
      <c r="R113" s="38">
        <v>7217</v>
      </c>
      <c r="S113" s="28">
        <v>1.52</v>
      </c>
      <c r="T113" s="28">
        <v>4.88</v>
      </c>
      <c r="U113" s="28">
        <v>23.05</v>
      </c>
    </row>
    <row r="114" spans="1:21" x14ac:dyDescent="0.3">
      <c r="A114" s="28" t="s">
        <v>489</v>
      </c>
      <c r="B114" s="28">
        <v>11767</v>
      </c>
      <c r="C114" s="28" t="s">
        <v>496</v>
      </c>
      <c r="D114" s="28" t="s">
        <v>242</v>
      </c>
      <c r="E114" s="28" t="s">
        <v>607</v>
      </c>
      <c r="F114" s="28">
        <v>0</v>
      </c>
      <c r="G114" s="38">
        <v>10000000000</v>
      </c>
      <c r="H114" s="38">
        <v>14.033333333333333</v>
      </c>
      <c r="I114" s="38" t="s">
        <v>518</v>
      </c>
      <c r="J114" s="38">
        <v>11324050</v>
      </c>
      <c r="K114" s="38">
        <v>46358673</v>
      </c>
      <c r="L114" s="38">
        <v>4636072000</v>
      </c>
      <c r="M114" s="38">
        <v>10000</v>
      </c>
      <c r="N114" s="38">
        <v>222</v>
      </c>
      <c r="O114" s="38">
        <v>66.467822985714292</v>
      </c>
      <c r="P114" s="38">
        <v>24982</v>
      </c>
      <c r="Q114" s="38">
        <v>33.532177014285715</v>
      </c>
      <c r="R114" s="38">
        <v>25204</v>
      </c>
      <c r="S114" s="28">
        <v>1.69</v>
      </c>
      <c r="T114" s="28">
        <v>5.13</v>
      </c>
      <c r="U114" s="28">
        <v>20.72</v>
      </c>
    </row>
    <row r="115" spans="1:21" x14ac:dyDescent="0.3">
      <c r="A115" s="28" t="s">
        <v>504</v>
      </c>
      <c r="B115" s="28">
        <v>11883</v>
      </c>
      <c r="C115" s="28" t="s">
        <v>511</v>
      </c>
      <c r="D115" s="28" t="s">
        <v>242</v>
      </c>
      <c r="E115" s="28" t="s">
        <v>637</v>
      </c>
      <c r="F115" s="28">
        <v>0</v>
      </c>
      <c r="G115" s="38">
        <v>10000000000</v>
      </c>
      <c r="H115" s="38">
        <v>11.466666666666667</v>
      </c>
      <c r="I115" s="38" t="s">
        <v>518</v>
      </c>
      <c r="J115" s="38">
        <v>21975629</v>
      </c>
      <c r="K115" s="38">
        <v>71233196</v>
      </c>
      <c r="L115" s="38">
        <v>5720600000</v>
      </c>
      <c r="M115" s="38">
        <v>12453</v>
      </c>
      <c r="N115" s="38">
        <v>317</v>
      </c>
      <c r="O115" s="38">
        <v>89.35192619</v>
      </c>
      <c r="P115" s="38">
        <v>5999</v>
      </c>
      <c r="Q115" s="38">
        <v>10.64807381</v>
      </c>
      <c r="R115" s="38">
        <v>6316</v>
      </c>
      <c r="S115" s="28">
        <v>1.91</v>
      </c>
      <c r="T115" s="28">
        <v>5.54</v>
      </c>
      <c r="U115" s="28">
        <v>0</v>
      </c>
    </row>
    <row r="116" spans="1:21" x14ac:dyDescent="0.3">
      <c r="A116" s="28" t="s">
        <v>707</v>
      </c>
      <c r="B116" s="28">
        <v>11976</v>
      </c>
      <c r="C116" s="28" t="s">
        <v>708</v>
      </c>
      <c r="D116" s="28" t="s">
        <v>242</v>
      </c>
      <c r="E116" s="28" t="s">
        <v>636</v>
      </c>
      <c r="F116" s="28">
        <v>0</v>
      </c>
      <c r="G116" s="38">
        <v>500000000</v>
      </c>
      <c r="H116" s="38">
        <v>4</v>
      </c>
      <c r="I116" s="38" t="s">
        <v>518</v>
      </c>
      <c r="J116" s="38">
        <v>0</v>
      </c>
      <c r="K116" s="38">
        <v>4370993</v>
      </c>
      <c r="L116" s="38">
        <v>437116078</v>
      </c>
      <c r="M116" s="38">
        <v>10000</v>
      </c>
      <c r="N116" s="38">
        <v>32</v>
      </c>
      <c r="O116" s="38">
        <v>96.214299199999999</v>
      </c>
      <c r="P116" s="38">
        <v>515</v>
      </c>
      <c r="Q116" s="38">
        <v>3.7857007999999999</v>
      </c>
      <c r="R116" s="38">
        <v>547</v>
      </c>
      <c r="S116" s="28">
        <v>1.78</v>
      </c>
      <c r="T116" s="28">
        <v>5.3</v>
      </c>
      <c r="U116" s="28">
        <v>0</v>
      </c>
    </row>
    <row r="117" spans="1:21" x14ac:dyDescent="0.3">
      <c r="A117" s="28" t="s">
        <v>722</v>
      </c>
      <c r="B117" s="28">
        <v>11993</v>
      </c>
      <c r="C117" s="28" t="s">
        <v>721</v>
      </c>
      <c r="D117" s="28" t="s">
        <v>242</v>
      </c>
      <c r="E117" s="28" t="s">
        <v>606</v>
      </c>
      <c r="F117" s="28">
        <v>0</v>
      </c>
      <c r="G117" s="38">
        <v>5000000000</v>
      </c>
      <c r="H117" s="38">
        <v>4</v>
      </c>
      <c r="I117" s="38" t="s">
        <v>518</v>
      </c>
      <c r="J117" s="38">
        <v>0</v>
      </c>
      <c r="K117" s="38">
        <v>11187145</v>
      </c>
      <c r="L117" s="38">
        <v>1066151391</v>
      </c>
      <c r="M117" s="38">
        <v>10493</v>
      </c>
      <c r="N117" s="38">
        <v>86</v>
      </c>
      <c r="O117" s="38">
        <v>84.225419040000006</v>
      </c>
      <c r="P117" s="38">
        <v>33173</v>
      </c>
      <c r="Q117" s="38">
        <v>15.774570779999999</v>
      </c>
      <c r="R117" s="38">
        <v>33260</v>
      </c>
      <c r="S117" s="28">
        <v>1.56</v>
      </c>
      <c r="T117" s="28">
        <v>4.88</v>
      </c>
      <c r="U117" s="28">
        <v>0</v>
      </c>
    </row>
    <row r="118" spans="1:21" x14ac:dyDescent="0.3">
      <c r="A118" s="28" t="s">
        <v>20</v>
      </c>
      <c r="B118" s="28">
        <v>10589</v>
      </c>
      <c r="C118" s="28" t="s">
        <v>21</v>
      </c>
      <c r="D118" s="28" t="s">
        <v>22</v>
      </c>
      <c r="E118" s="28" t="s">
        <v>603</v>
      </c>
      <c r="F118" s="28">
        <v>0</v>
      </c>
      <c r="G118" s="38">
        <v>50000</v>
      </c>
      <c r="H118" s="38">
        <v>177.33333333333334</v>
      </c>
      <c r="I118" s="38" t="s">
        <v>517</v>
      </c>
      <c r="J118" s="38">
        <v>1708921</v>
      </c>
      <c r="K118" s="38">
        <v>1578699</v>
      </c>
      <c r="L118" s="38">
        <v>9379</v>
      </c>
      <c r="M118" s="38">
        <v>168322777</v>
      </c>
      <c r="N118" s="38">
        <v>4</v>
      </c>
      <c r="O118" s="38">
        <v>7</v>
      </c>
      <c r="P118" s="38">
        <v>103</v>
      </c>
      <c r="Q118" s="38">
        <v>93</v>
      </c>
      <c r="R118" s="38">
        <v>107</v>
      </c>
      <c r="S118" s="28">
        <v>-0.86</v>
      </c>
      <c r="T118" s="28">
        <v>-5.71</v>
      </c>
      <c r="U118" s="28">
        <v>-6.81</v>
      </c>
    </row>
    <row r="119" spans="1:21" x14ac:dyDescent="0.3">
      <c r="A119" s="28" t="s">
        <v>23</v>
      </c>
      <c r="B119" s="28">
        <v>10591</v>
      </c>
      <c r="C119" s="28" t="s">
        <v>21</v>
      </c>
      <c r="D119" s="28" t="s">
        <v>22</v>
      </c>
      <c r="E119" s="28" t="s">
        <v>604</v>
      </c>
      <c r="F119" s="28">
        <v>0</v>
      </c>
      <c r="G119" s="38">
        <v>500000</v>
      </c>
      <c r="H119" s="38">
        <v>177.33333333333334</v>
      </c>
      <c r="I119" s="38" t="s">
        <v>517</v>
      </c>
      <c r="J119" s="38">
        <v>1742360</v>
      </c>
      <c r="K119" s="38">
        <v>1715887</v>
      </c>
      <c r="L119" s="38">
        <v>135887</v>
      </c>
      <c r="M119" s="38">
        <v>12627304</v>
      </c>
      <c r="N119" s="38">
        <v>11</v>
      </c>
      <c r="O119" s="38">
        <v>87</v>
      </c>
      <c r="P119" s="38">
        <v>546</v>
      </c>
      <c r="Q119" s="38">
        <v>13</v>
      </c>
      <c r="R119" s="38">
        <v>557</v>
      </c>
      <c r="S119" s="28">
        <v>-3.44</v>
      </c>
      <c r="T119" s="28">
        <v>-7.73</v>
      </c>
      <c r="U119" s="28">
        <v>-6.83</v>
      </c>
    </row>
    <row r="120" spans="1:21" x14ac:dyDescent="0.3">
      <c r="A120" s="28" t="s">
        <v>24</v>
      </c>
      <c r="B120" s="28">
        <v>10596</v>
      </c>
      <c r="C120" s="28" t="s">
        <v>25</v>
      </c>
      <c r="D120" s="28" t="s">
        <v>22</v>
      </c>
      <c r="E120" s="28" t="s">
        <v>605</v>
      </c>
      <c r="F120" s="28">
        <v>0</v>
      </c>
      <c r="G120" s="38">
        <v>50000</v>
      </c>
      <c r="H120" s="38">
        <v>175.76666666666668</v>
      </c>
      <c r="I120" s="38" t="s">
        <v>517</v>
      </c>
      <c r="J120" s="38">
        <v>3960266</v>
      </c>
      <c r="K120" s="38">
        <v>3824040</v>
      </c>
      <c r="L120" s="38">
        <v>12184</v>
      </c>
      <c r="M120" s="38">
        <v>313857550</v>
      </c>
      <c r="N120" s="38">
        <v>11</v>
      </c>
      <c r="O120" s="38">
        <v>67</v>
      </c>
      <c r="P120" s="38">
        <v>393</v>
      </c>
      <c r="Q120" s="38">
        <v>33</v>
      </c>
      <c r="R120" s="38">
        <v>404</v>
      </c>
      <c r="S120" s="28">
        <v>-3.21</v>
      </c>
      <c r="T120" s="28">
        <v>-6.76</v>
      </c>
      <c r="U120" s="28">
        <v>-13.66</v>
      </c>
    </row>
    <row r="121" spans="1:21" x14ac:dyDescent="0.3">
      <c r="A121" s="28" t="s">
        <v>26</v>
      </c>
      <c r="B121" s="28">
        <v>10600</v>
      </c>
      <c r="C121" s="28" t="s">
        <v>27</v>
      </c>
      <c r="D121" s="28" t="s">
        <v>22</v>
      </c>
      <c r="E121" s="28" t="s">
        <v>606</v>
      </c>
      <c r="F121" s="28">
        <v>0</v>
      </c>
      <c r="G121" s="38">
        <v>50000000</v>
      </c>
      <c r="H121" s="38">
        <v>175.66666666666666</v>
      </c>
      <c r="I121" s="38" t="s">
        <v>517</v>
      </c>
      <c r="J121" s="38">
        <v>35700524</v>
      </c>
      <c r="K121" s="38">
        <v>37702785</v>
      </c>
      <c r="L121" s="38">
        <v>10856679</v>
      </c>
      <c r="M121" s="38">
        <v>3472773</v>
      </c>
      <c r="N121" s="38">
        <v>24</v>
      </c>
      <c r="O121" s="38">
        <v>50</v>
      </c>
      <c r="P121" s="38">
        <v>15360</v>
      </c>
      <c r="Q121" s="38">
        <v>49</v>
      </c>
      <c r="R121" s="38">
        <v>15384</v>
      </c>
      <c r="S121" s="28">
        <v>-1.29</v>
      </c>
      <c r="T121" s="28">
        <v>-3.99</v>
      </c>
      <c r="U121" s="28">
        <v>1.08</v>
      </c>
    </row>
    <row r="122" spans="1:21" x14ac:dyDescent="0.3">
      <c r="A122" s="28" t="s">
        <v>28</v>
      </c>
      <c r="B122" s="28">
        <v>10616</v>
      </c>
      <c r="C122" s="28" t="s">
        <v>29</v>
      </c>
      <c r="D122" s="28" t="s">
        <v>22</v>
      </c>
      <c r="E122" s="28" t="s">
        <v>607</v>
      </c>
      <c r="F122" s="28">
        <v>0</v>
      </c>
      <c r="G122" s="38">
        <v>100000</v>
      </c>
      <c r="H122" s="38">
        <v>172.83333333333334</v>
      </c>
      <c r="I122" s="38" t="s">
        <v>517</v>
      </c>
      <c r="J122" s="38">
        <v>7923373</v>
      </c>
      <c r="K122" s="38">
        <v>6059006</v>
      </c>
      <c r="L122" s="38">
        <v>15532</v>
      </c>
      <c r="M122" s="38">
        <v>390098274</v>
      </c>
      <c r="N122" s="38">
        <v>5</v>
      </c>
      <c r="O122" s="38">
        <v>15</v>
      </c>
      <c r="P122" s="38">
        <v>1493</v>
      </c>
      <c r="Q122" s="38">
        <v>85</v>
      </c>
      <c r="R122" s="38">
        <v>1498</v>
      </c>
      <c r="S122" s="28">
        <v>-1.88</v>
      </c>
      <c r="T122" s="28">
        <v>-3.77</v>
      </c>
      <c r="U122" s="28">
        <v>-5.14</v>
      </c>
    </row>
    <row r="123" spans="1:21" x14ac:dyDescent="0.3">
      <c r="A123" s="28" t="s">
        <v>32</v>
      </c>
      <c r="B123" s="28">
        <v>10630</v>
      </c>
      <c r="C123" s="28" t="s">
        <v>33</v>
      </c>
      <c r="D123" s="28" t="s">
        <v>22</v>
      </c>
      <c r="E123" s="28" t="s">
        <v>609</v>
      </c>
      <c r="F123" s="28">
        <v>0</v>
      </c>
      <c r="G123" s="38">
        <v>500000</v>
      </c>
      <c r="H123" s="38">
        <v>168.23333333333332</v>
      </c>
      <c r="I123" s="38" t="s">
        <v>517</v>
      </c>
      <c r="J123" s="38">
        <v>489286</v>
      </c>
      <c r="K123" s="38">
        <v>468562</v>
      </c>
      <c r="L123" s="38">
        <v>117133</v>
      </c>
      <c r="M123" s="38">
        <v>4000258</v>
      </c>
      <c r="N123" s="38">
        <v>13</v>
      </c>
      <c r="O123" s="38">
        <v>88</v>
      </c>
      <c r="P123" s="38">
        <v>148</v>
      </c>
      <c r="Q123" s="38">
        <v>12</v>
      </c>
      <c r="R123" s="38">
        <v>161</v>
      </c>
      <c r="S123" s="28">
        <v>-1.69</v>
      </c>
      <c r="T123" s="28">
        <v>-8.01</v>
      </c>
      <c r="U123" s="28">
        <v>-7.45</v>
      </c>
    </row>
    <row r="124" spans="1:21" x14ac:dyDescent="0.3">
      <c r="A124" s="28" t="s">
        <v>36</v>
      </c>
      <c r="B124" s="28">
        <v>10706</v>
      </c>
      <c r="C124" s="28" t="s">
        <v>37</v>
      </c>
      <c r="D124" s="28" t="s">
        <v>22</v>
      </c>
      <c r="E124" s="28" t="s">
        <v>611</v>
      </c>
      <c r="F124" s="28">
        <v>0</v>
      </c>
      <c r="G124" s="38">
        <v>5000000</v>
      </c>
      <c r="H124" s="38">
        <v>163.4</v>
      </c>
      <c r="I124" s="38" t="s">
        <v>517</v>
      </c>
      <c r="J124" s="38">
        <v>13880531</v>
      </c>
      <c r="K124" s="38">
        <v>10842347</v>
      </c>
      <c r="L124" s="38">
        <v>2140349</v>
      </c>
      <c r="M124" s="38">
        <v>5065691</v>
      </c>
      <c r="N124" s="38">
        <v>12</v>
      </c>
      <c r="O124" s="38">
        <v>70</v>
      </c>
      <c r="P124" s="38">
        <v>2434</v>
      </c>
      <c r="Q124" s="38">
        <v>30</v>
      </c>
      <c r="R124" s="38">
        <v>2446</v>
      </c>
      <c r="S124" s="28">
        <v>-1.57</v>
      </c>
      <c r="T124" s="28">
        <v>-5.45</v>
      </c>
      <c r="U124" s="28">
        <v>-7.39</v>
      </c>
    </row>
    <row r="125" spans="1:21" x14ac:dyDescent="0.3">
      <c r="A125" s="28" t="s">
        <v>40</v>
      </c>
      <c r="B125" s="28">
        <v>10719</v>
      </c>
      <c r="C125" s="28" t="s">
        <v>41</v>
      </c>
      <c r="D125" s="28" t="s">
        <v>22</v>
      </c>
      <c r="E125" s="28" t="s">
        <v>613</v>
      </c>
      <c r="F125" s="28">
        <v>0</v>
      </c>
      <c r="G125" s="38">
        <v>100000</v>
      </c>
      <c r="H125" s="38">
        <v>161.30000000000001</v>
      </c>
      <c r="I125" s="38" t="s">
        <v>517</v>
      </c>
      <c r="J125" s="38">
        <v>2548380</v>
      </c>
      <c r="K125" s="38">
        <v>2360849</v>
      </c>
      <c r="L125" s="38">
        <v>9546</v>
      </c>
      <c r="M125" s="38">
        <v>247312934</v>
      </c>
      <c r="N125" s="38">
        <v>4</v>
      </c>
      <c r="O125" s="38">
        <v>29</v>
      </c>
      <c r="P125" s="38">
        <v>169</v>
      </c>
      <c r="Q125" s="38">
        <v>71</v>
      </c>
      <c r="R125" s="38">
        <v>173</v>
      </c>
      <c r="S125" s="28">
        <v>-1.29</v>
      </c>
      <c r="T125" s="28">
        <v>-5.19</v>
      </c>
      <c r="U125" s="28">
        <v>-12.11</v>
      </c>
    </row>
    <row r="126" spans="1:21" x14ac:dyDescent="0.3">
      <c r="A126" s="28" t="s">
        <v>42</v>
      </c>
      <c r="B126" s="28">
        <v>10743</v>
      </c>
      <c r="C126" s="28" t="s">
        <v>43</v>
      </c>
      <c r="D126" s="28" t="s">
        <v>22</v>
      </c>
      <c r="E126" s="28" t="s">
        <v>614</v>
      </c>
      <c r="F126" s="28">
        <v>0</v>
      </c>
      <c r="G126" s="38">
        <v>10000000</v>
      </c>
      <c r="H126" s="38">
        <v>157.03333333333333</v>
      </c>
      <c r="I126" s="38" t="s">
        <v>517</v>
      </c>
      <c r="J126" s="38">
        <v>5415998</v>
      </c>
      <c r="K126" s="38">
        <v>4340796</v>
      </c>
      <c r="L126" s="38">
        <v>3564109</v>
      </c>
      <c r="M126" s="38">
        <v>1217918</v>
      </c>
      <c r="N126" s="38">
        <v>8</v>
      </c>
      <c r="O126" s="38">
        <v>20</v>
      </c>
      <c r="P126" s="38">
        <v>2583</v>
      </c>
      <c r="Q126" s="38">
        <v>80</v>
      </c>
      <c r="R126" s="38">
        <v>2591</v>
      </c>
      <c r="S126" s="28">
        <v>-2.11</v>
      </c>
      <c r="T126" s="28">
        <v>-5.5</v>
      </c>
      <c r="U126" s="28">
        <v>-0.98</v>
      </c>
    </row>
    <row r="127" spans="1:21" x14ac:dyDescent="0.3">
      <c r="A127" s="28" t="s">
        <v>48</v>
      </c>
      <c r="B127" s="28">
        <v>10753</v>
      </c>
      <c r="C127" s="28" t="s">
        <v>49</v>
      </c>
      <c r="D127" s="28" t="s">
        <v>22</v>
      </c>
      <c r="E127" s="28" t="s">
        <v>615</v>
      </c>
      <c r="F127" s="28">
        <v>0</v>
      </c>
      <c r="G127" s="38">
        <v>100000</v>
      </c>
      <c r="H127" s="38">
        <v>154.16666666666666</v>
      </c>
      <c r="I127" s="38" t="s">
        <v>517</v>
      </c>
      <c r="J127" s="38">
        <v>683309</v>
      </c>
      <c r="K127" s="38">
        <v>607426</v>
      </c>
      <c r="L127" s="38">
        <v>23620</v>
      </c>
      <c r="M127" s="38">
        <v>25716592</v>
      </c>
      <c r="N127" s="38">
        <v>7</v>
      </c>
      <c r="O127" s="38">
        <v>41</v>
      </c>
      <c r="P127" s="38">
        <v>443</v>
      </c>
      <c r="Q127" s="38">
        <v>59</v>
      </c>
      <c r="R127" s="38">
        <v>450</v>
      </c>
      <c r="S127" s="28">
        <v>-2.5099999999999998</v>
      </c>
      <c r="T127" s="28">
        <v>-7.97</v>
      </c>
      <c r="U127" s="28">
        <v>-2.72</v>
      </c>
    </row>
    <row r="128" spans="1:21" x14ac:dyDescent="0.3">
      <c r="A128" s="28" t="s">
        <v>50</v>
      </c>
      <c r="B128" s="28">
        <v>10782</v>
      </c>
      <c r="C128" s="28" t="s">
        <v>51</v>
      </c>
      <c r="D128" s="28" t="s">
        <v>22</v>
      </c>
      <c r="E128" s="28" t="s">
        <v>616</v>
      </c>
      <c r="F128" s="28">
        <v>0</v>
      </c>
      <c r="G128" s="38">
        <v>50000</v>
      </c>
      <c r="H128" s="38">
        <v>153.56666666666666</v>
      </c>
      <c r="I128" s="38" t="s">
        <v>517</v>
      </c>
      <c r="J128" s="38">
        <v>1129899</v>
      </c>
      <c r="K128" s="38">
        <v>913532</v>
      </c>
      <c r="L128" s="38">
        <v>19216</v>
      </c>
      <c r="M128" s="38">
        <v>47540170</v>
      </c>
      <c r="N128" s="38">
        <v>8</v>
      </c>
      <c r="O128" s="38">
        <v>69</v>
      </c>
      <c r="P128" s="38">
        <v>359</v>
      </c>
      <c r="Q128" s="38">
        <v>31</v>
      </c>
      <c r="R128" s="38">
        <v>367</v>
      </c>
      <c r="S128" s="28">
        <v>-1.94</v>
      </c>
      <c r="T128" s="28">
        <v>-7.31</v>
      </c>
      <c r="U128" s="28">
        <v>-10.220000000000001</v>
      </c>
    </row>
    <row r="129" spans="1:21" x14ac:dyDescent="0.3">
      <c r="A129" s="28" t="s">
        <v>53</v>
      </c>
      <c r="B129" s="28">
        <v>10764</v>
      </c>
      <c r="C129" s="28" t="s">
        <v>54</v>
      </c>
      <c r="D129" s="28" t="s">
        <v>22</v>
      </c>
      <c r="E129" s="28" t="s">
        <v>619</v>
      </c>
      <c r="F129" s="28">
        <v>0</v>
      </c>
      <c r="G129" s="38">
        <v>10000000</v>
      </c>
      <c r="H129" s="38">
        <v>153.30000000000001</v>
      </c>
      <c r="I129" s="38" t="s">
        <v>517</v>
      </c>
      <c r="J129" s="38">
        <v>1937329</v>
      </c>
      <c r="K129" s="38">
        <v>1917244</v>
      </c>
      <c r="L129" s="38">
        <v>5043678</v>
      </c>
      <c r="M129" s="38">
        <v>380128</v>
      </c>
      <c r="N129" s="38">
        <v>9</v>
      </c>
      <c r="O129" s="38">
        <v>100</v>
      </c>
      <c r="P129" s="38">
        <v>169</v>
      </c>
      <c r="Q129" s="38">
        <v>0</v>
      </c>
      <c r="R129" s="38">
        <v>178</v>
      </c>
      <c r="S129" s="28">
        <v>-2.83</v>
      </c>
      <c r="T129" s="28">
        <v>-9.51</v>
      </c>
      <c r="U129" s="28">
        <v>-9.2799999999999994</v>
      </c>
    </row>
    <row r="130" spans="1:21" x14ac:dyDescent="0.3">
      <c r="A130" s="28" t="s">
        <v>56</v>
      </c>
      <c r="B130" s="28">
        <v>10771</v>
      </c>
      <c r="C130" s="28" t="s">
        <v>57</v>
      </c>
      <c r="D130" s="28" t="s">
        <v>22</v>
      </c>
      <c r="E130" s="28" t="s">
        <v>610</v>
      </c>
      <c r="F130" s="28">
        <v>0</v>
      </c>
      <c r="G130" s="38">
        <v>5000000</v>
      </c>
      <c r="H130" s="38">
        <v>153.23333333333332</v>
      </c>
      <c r="I130" s="38" t="s">
        <v>517</v>
      </c>
      <c r="J130" s="38">
        <v>698590</v>
      </c>
      <c r="K130" s="38">
        <v>309541</v>
      </c>
      <c r="L130" s="38">
        <v>527657</v>
      </c>
      <c r="M130" s="38">
        <v>586632</v>
      </c>
      <c r="N130" s="38">
        <v>4</v>
      </c>
      <c r="O130" s="38">
        <v>78</v>
      </c>
      <c r="P130" s="38">
        <v>91</v>
      </c>
      <c r="Q130" s="38">
        <v>22</v>
      </c>
      <c r="R130" s="38">
        <v>95</v>
      </c>
      <c r="S130" s="28">
        <v>-1.35</v>
      </c>
      <c r="T130" s="28">
        <v>-5.37</v>
      </c>
      <c r="U130" s="28">
        <v>-19.21</v>
      </c>
    </row>
    <row r="131" spans="1:21" x14ac:dyDescent="0.3">
      <c r="A131" s="28" t="s">
        <v>59</v>
      </c>
      <c r="B131" s="28">
        <v>10763</v>
      </c>
      <c r="C131" s="28" t="s">
        <v>60</v>
      </c>
      <c r="D131" s="28" t="s">
        <v>22</v>
      </c>
      <c r="E131" s="28" t="s">
        <v>620</v>
      </c>
      <c r="F131" s="28">
        <v>0</v>
      </c>
      <c r="G131" s="38">
        <v>50000</v>
      </c>
      <c r="H131" s="38">
        <v>151.66666666666666</v>
      </c>
      <c r="I131" s="38" t="s">
        <v>517</v>
      </c>
      <c r="J131" s="38">
        <v>96111</v>
      </c>
      <c r="K131" s="38">
        <v>8574.1708799999997</v>
      </c>
      <c r="L131" s="38">
        <v>1010</v>
      </c>
      <c r="M131" s="38">
        <v>8489198</v>
      </c>
      <c r="N131" s="38" t="s">
        <v>776</v>
      </c>
      <c r="O131" s="38" t="s">
        <v>776</v>
      </c>
      <c r="P131" s="38" t="s">
        <v>776</v>
      </c>
      <c r="Q131" s="38" t="s">
        <v>776</v>
      </c>
      <c r="R131" s="38" t="s">
        <v>776</v>
      </c>
      <c r="S131" s="38" t="s">
        <v>776</v>
      </c>
      <c r="T131" s="38" t="s">
        <v>776</v>
      </c>
      <c r="U131" s="38" t="s">
        <v>776</v>
      </c>
    </row>
    <row r="132" spans="1:21" x14ac:dyDescent="0.3">
      <c r="A132" s="28" t="s">
        <v>63</v>
      </c>
      <c r="B132" s="28">
        <v>10781</v>
      </c>
      <c r="C132" s="28" t="s">
        <v>64</v>
      </c>
      <c r="D132" s="28" t="s">
        <v>22</v>
      </c>
      <c r="E132" s="28" t="s">
        <v>622</v>
      </c>
      <c r="F132" s="28">
        <v>0</v>
      </c>
      <c r="G132" s="38">
        <v>40000000</v>
      </c>
      <c r="H132" s="38">
        <v>149.5</v>
      </c>
      <c r="I132" s="38" t="s">
        <v>517</v>
      </c>
      <c r="J132" s="38">
        <v>4135199</v>
      </c>
      <c r="K132" s="38">
        <v>3585198</v>
      </c>
      <c r="L132" s="38">
        <v>5888194</v>
      </c>
      <c r="M132" s="38">
        <v>608879</v>
      </c>
      <c r="N132" s="38">
        <v>7</v>
      </c>
      <c r="O132" s="38">
        <v>55</v>
      </c>
      <c r="P132" s="38">
        <v>1395</v>
      </c>
      <c r="Q132" s="38">
        <v>45</v>
      </c>
      <c r="R132" s="38">
        <v>1402</v>
      </c>
      <c r="S132" s="28">
        <v>-1.63</v>
      </c>
      <c r="T132" s="28">
        <v>-7.91</v>
      </c>
      <c r="U132" s="28">
        <v>-6.68</v>
      </c>
    </row>
    <row r="133" spans="1:21" x14ac:dyDescent="0.3">
      <c r="A133" s="28" t="s">
        <v>67</v>
      </c>
      <c r="B133" s="28">
        <v>10789</v>
      </c>
      <c r="C133" s="28" t="s">
        <v>68</v>
      </c>
      <c r="D133" s="28" t="s">
        <v>22</v>
      </c>
      <c r="E133" s="28" t="s">
        <v>624</v>
      </c>
      <c r="F133" s="28">
        <v>0</v>
      </c>
      <c r="G133" s="38">
        <v>200000</v>
      </c>
      <c r="H133" s="38">
        <v>148.19999999999999</v>
      </c>
      <c r="I133" s="38" t="s">
        <v>517</v>
      </c>
      <c r="J133" s="38">
        <v>1571323</v>
      </c>
      <c r="K133" s="38">
        <v>2432747</v>
      </c>
      <c r="L133" s="38">
        <v>21510</v>
      </c>
      <c r="M133" s="38">
        <v>113098429</v>
      </c>
      <c r="N133" s="38">
        <v>7</v>
      </c>
      <c r="O133" s="38">
        <v>11</v>
      </c>
      <c r="P133" s="38">
        <v>298</v>
      </c>
      <c r="Q133" s="38">
        <v>89</v>
      </c>
      <c r="R133" s="38">
        <v>305</v>
      </c>
      <c r="S133" s="28">
        <v>-2.04</v>
      </c>
      <c r="T133" s="28">
        <v>-4.25</v>
      </c>
      <c r="U133" s="28">
        <v>11.54</v>
      </c>
    </row>
    <row r="134" spans="1:21" x14ac:dyDescent="0.3">
      <c r="A134" s="28" t="s">
        <v>69</v>
      </c>
      <c r="B134" s="28">
        <v>10787</v>
      </c>
      <c r="C134" s="28" t="s">
        <v>70</v>
      </c>
      <c r="D134" s="28" t="s">
        <v>22</v>
      </c>
      <c r="E134" s="28" t="s">
        <v>625</v>
      </c>
      <c r="F134" s="28">
        <v>0</v>
      </c>
      <c r="G134" s="38">
        <v>100000000</v>
      </c>
      <c r="H134" s="38">
        <v>146.26666666666668</v>
      </c>
      <c r="I134" s="38" t="s">
        <v>517</v>
      </c>
      <c r="J134" s="38">
        <v>4828761</v>
      </c>
      <c r="K134" s="38">
        <v>2328939</v>
      </c>
      <c r="L134" s="38">
        <v>3047854</v>
      </c>
      <c r="M134" s="38">
        <v>764124</v>
      </c>
      <c r="N134" s="38">
        <v>11</v>
      </c>
      <c r="O134" s="38">
        <v>27</v>
      </c>
      <c r="P134" s="38">
        <v>3137</v>
      </c>
      <c r="Q134" s="38">
        <v>73</v>
      </c>
      <c r="R134" s="38">
        <v>3148</v>
      </c>
      <c r="S134" s="28">
        <v>-2.5099999999999998</v>
      </c>
      <c r="T134" s="28">
        <v>-11.62</v>
      </c>
      <c r="U134" s="28">
        <v>-13.95</v>
      </c>
    </row>
    <row r="135" spans="1:21" x14ac:dyDescent="0.3">
      <c r="A135" s="28" t="s">
        <v>71</v>
      </c>
      <c r="B135" s="28">
        <v>10801</v>
      </c>
      <c r="C135" s="28" t="s">
        <v>72</v>
      </c>
      <c r="D135" s="28" t="s">
        <v>22</v>
      </c>
      <c r="E135" s="28" t="s">
        <v>626</v>
      </c>
      <c r="F135" s="28">
        <v>0</v>
      </c>
      <c r="G135" s="38">
        <v>500000</v>
      </c>
      <c r="H135" s="38">
        <v>144.63333333333333</v>
      </c>
      <c r="I135" s="38" t="s">
        <v>517</v>
      </c>
      <c r="J135" s="38">
        <v>1251380</v>
      </c>
      <c r="K135" s="38">
        <v>1166825</v>
      </c>
      <c r="L135" s="38">
        <v>182260</v>
      </c>
      <c r="M135" s="38">
        <v>6401980</v>
      </c>
      <c r="N135" s="38">
        <v>11</v>
      </c>
      <c r="O135" s="38">
        <v>82</v>
      </c>
      <c r="P135" s="38">
        <v>330</v>
      </c>
      <c r="Q135" s="38">
        <v>18</v>
      </c>
      <c r="R135" s="38">
        <v>341</v>
      </c>
      <c r="S135" s="28">
        <v>-2.52</v>
      </c>
      <c r="T135" s="28">
        <v>-10.71</v>
      </c>
      <c r="U135" s="28">
        <v>-15.24</v>
      </c>
    </row>
    <row r="136" spans="1:21" x14ac:dyDescent="0.3">
      <c r="A136" s="28" t="s">
        <v>73</v>
      </c>
      <c r="B136" s="28">
        <v>10825</v>
      </c>
      <c r="C136" s="28" t="s">
        <v>74</v>
      </c>
      <c r="D136" s="28" t="s">
        <v>22</v>
      </c>
      <c r="E136" s="28" t="s">
        <v>627</v>
      </c>
      <c r="F136" s="28">
        <v>0</v>
      </c>
      <c r="G136" s="38">
        <v>15000000</v>
      </c>
      <c r="H136" s="38">
        <v>142.56666666666666</v>
      </c>
      <c r="I136" s="38" t="s">
        <v>517</v>
      </c>
      <c r="J136" s="38">
        <v>364352</v>
      </c>
      <c r="K136" s="38">
        <v>309141</v>
      </c>
      <c r="L136" s="38">
        <v>524444</v>
      </c>
      <c r="M136" s="38">
        <v>589463</v>
      </c>
      <c r="N136" s="38">
        <v>6</v>
      </c>
      <c r="O136" s="38">
        <v>75</v>
      </c>
      <c r="P136" s="38">
        <v>59</v>
      </c>
      <c r="Q136" s="38">
        <v>25</v>
      </c>
      <c r="R136" s="38">
        <v>65</v>
      </c>
      <c r="S136" s="28">
        <v>-0.54</v>
      </c>
      <c r="T136" s="28">
        <v>-11.76</v>
      </c>
      <c r="U136" s="28">
        <v>-3.4</v>
      </c>
    </row>
    <row r="137" spans="1:21" x14ac:dyDescent="0.3">
      <c r="A137" s="28" t="s">
        <v>75</v>
      </c>
      <c r="B137" s="28">
        <v>10830</v>
      </c>
      <c r="C137" s="28" t="s">
        <v>76</v>
      </c>
      <c r="D137" s="28" t="s">
        <v>22</v>
      </c>
      <c r="E137" s="28" t="s">
        <v>604</v>
      </c>
      <c r="F137" s="28">
        <v>0</v>
      </c>
      <c r="G137" s="38">
        <v>200000000</v>
      </c>
      <c r="H137" s="38">
        <v>141.73333333333332</v>
      </c>
      <c r="I137" s="38" t="s">
        <v>517</v>
      </c>
      <c r="J137" s="38">
        <v>1463370</v>
      </c>
      <c r="K137" s="38">
        <v>1272712</v>
      </c>
      <c r="L137" s="38">
        <v>29684401</v>
      </c>
      <c r="M137" s="38">
        <v>42875</v>
      </c>
      <c r="N137" s="38">
        <v>2</v>
      </c>
      <c r="O137" s="38">
        <v>100</v>
      </c>
      <c r="P137" s="38">
        <v>0</v>
      </c>
      <c r="Q137" s="38">
        <v>0</v>
      </c>
      <c r="R137" s="38">
        <v>2</v>
      </c>
      <c r="S137" s="28">
        <v>-3.24</v>
      </c>
      <c r="T137" s="28">
        <v>-9.2899999999999991</v>
      </c>
      <c r="U137" s="28">
        <v>-10.34</v>
      </c>
    </row>
    <row r="138" spans="1:21" x14ac:dyDescent="0.3">
      <c r="A138" s="28" t="s">
        <v>77</v>
      </c>
      <c r="B138" s="28">
        <v>10835</v>
      </c>
      <c r="C138" s="28" t="s">
        <v>78</v>
      </c>
      <c r="D138" s="28" t="s">
        <v>22</v>
      </c>
      <c r="E138" s="28" t="s">
        <v>602</v>
      </c>
      <c r="F138" s="28">
        <v>0</v>
      </c>
      <c r="G138" s="38">
        <v>500000</v>
      </c>
      <c r="H138" s="38">
        <v>141.13333333333333</v>
      </c>
      <c r="I138" s="38" t="s">
        <v>517</v>
      </c>
      <c r="J138" s="38">
        <v>2038796</v>
      </c>
      <c r="K138" s="38">
        <v>1658361</v>
      </c>
      <c r="L138" s="38">
        <v>50035</v>
      </c>
      <c r="M138" s="38">
        <v>33144009</v>
      </c>
      <c r="N138" s="38">
        <v>7</v>
      </c>
      <c r="O138" s="38">
        <v>85</v>
      </c>
      <c r="P138" s="38">
        <v>158</v>
      </c>
      <c r="Q138" s="38">
        <v>15</v>
      </c>
      <c r="R138" s="38">
        <v>165</v>
      </c>
      <c r="S138" s="28">
        <v>-0.65</v>
      </c>
      <c r="T138" s="28">
        <v>-6.32</v>
      </c>
      <c r="U138" s="28">
        <v>-6.66</v>
      </c>
    </row>
    <row r="139" spans="1:21" x14ac:dyDescent="0.3">
      <c r="A139" s="28" t="s">
        <v>83</v>
      </c>
      <c r="B139" s="28">
        <v>10843</v>
      </c>
      <c r="C139" s="28" t="s">
        <v>84</v>
      </c>
      <c r="D139" s="28" t="s">
        <v>22</v>
      </c>
      <c r="E139" s="28" t="s">
        <v>83</v>
      </c>
      <c r="F139" s="28">
        <v>0</v>
      </c>
      <c r="G139" s="38">
        <v>500000</v>
      </c>
      <c r="H139" s="38">
        <v>140.03333333333333</v>
      </c>
      <c r="I139" s="38" t="s">
        <v>517</v>
      </c>
      <c r="J139" s="38">
        <v>1407158</v>
      </c>
      <c r="K139" s="38">
        <v>1185033</v>
      </c>
      <c r="L139" s="38">
        <v>49603</v>
      </c>
      <c r="M139" s="38">
        <v>23890347</v>
      </c>
      <c r="N139" s="38">
        <v>4</v>
      </c>
      <c r="O139" s="38">
        <v>77</v>
      </c>
      <c r="P139" s="38">
        <v>423</v>
      </c>
      <c r="Q139" s="38">
        <v>23</v>
      </c>
      <c r="R139" s="38">
        <v>427</v>
      </c>
      <c r="S139" s="28">
        <v>-2.66</v>
      </c>
      <c r="T139" s="28">
        <v>-6.71</v>
      </c>
      <c r="U139" s="28">
        <v>-18.850000000000001</v>
      </c>
    </row>
    <row r="140" spans="1:21" x14ac:dyDescent="0.3">
      <c r="A140" s="28" t="s">
        <v>85</v>
      </c>
      <c r="B140" s="28">
        <v>10851</v>
      </c>
      <c r="C140" s="28" t="s">
        <v>86</v>
      </c>
      <c r="D140" s="28" t="s">
        <v>22</v>
      </c>
      <c r="E140" s="28" t="s">
        <v>606</v>
      </c>
      <c r="F140" s="28">
        <v>0</v>
      </c>
      <c r="G140" s="38">
        <v>300000000</v>
      </c>
      <c r="H140" s="38">
        <v>139.93333333333334</v>
      </c>
      <c r="I140" s="38" t="s">
        <v>517</v>
      </c>
      <c r="J140" s="38">
        <v>28026870</v>
      </c>
      <c r="K140" s="38">
        <v>25724719</v>
      </c>
      <c r="L140" s="38">
        <v>40130641</v>
      </c>
      <c r="M140" s="38">
        <v>641024</v>
      </c>
      <c r="N140" s="38">
        <v>15</v>
      </c>
      <c r="O140" s="38">
        <v>66</v>
      </c>
      <c r="P140" s="38">
        <v>9844</v>
      </c>
      <c r="Q140" s="38">
        <v>34</v>
      </c>
      <c r="R140" s="38">
        <v>9859</v>
      </c>
      <c r="S140" s="28">
        <v>-1.8</v>
      </c>
      <c r="T140" s="28">
        <v>-5.04</v>
      </c>
      <c r="U140" s="28">
        <v>-7.54</v>
      </c>
    </row>
    <row r="141" spans="1:21" x14ac:dyDescent="0.3">
      <c r="A141" s="28" t="s">
        <v>736</v>
      </c>
      <c r="B141" s="28">
        <v>10855</v>
      </c>
      <c r="C141" s="28" t="s">
        <v>87</v>
      </c>
      <c r="D141" s="28" t="s">
        <v>22</v>
      </c>
      <c r="E141" s="28" t="s">
        <v>628</v>
      </c>
      <c r="F141" s="28">
        <v>0</v>
      </c>
      <c r="G141" s="38">
        <v>1500000</v>
      </c>
      <c r="H141" s="38">
        <v>139.5</v>
      </c>
      <c r="I141" s="38" t="s">
        <v>517</v>
      </c>
      <c r="J141" s="38">
        <v>5979376</v>
      </c>
      <c r="K141" s="38">
        <v>4621766</v>
      </c>
      <c r="L141" s="38">
        <v>217215</v>
      </c>
      <c r="M141" s="38">
        <v>21277380</v>
      </c>
      <c r="N141" s="38">
        <v>9</v>
      </c>
      <c r="O141" s="38">
        <v>55</v>
      </c>
      <c r="P141" s="38">
        <v>3843</v>
      </c>
      <c r="Q141" s="38">
        <v>45</v>
      </c>
      <c r="R141" s="38">
        <v>3852</v>
      </c>
      <c r="S141" s="28">
        <v>-3.42</v>
      </c>
      <c r="T141" s="28">
        <v>-10.5</v>
      </c>
      <c r="U141" s="28">
        <v>-15.43</v>
      </c>
    </row>
    <row r="142" spans="1:21" x14ac:dyDescent="0.3">
      <c r="A142" s="28" t="s">
        <v>88</v>
      </c>
      <c r="B142" s="28">
        <v>10864</v>
      </c>
      <c r="C142" s="28" t="s">
        <v>89</v>
      </c>
      <c r="D142" s="28" t="s">
        <v>22</v>
      </c>
      <c r="E142" s="28" t="s">
        <v>629</v>
      </c>
      <c r="F142" s="28">
        <v>0</v>
      </c>
      <c r="G142" s="38">
        <v>5000000</v>
      </c>
      <c r="H142" s="38">
        <v>139.13333333333333</v>
      </c>
      <c r="I142" s="38" t="s">
        <v>517</v>
      </c>
      <c r="J142" s="38">
        <v>552121</v>
      </c>
      <c r="K142" s="38">
        <v>461212</v>
      </c>
      <c r="L142" s="38">
        <v>813123</v>
      </c>
      <c r="M142" s="38">
        <v>567210</v>
      </c>
      <c r="N142" s="38">
        <v>4</v>
      </c>
      <c r="O142" s="38">
        <v>15</v>
      </c>
      <c r="P142" s="38">
        <v>204</v>
      </c>
      <c r="Q142" s="38">
        <v>85</v>
      </c>
      <c r="R142" s="38">
        <v>208</v>
      </c>
      <c r="S142" s="28">
        <v>-0.26</v>
      </c>
      <c r="T142" s="28">
        <v>-4.66</v>
      </c>
      <c r="U142" s="28">
        <v>-3.97</v>
      </c>
    </row>
    <row r="143" spans="1:21" x14ac:dyDescent="0.3">
      <c r="A143" s="28" t="s">
        <v>90</v>
      </c>
      <c r="B143" s="28">
        <v>10869</v>
      </c>
      <c r="C143" s="28" t="s">
        <v>91</v>
      </c>
      <c r="D143" s="28" t="s">
        <v>22</v>
      </c>
      <c r="E143" s="28" t="s">
        <v>630</v>
      </c>
      <c r="F143" s="28">
        <v>0</v>
      </c>
      <c r="G143" s="38">
        <v>500000</v>
      </c>
      <c r="H143" s="38">
        <v>138.13333333333333</v>
      </c>
      <c r="I143" s="38" t="s">
        <v>517</v>
      </c>
      <c r="J143" s="38">
        <v>591642</v>
      </c>
      <c r="K143" s="38">
        <v>526584</v>
      </c>
      <c r="L143" s="38">
        <v>28435</v>
      </c>
      <c r="M143" s="38">
        <v>18518856</v>
      </c>
      <c r="N143" s="38">
        <v>7</v>
      </c>
      <c r="O143" s="38">
        <v>76</v>
      </c>
      <c r="P143" s="38">
        <v>332</v>
      </c>
      <c r="Q143" s="38">
        <v>24</v>
      </c>
      <c r="R143" s="38">
        <v>339</v>
      </c>
      <c r="S143" s="28">
        <v>-1.82</v>
      </c>
      <c r="T143" s="28">
        <v>-5.9</v>
      </c>
      <c r="U143" s="28">
        <v>-13.73</v>
      </c>
    </row>
    <row r="144" spans="1:21" x14ac:dyDescent="0.3">
      <c r="A144" s="28" t="s">
        <v>92</v>
      </c>
      <c r="B144" s="28">
        <v>10872</v>
      </c>
      <c r="C144" s="28" t="s">
        <v>93</v>
      </c>
      <c r="D144" s="28" t="s">
        <v>22</v>
      </c>
      <c r="E144" s="28" t="s">
        <v>608</v>
      </c>
      <c r="F144" s="28">
        <v>0</v>
      </c>
      <c r="G144" s="38">
        <v>50000000</v>
      </c>
      <c r="H144" s="38">
        <v>137.86666666666667</v>
      </c>
      <c r="I144" s="38" t="s">
        <v>517</v>
      </c>
      <c r="J144" s="38">
        <v>1837910</v>
      </c>
      <c r="K144" s="38">
        <v>1773788</v>
      </c>
      <c r="L144" s="38">
        <v>7065521</v>
      </c>
      <c r="M144" s="38">
        <v>251048</v>
      </c>
      <c r="N144" s="38">
        <v>8</v>
      </c>
      <c r="O144" s="38">
        <v>49</v>
      </c>
      <c r="P144" s="38">
        <v>1968</v>
      </c>
      <c r="Q144" s="38">
        <v>51</v>
      </c>
      <c r="R144" s="38">
        <v>1976</v>
      </c>
      <c r="S144" s="28">
        <v>-2.37</v>
      </c>
      <c r="T144" s="28">
        <v>-6.08</v>
      </c>
      <c r="U144" s="28">
        <v>1.32</v>
      </c>
    </row>
    <row r="145" spans="1:21" x14ac:dyDescent="0.3">
      <c r="A145" s="28" t="s">
        <v>102</v>
      </c>
      <c r="B145" s="28">
        <v>10896</v>
      </c>
      <c r="C145" s="28" t="s">
        <v>103</v>
      </c>
      <c r="D145" s="28" t="s">
        <v>22</v>
      </c>
      <c r="E145" s="28" t="s">
        <v>634</v>
      </c>
      <c r="F145" s="28">
        <v>0</v>
      </c>
      <c r="G145" s="38">
        <v>1000000</v>
      </c>
      <c r="H145" s="38">
        <v>136.03333333333333</v>
      </c>
      <c r="I145" s="38" t="s">
        <v>517</v>
      </c>
      <c r="J145" s="38">
        <v>2576358</v>
      </c>
      <c r="K145" s="38">
        <v>2990671</v>
      </c>
      <c r="L145" s="38">
        <v>615131</v>
      </c>
      <c r="M145" s="38">
        <v>4861844</v>
      </c>
      <c r="N145" s="38">
        <v>10</v>
      </c>
      <c r="O145" s="38">
        <v>86</v>
      </c>
      <c r="P145" s="38">
        <v>605</v>
      </c>
      <c r="Q145" s="38">
        <v>14</v>
      </c>
      <c r="R145" s="38">
        <v>615</v>
      </c>
      <c r="S145" s="28">
        <v>-2.5499999999999998</v>
      </c>
      <c r="T145" s="28">
        <v>-8.27</v>
      </c>
      <c r="U145" s="28">
        <v>-8.11</v>
      </c>
    </row>
    <row r="146" spans="1:21" x14ac:dyDescent="0.3">
      <c r="A146" s="28" t="s">
        <v>124</v>
      </c>
      <c r="B146" s="28">
        <v>11055</v>
      </c>
      <c r="C146" s="28" t="s">
        <v>125</v>
      </c>
      <c r="D146" s="28" t="s">
        <v>22</v>
      </c>
      <c r="E146" s="28" t="s">
        <v>622</v>
      </c>
      <c r="F146" s="28">
        <v>0</v>
      </c>
      <c r="G146" s="38">
        <v>20000000</v>
      </c>
      <c r="H146" s="38">
        <v>126.63333333333334</v>
      </c>
      <c r="I146" s="38" t="s">
        <v>517</v>
      </c>
      <c r="J146" s="38">
        <v>2122371</v>
      </c>
      <c r="K146" s="38">
        <v>1789143</v>
      </c>
      <c r="L146" s="38">
        <v>4251919</v>
      </c>
      <c r="M146" s="38">
        <v>420785</v>
      </c>
      <c r="N146" s="38">
        <v>9</v>
      </c>
      <c r="O146" s="38">
        <v>46</v>
      </c>
      <c r="P146" s="38">
        <v>1225</v>
      </c>
      <c r="Q146" s="38">
        <v>54</v>
      </c>
      <c r="R146" s="38">
        <v>1234</v>
      </c>
      <c r="S146" s="28">
        <v>-2.78</v>
      </c>
      <c r="T146" s="28">
        <v>-9.11</v>
      </c>
      <c r="U146" s="28">
        <v>-12.15</v>
      </c>
    </row>
    <row r="147" spans="1:21" x14ac:dyDescent="0.3">
      <c r="A147" s="28" t="s">
        <v>128</v>
      </c>
      <c r="B147" s="28">
        <v>11087</v>
      </c>
      <c r="C147" s="28" t="s">
        <v>129</v>
      </c>
      <c r="D147" s="28" t="s">
        <v>22</v>
      </c>
      <c r="E147" s="28" t="s">
        <v>635</v>
      </c>
      <c r="F147" s="28">
        <v>0</v>
      </c>
      <c r="G147" s="38">
        <v>50000000</v>
      </c>
      <c r="H147" s="38">
        <v>123.2</v>
      </c>
      <c r="I147" s="38" t="s">
        <v>517</v>
      </c>
      <c r="J147" s="38">
        <v>1498494</v>
      </c>
      <c r="K147" s="38">
        <v>1030798</v>
      </c>
      <c r="L147" s="38">
        <v>1180835</v>
      </c>
      <c r="M147" s="38">
        <v>872940</v>
      </c>
      <c r="N147" s="38">
        <v>4</v>
      </c>
      <c r="O147" s="38">
        <v>20</v>
      </c>
      <c r="P147" s="38">
        <v>1145</v>
      </c>
      <c r="Q147" s="38">
        <v>80</v>
      </c>
      <c r="R147" s="38">
        <v>1149</v>
      </c>
      <c r="S147" s="28">
        <v>-1.35</v>
      </c>
      <c r="T147" s="28">
        <v>-6.3</v>
      </c>
      <c r="U147" s="28">
        <v>-8.15</v>
      </c>
    </row>
    <row r="148" spans="1:21" x14ac:dyDescent="0.3">
      <c r="A148" s="28" t="s">
        <v>135</v>
      </c>
      <c r="B148" s="28">
        <v>11095</v>
      </c>
      <c r="C148" s="28" t="s">
        <v>136</v>
      </c>
      <c r="D148" s="28" t="s">
        <v>22</v>
      </c>
      <c r="E148" s="28" t="s">
        <v>637</v>
      </c>
      <c r="F148" s="28">
        <v>0</v>
      </c>
      <c r="G148" s="38">
        <v>10000000</v>
      </c>
      <c r="H148" s="38">
        <v>122</v>
      </c>
      <c r="I148" s="38" t="s">
        <v>517</v>
      </c>
      <c r="J148" s="38">
        <v>2115908</v>
      </c>
      <c r="K148" s="38">
        <v>1954486</v>
      </c>
      <c r="L148" s="38">
        <v>3702948</v>
      </c>
      <c r="M148" s="38">
        <v>527818</v>
      </c>
      <c r="N148" s="38">
        <v>15</v>
      </c>
      <c r="O148" s="38">
        <v>89</v>
      </c>
      <c r="P148" s="38">
        <v>1750</v>
      </c>
      <c r="Q148" s="38">
        <v>11</v>
      </c>
      <c r="R148" s="38">
        <v>1765</v>
      </c>
      <c r="S148" s="28">
        <v>-3.35</v>
      </c>
      <c r="T148" s="28">
        <v>-6.32</v>
      </c>
      <c r="U148" s="28">
        <v>-11.71</v>
      </c>
    </row>
    <row r="149" spans="1:21" x14ac:dyDescent="0.3">
      <c r="A149" s="28" t="s">
        <v>139</v>
      </c>
      <c r="B149" s="28">
        <v>11099</v>
      </c>
      <c r="C149" s="28" t="s">
        <v>140</v>
      </c>
      <c r="D149" s="28" t="s">
        <v>22</v>
      </c>
      <c r="E149" s="28" t="s">
        <v>629</v>
      </c>
      <c r="F149" s="28">
        <v>0</v>
      </c>
      <c r="G149" s="38">
        <v>5000000</v>
      </c>
      <c r="H149" s="38">
        <v>121.56666666666666</v>
      </c>
      <c r="I149" s="38" t="s">
        <v>517</v>
      </c>
      <c r="J149" s="38">
        <v>6957513</v>
      </c>
      <c r="K149" s="38">
        <v>5881704</v>
      </c>
      <c r="L149" s="38">
        <v>1354843</v>
      </c>
      <c r="M149" s="38">
        <v>4341243</v>
      </c>
      <c r="N149" s="38">
        <v>7</v>
      </c>
      <c r="O149" s="38">
        <v>41</v>
      </c>
      <c r="P149" s="38">
        <v>6887</v>
      </c>
      <c r="Q149" s="38">
        <v>59</v>
      </c>
      <c r="R149" s="38">
        <v>6894</v>
      </c>
      <c r="S149" s="28">
        <v>-2.38</v>
      </c>
      <c r="T149" s="28">
        <v>-7.41</v>
      </c>
      <c r="U149" s="28">
        <v>-3.86</v>
      </c>
    </row>
    <row r="150" spans="1:21" x14ac:dyDescent="0.3">
      <c r="A150" s="28" t="s">
        <v>143</v>
      </c>
      <c r="B150" s="28">
        <v>11132</v>
      </c>
      <c r="C150" s="28" t="s">
        <v>145</v>
      </c>
      <c r="D150" s="28" t="s">
        <v>22</v>
      </c>
      <c r="E150" s="28" t="s">
        <v>606</v>
      </c>
      <c r="F150" s="28">
        <v>0</v>
      </c>
      <c r="G150" s="38">
        <v>1000000000</v>
      </c>
      <c r="H150" s="38">
        <v>117.2</v>
      </c>
      <c r="I150" s="38" t="s">
        <v>517</v>
      </c>
      <c r="J150" s="38">
        <v>17835230</v>
      </c>
      <c r="K150" s="38">
        <v>17041765</v>
      </c>
      <c r="L150" s="38">
        <v>77125356</v>
      </c>
      <c r="M150" s="38">
        <v>220962</v>
      </c>
      <c r="N150" s="38">
        <v>18</v>
      </c>
      <c r="O150" s="38">
        <v>61</v>
      </c>
      <c r="P150" s="38">
        <v>10270</v>
      </c>
      <c r="Q150" s="38">
        <v>39</v>
      </c>
      <c r="R150" s="38">
        <v>10288</v>
      </c>
      <c r="S150" s="28">
        <v>-1.55</v>
      </c>
      <c r="T150" s="28">
        <v>-5.93</v>
      </c>
      <c r="U150" s="28">
        <v>-3.56</v>
      </c>
    </row>
    <row r="151" spans="1:21" x14ac:dyDescent="0.3">
      <c r="A151" s="28" t="s">
        <v>144</v>
      </c>
      <c r="B151" s="28">
        <v>11141</v>
      </c>
      <c r="C151" s="28" t="s">
        <v>147</v>
      </c>
      <c r="D151" s="28" t="s">
        <v>22</v>
      </c>
      <c r="E151" s="28" t="s">
        <v>639</v>
      </c>
      <c r="F151" s="28">
        <v>0</v>
      </c>
      <c r="G151" s="38">
        <v>100000</v>
      </c>
      <c r="H151" s="38">
        <v>116.83333333333333</v>
      </c>
      <c r="I151" s="38" t="s">
        <v>517</v>
      </c>
      <c r="J151" s="38">
        <v>569420</v>
      </c>
      <c r="K151" s="38">
        <v>504328</v>
      </c>
      <c r="L151" s="38">
        <v>225400</v>
      </c>
      <c r="M151" s="38">
        <v>2237482</v>
      </c>
      <c r="N151" s="38">
        <v>5</v>
      </c>
      <c r="O151" s="38">
        <v>70</v>
      </c>
      <c r="P151" s="38">
        <v>257</v>
      </c>
      <c r="Q151" s="38">
        <v>30</v>
      </c>
      <c r="R151" s="38">
        <v>262</v>
      </c>
      <c r="S151" s="28">
        <v>-1.77</v>
      </c>
      <c r="T151" s="28">
        <v>-4.4800000000000004</v>
      </c>
      <c r="U151" s="28">
        <v>-4.34</v>
      </c>
    </row>
    <row r="152" spans="1:21" x14ac:dyDescent="0.3">
      <c r="A152" s="28" t="s">
        <v>152</v>
      </c>
      <c r="B152" s="28">
        <v>11149</v>
      </c>
      <c r="C152" s="28" t="s">
        <v>155</v>
      </c>
      <c r="D152" s="28" t="s">
        <v>22</v>
      </c>
      <c r="E152" s="28" t="s">
        <v>636</v>
      </c>
      <c r="F152" s="28">
        <v>0</v>
      </c>
      <c r="G152" s="38">
        <v>200000</v>
      </c>
      <c r="H152" s="38">
        <v>113.86666666666666</v>
      </c>
      <c r="I152" s="38" t="s">
        <v>517</v>
      </c>
      <c r="J152" s="38">
        <v>1363176</v>
      </c>
      <c r="K152" s="38">
        <v>1025799</v>
      </c>
      <c r="L152" s="38">
        <v>61348</v>
      </c>
      <c r="M152" s="38">
        <v>16720992</v>
      </c>
      <c r="N152" s="38">
        <v>8</v>
      </c>
      <c r="O152" s="38">
        <v>78</v>
      </c>
      <c r="P152" s="38">
        <v>508</v>
      </c>
      <c r="Q152" s="38">
        <v>22</v>
      </c>
      <c r="R152" s="38">
        <v>516</v>
      </c>
      <c r="S152" s="28">
        <v>-1.36</v>
      </c>
      <c r="T152" s="28">
        <v>-6.74</v>
      </c>
      <c r="U152" s="28">
        <v>-8.09</v>
      </c>
    </row>
    <row r="153" spans="1:21" x14ac:dyDescent="0.3">
      <c r="A153" s="28" t="s">
        <v>158</v>
      </c>
      <c r="B153" s="28">
        <v>11173</v>
      </c>
      <c r="C153" s="28" t="s">
        <v>161</v>
      </c>
      <c r="D153" s="28" t="s">
        <v>22</v>
      </c>
      <c r="E153" s="28" t="s">
        <v>621</v>
      </c>
      <c r="F153" s="28">
        <v>0</v>
      </c>
      <c r="G153" s="38">
        <v>200000</v>
      </c>
      <c r="H153" s="38">
        <v>112.66666666666667</v>
      </c>
      <c r="I153" s="38" t="s">
        <v>517</v>
      </c>
      <c r="J153" s="38">
        <v>1096869</v>
      </c>
      <c r="K153" s="38">
        <v>1121197</v>
      </c>
      <c r="L153" s="38">
        <v>65778</v>
      </c>
      <c r="M153" s="38">
        <v>17045170</v>
      </c>
      <c r="N153" s="38">
        <v>10</v>
      </c>
      <c r="O153" s="38">
        <v>97</v>
      </c>
      <c r="P153" s="38">
        <v>101</v>
      </c>
      <c r="Q153" s="38">
        <v>3</v>
      </c>
      <c r="R153" s="38">
        <v>111</v>
      </c>
      <c r="S153" s="28">
        <v>-4.4400000000000004</v>
      </c>
      <c r="T153" s="28">
        <v>-4.25</v>
      </c>
      <c r="U153" s="28">
        <v>-13.84</v>
      </c>
    </row>
    <row r="154" spans="1:21" x14ac:dyDescent="0.3">
      <c r="A154" s="28" t="s">
        <v>166</v>
      </c>
      <c r="B154" s="28">
        <v>11182</v>
      </c>
      <c r="C154" s="28" t="s">
        <v>170</v>
      </c>
      <c r="D154" s="28" t="s">
        <v>22</v>
      </c>
      <c r="E154" s="28" t="s">
        <v>605</v>
      </c>
      <c r="F154" s="28">
        <v>0</v>
      </c>
      <c r="G154" s="38">
        <v>75000000</v>
      </c>
      <c r="H154" s="38">
        <v>109.5</v>
      </c>
      <c r="I154" s="38" t="s">
        <v>517</v>
      </c>
      <c r="J154" s="38">
        <v>4312380</v>
      </c>
      <c r="K154" s="38">
        <v>3700402</v>
      </c>
      <c r="L154" s="38">
        <v>16360660</v>
      </c>
      <c r="M154" s="38">
        <v>226176</v>
      </c>
      <c r="N154" s="38">
        <v>10</v>
      </c>
      <c r="O154" s="38">
        <v>67</v>
      </c>
      <c r="P154" s="38">
        <v>1313</v>
      </c>
      <c r="Q154" s="38">
        <v>33</v>
      </c>
      <c r="R154" s="38">
        <v>1323</v>
      </c>
      <c r="S154" s="28">
        <v>-3.82</v>
      </c>
      <c r="T154" s="28">
        <v>-7.97</v>
      </c>
      <c r="U154" s="28">
        <v>-13</v>
      </c>
    </row>
    <row r="155" spans="1:21" x14ac:dyDescent="0.3">
      <c r="A155" s="28" t="s">
        <v>169</v>
      </c>
      <c r="B155" s="28">
        <v>11186</v>
      </c>
      <c r="C155" s="28" t="s">
        <v>172</v>
      </c>
      <c r="D155" s="28" t="s">
        <v>22</v>
      </c>
      <c r="E155" s="28" t="s">
        <v>642</v>
      </c>
      <c r="F155" s="28">
        <v>0</v>
      </c>
      <c r="G155" s="38">
        <v>100000</v>
      </c>
      <c r="H155" s="38">
        <v>109.46666666666667</v>
      </c>
      <c r="I155" s="38" t="s">
        <v>517</v>
      </c>
      <c r="J155" s="38">
        <v>898688</v>
      </c>
      <c r="K155" s="38">
        <v>728544</v>
      </c>
      <c r="L155" s="38">
        <v>36930</v>
      </c>
      <c r="M155" s="38">
        <v>19727706</v>
      </c>
      <c r="N155" s="38">
        <v>2</v>
      </c>
      <c r="O155" s="38">
        <v>14</v>
      </c>
      <c r="P155" s="38">
        <v>40</v>
      </c>
      <c r="Q155" s="38">
        <v>86</v>
      </c>
      <c r="R155" s="38">
        <v>42</v>
      </c>
      <c r="S155" s="28">
        <v>-1.89</v>
      </c>
      <c r="T155" s="28">
        <v>-7.12</v>
      </c>
      <c r="U155" s="28">
        <v>-6.44</v>
      </c>
    </row>
    <row r="156" spans="1:21" x14ac:dyDescent="0.3">
      <c r="A156" s="28" t="s">
        <v>182</v>
      </c>
      <c r="B156" s="28">
        <v>11220</v>
      </c>
      <c r="C156" s="28" t="s">
        <v>183</v>
      </c>
      <c r="D156" s="28" t="s">
        <v>22</v>
      </c>
      <c r="E156" s="28" t="s">
        <v>643</v>
      </c>
      <c r="F156" s="28">
        <v>0</v>
      </c>
      <c r="G156" s="38">
        <v>15000000</v>
      </c>
      <c r="H156" s="38">
        <v>106.16666666666667</v>
      </c>
      <c r="I156" s="38" t="s">
        <v>517</v>
      </c>
      <c r="J156" s="38">
        <v>611948</v>
      </c>
      <c r="K156" s="38">
        <v>532345</v>
      </c>
      <c r="L156" s="38">
        <v>5964110</v>
      </c>
      <c r="M156" s="38">
        <v>89258</v>
      </c>
      <c r="N156" s="38">
        <v>4</v>
      </c>
      <c r="O156" s="38">
        <v>12</v>
      </c>
      <c r="P156" s="38">
        <v>449</v>
      </c>
      <c r="Q156" s="38">
        <v>88</v>
      </c>
      <c r="R156" s="38">
        <v>453</v>
      </c>
      <c r="S156" s="28">
        <v>-2.15</v>
      </c>
      <c r="T156" s="28">
        <v>-4.8600000000000003</v>
      </c>
      <c r="U156" s="28">
        <v>-14.86</v>
      </c>
    </row>
    <row r="157" spans="1:21" x14ac:dyDescent="0.3">
      <c r="A157" s="28" t="s">
        <v>187</v>
      </c>
      <c r="B157" s="28">
        <v>11235</v>
      </c>
      <c r="C157" s="28" t="s">
        <v>190</v>
      </c>
      <c r="D157" s="28" t="s">
        <v>22</v>
      </c>
      <c r="E157" s="28" t="s">
        <v>608</v>
      </c>
      <c r="F157" s="28">
        <v>0</v>
      </c>
      <c r="G157" s="38">
        <v>100000000</v>
      </c>
      <c r="H157" s="38">
        <v>105.16666666666667</v>
      </c>
      <c r="I157" s="38" t="s">
        <v>517</v>
      </c>
      <c r="J157" s="38">
        <v>3015730</v>
      </c>
      <c r="K157" s="38">
        <v>2867851</v>
      </c>
      <c r="L157" s="38">
        <v>32174484</v>
      </c>
      <c r="M157" s="38">
        <v>89134</v>
      </c>
      <c r="N157" s="38">
        <v>10</v>
      </c>
      <c r="O157" s="38">
        <v>57</v>
      </c>
      <c r="P157" s="38">
        <v>2018</v>
      </c>
      <c r="Q157" s="38">
        <v>43</v>
      </c>
      <c r="R157" s="38">
        <v>2028</v>
      </c>
      <c r="S157" s="28">
        <v>-2.64</v>
      </c>
      <c r="T157" s="28">
        <v>-6.38</v>
      </c>
      <c r="U157" s="28">
        <v>-9.8800000000000008</v>
      </c>
    </row>
    <row r="158" spans="1:21" x14ac:dyDescent="0.3">
      <c r="A158" s="28" t="s">
        <v>189</v>
      </c>
      <c r="B158" s="28">
        <v>11234</v>
      </c>
      <c r="C158" s="28" t="s">
        <v>192</v>
      </c>
      <c r="D158" s="28" t="s">
        <v>22</v>
      </c>
      <c r="E158" s="28" t="s">
        <v>642</v>
      </c>
      <c r="F158" s="28">
        <v>0</v>
      </c>
      <c r="G158" s="38">
        <v>4000000</v>
      </c>
      <c r="H158" s="38">
        <v>105.03333333333333</v>
      </c>
      <c r="I158" s="38" t="s">
        <v>517</v>
      </c>
      <c r="J158" s="38">
        <v>14828042</v>
      </c>
      <c r="K158" s="38">
        <v>14221165</v>
      </c>
      <c r="L158" s="38">
        <v>739256</v>
      </c>
      <c r="M158" s="38">
        <v>19237132</v>
      </c>
      <c r="N158" s="38">
        <v>8</v>
      </c>
      <c r="O158" s="38">
        <v>13</v>
      </c>
      <c r="P158" s="38">
        <v>359</v>
      </c>
      <c r="Q158" s="38">
        <v>87</v>
      </c>
      <c r="R158" s="38">
        <v>367</v>
      </c>
      <c r="S158" s="28">
        <v>-2.0099999999999998</v>
      </c>
      <c r="T158" s="28">
        <v>-6.85</v>
      </c>
      <c r="U158" s="28">
        <v>-9.52</v>
      </c>
    </row>
    <row r="159" spans="1:21" x14ac:dyDescent="0.3">
      <c r="A159" s="28" t="s">
        <v>191</v>
      </c>
      <c r="B159" s="28">
        <v>11223</v>
      </c>
      <c r="C159" s="28" t="s">
        <v>194</v>
      </c>
      <c r="D159" s="28" t="s">
        <v>22</v>
      </c>
      <c r="E159" s="28" t="s">
        <v>623</v>
      </c>
      <c r="F159" s="28">
        <v>0</v>
      </c>
      <c r="G159" s="38">
        <v>10000000</v>
      </c>
      <c r="H159" s="38">
        <v>104.5</v>
      </c>
      <c r="I159" s="38" t="s">
        <v>517</v>
      </c>
      <c r="J159" s="38">
        <v>3060557</v>
      </c>
      <c r="K159" s="38">
        <v>2436514</v>
      </c>
      <c r="L159" s="38">
        <v>964126</v>
      </c>
      <c r="M159" s="38">
        <v>2527173</v>
      </c>
      <c r="N159" s="38">
        <v>11</v>
      </c>
      <c r="O159" s="38">
        <v>36</v>
      </c>
      <c r="P159" s="38">
        <v>3116</v>
      </c>
      <c r="Q159" s="38">
        <v>64</v>
      </c>
      <c r="R159" s="38">
        <v>3127</v>
      </c>
      <c r="S159" s="28">
        <v>-2.97</v>
      </c>
      <c r="T159" s="28">
        <v>-5.35</v>
      </c>
      <c r="U159" s="28">
        <v>-10.88</v>
      </c>
    </row>
    <row r="160" spans="1:21" x14ac:dyDescent="0.3">
      <c r="A160" s="28" t="s">
        <v>198</v>
      </c>
      <c r="B160" s="28">
        <v>11268</v>
      </c>
      <c r="C160" s="28" t="s">
        <v>201</v>
      </c>
      <c r="D160" s="28" t="s">
        <v>22</v>
      </c>
      <c r="E160" s="28" t="s">
        <v>645</v>
      </c>
      <c r="F160" s="28">
        <v>0</v>
      </c>
      <c r="G160" s="38">
        <v>2000000</v>
      </c>
      <c r="H160" s="38">
        <v>99.833333333333329</v>
      </c>
      <c r="I160" s="38" t="s">
        <v>517</v>
      </c>
      <c r="J160" s="38">
        <v>1786354</v>
      </c>
      <c r="K160" s="38">
        <v>1516181</v>
      </c>
      <c r="L160" s="38">
        <v>1085585</v>
      </c>
      <c r="M160" s="38">
        <v>1396648</v>
      </c>
      <c r="N160" s="38">
        <v>8</v>
      </c>
      <c r="O160" s="38">
        <v>83</v>
      </c>
      <c r="P160" s="38">
        <v>248</v>
      </c>
      <c r="Q160" s="38">
        <v>17</v>
      </c>
      <c r="R160" s="38">
        <v>256</v>
      </c>
      <c r="S160" s="28">
        <v>-2.08</v>
      </c>
      <c r="T160" s="28">
        <v>-8.14</v>
      </c>
      <c r="U160" s="28">
        <v>-4.6500000000000004</v>
      </c>
    </row>
    <row r="161" spans="1:21" x14ac:dyDescent="0.3">
      <c r="A161" s="28" t="s">
        <v>200</v>
      </c>
      <c r="B161" s="28">
        <v>11273</v>
      </c>
      <c r="C161" s="28" t="s">
        <v>203</v>
      </c>
      <c r="D161" s="28" t="s">
        <v>22</v>
      </c>
      <c r="E161" s="28" t="s">
        <v>628</v>
      </c>
      <c r="F161" s="28">
        <v>0</v>
      </c>
      <c r="G161" s="38">
        <v>1000000</v>
      </c>
      <c r="H161" s="38">
        <v>99.433333333333337</v>
      </c>
      <c r="I161" s="38" t="s">
        <v>517</v>
      </c>
      <c r="J161" s="38">
        <v>5880341</v>
      </c>
      <c r="K161" s="38">
        <v>5491502</v>
      </c>
      <c r="L161" s="38">
        <v>385178</v>
      </c>
      <c r="M161" s="38">
        <v>14257051</v>
      </c>
      <c r="N161" s="38">
        <v>11</v>
      </c>
      <c r="O161" s="38">
        <v>80</v>
      </c>
      <c r="P161" s="38">
        <v>1490</v>
      </c>
      <c r="Q161" s="38">
        <v>20</v>
      </c>
      <c r="R161" s="38">
        <v>1501</v>
      </c>
      <c r="S161" s="28">
        <v>-1.31</v>
      </c>
      <c r="T161" s="28">
        <v>-6.1</v>
      </c>
      <c r="U161" s="28">
        <v>-4.9800000000000004</v>
      </c>
    </row>
    <row r="162" spans="1:21" x14ac:dyDescent="0.3">
      <c r="A162" s="28" t="s">
        <v>206</v>
      </c>
      <c r="B162" s="28">
        <v>11280</v>
      </c>
      <c r="C162" s="28" t="s">
        <v>209</v>
      </c>
      <c r="D162" s="28" t="s">
        <v>22</v>
      </c>
      <c r="E162" s="28" t="s">
        <v>610</v>
      </c>
      <c r="F162" s="28">
        <v>12</v>
      </c>
      <c r="G162" s="38">
        <v>50000000</v>
      </c>
      <c r="H162" s="38">
        <v>98.666666666666671</v>
      </c>
      <c r="I162" s="38" t="s">
        <v>517</v>
      </c>
      <c r="J162" s="38">
        <v>1693328</v>
      </c>
      <c r="K162" s="38">
        <v>1439549</v>
      </c>
      <c r="L162" s="38">
        <v>17492783</v>
      </c>
      <c r="M162" s="38">
        <v>82293</v>
      </c>
      <c r="N162" s="38">
        <v>7</v>
      </c>
      <c r="O162" s="38">
        <v>100</v>
      </c>
      <c r="P162" s="38">
        <v>1374</v>
      </c>
      <c r="Q162" s="38">
        <v>0</v>
      </c>
      <c r="R162" s="38">
        <v>1381</v>
      </c>
      <c r="S162" s="28">
        <v>-0.99</v>
      </c>
      <c r="T162" s="28">
        <v>-9.27</v>
      </c>
      <c r="U162" s="28">
        <v>-11.04</v>
      </c>
    </row>
    <row r="163" spans="1:21" x14ac:dyDescent="0.3">
      <c r="A163" s="28" t="s">
        <v>216</v>
      </c>
      <c r="B163" s="28">
        <v>11285</v>
      </c>
      <c r="C163" s="28" t="s">
        <v>219</v>
      </c>
      <c r="D163" s="28" t="s">
        <v>22</v>
      </c>
      <c r="E163" s="28" t="s">
        <v>638</v>
      </c>
      <c r="F163" s="28">
        <v>0</v>
      </c>
      <c r="G163" s="38">
        <v>15000000</v>
      </c>
      <c r="H163" s="38">
        <v>97.5</v>
      </c>
      <c r="I163" s="38" t="s">
        <v>517</v>
      </c>
      <c r="J163" s="38">
        <v>13991946</v>
      </c>
      <c r="K163" s="38">
        <v>11993451</v>
      </c>
      <c r="L163" s="38">
        <v>6648436</v>
      </c>
      <c r="M163" s="38">
        <v>1803950</v>
      </c>
      <c r="N163" s="38">
        <v>17</v>
      </c>
      <c r="O163" s="38">
        <v>72</v>
      </c>
      <c r="P163" s="38">
        <v>6481</v>
      </c>
      <c r="Q163" s="38">
        <v>28</v>
      </c>
      <c r="R163" s="38">
        <v>6498</v>
      </c>
      <c r="S163" s="28">
        <v>-1.61</v>
      </c>
      <c r="T163" s="28">
        <v>-10.08</v>
      </c>
      <c r="U163" s="28">
        <v>-9.57</v>
      </c>
    </row>
    <row r="164" spans="1:21" x14ac:dyDescent="0.3">
      <c r="A164" s="28" t="s">
        <v>220</v>
      </c>
      <c r="B164" s="28">
        <v>11297</v>
      </c>
      <c r="C164" s="28" t="s">
        <v>223</v>
      </c>
      <c r="D164" s="28" t="s">
        <v>22</v>
      </c>
      <c r="E164" s="28" t="s">
        <v>618</v>
      </c>
      <c r="F164" s="28">
        <v>0</v>
      </c>
      <c r="G164" s="38">
        <v>2000000</v>
      </c>
      <c r="H164" s="38">
        <v>95.933333333333337</v>
      </c>
      <c r="I164" s="38" t="s">
        <v>517</v>
      </c>
      <c r="J164" s="38">
        <v>3892106</v>
      </c>
      <c r="K164" s="38">
        <v>3592737</v>
      </c>
      <c r="L164" s="38">
        <v>171727</v>
      </c>
      <c r="M164" s="38">
        <v>20921212</v>
      </c>
      <c r="N164" s="38">
        <v>3</v>
      </c>
      <c r="O164" s="38">
        <v>34</v>
      </c>
      <c r="P164" s="38">
        <v>1059</v>
      </c>
      <c r="Q164" s="38">
        <v>66</v>
      </c>
      <c r="R164" s="38">
        <v>1062</v>
      </c>
      <c r="S164" s="28">
        <v>0.57999999999999996</v>
      </c>
      <c r="T164" s="28">
        <v>-8.18</v>
      </c>
      <c r="U164" s="28">
        <v>-7.67</v>
      </c>
    </row>
    <row r="165" spans="1:21" x14ac:dyDescent="0.3">
      <c r="A165" s="28" t="s">
        <v>233</v>
      </c>
      <c r="B165" s="28">
        <v>11314</v>
      </c>
      <c r="C165" s="28" t="s">
        <v>236</v>
      </c>
      <c r="D165" s="28" t="s">
        <v>22</v>
      </c>
      <c r="E165" s="28" t="s">
        <v>618</v>
      </c>
      <c r="F165" s="28">
        <v>0</v>
      </c>
      <c r="G165" s="38">
        <v>200000</v>
      </c>
      <c r="H165" s="38">
        <v>92.36666666666666</v>
      </c>
      <c r="I165" s="38" t="s">
        <v>517</v>
      </c>
      <c r="J165" s="38">
        <v>118268</v>
      </c>
      <c r="K165" s="38">
        <v>125530</v>
      </c>
      <c r="L165" s="38">
        <v>5486</v>
      </c>
      <c r="M165" s="38">
        <v>22881939</v>
      </c>
      <c r="N165" s="38">
        <v>4</v>
      </c>
      <c r="O165" s="38">
        <v>50</v>
      </c>
      <c r="P165" s="38">
        <v>7</v>
      </c>
      <c r="Q165" s="38">
        <v>50</v>
      </c>
      <c r="R165" s="38">
        <v>11</v>
      </c>
      <c r="S165" s="28">
        <v>2.61</v>
      </c>
      <c r="T165" s="28">
        <v>-6.2</v>
      </c>
      <c r="U165" s="28">
        <v>-5.0999999999999996</v>
      </c>
    </row>
    <row r="166" spans="1:21" x14ac:dyDescent="0.3">
      <c r="A166" s="28" t="s">
        <v>237</v>
      </c>
      <c r="B166" s="28">
        <v>11309</v>
      </c>
      <c r="C166" s="28" t="s">
        <v>241</v>
      </c>
      <c r="D166" s="28" t="s">
        <v>22</v>
      </c>
      <c r="E166" s="28" t="s">
        <v>608</v>
      </c>
      <c r="F166" s="28">
        <v>0</v>
      </c>
      <c r="G166" s="38">
        <v>100000000</v>
      </c>
      <c r="H166" s="38">
        <v>91.7</v>
      </c>
      <c r="I166" s="38" t="s">
        <v>517</v>
      </c>
      <c r="J166" s="38">
        <v>2085529</v>
      </c>
      <c r="K166" s="38">
        <v>1525265</v>
      </c>
      <c r="L166" s="38">
        <v>16517072</v>
      </c>
      <c r="M166" s="38">
        <v>92345</v>
      </c>
      <c r="N166" s="38">
        <v>6</v>
      </c>
      <c r="O166" s="38">
        <v>38</v>
      </c>
      <c r="P166" s="38">
        <v>907</v>
      </c>
      <c r="Q166" s="38">
        <v>62</v>
      </c>
      <c r="R166" s="38">
        <v>913</v>
      </c>
      <c r="S166" s="28">
        <v>-2.5099999999999998</v>
      </c>
      <c r="T166" s="28">
        <v>-7.56</v>
      </c>
      <c r="U166" s="28">
        <v>-6.84</v>
      </c>
    </row>
    <row r="167" spans="1:21" x14ac:dyDescent="0.3">
      <c r="A167" s="28" t="s">
        <v>247</v>
      </c>
      <c r="B167" s="28">
        <v>11334</v>
      </c>
      <c r="C167" s="28" t="s">
        <v>250</v>
      </c>
      <c r="D167" s="28" t="s">
        <v>22</v>
      </c>
      <c r="E167" s="28" t="s">
        <v>652</v>
      </c>
      <c r="F167" s="28">
        <v>0</v>
      </c>
      <c r="G167" s="38">
        <v>200000</v>
      </c>
      <c r="H167" s="38">
        <v>89.9</v>
      </c>
      <c r="I167" s="38" t="s">
        <v>517</v>
      </c>
      <c r="J167" s="38">
        <v>1476820</v>
      </c>
      <c r="K167" s="38">
        <v>1327208</v>
      </c>
      <c r="L167" s="38">
        <v>68887</v>
      </c>
      <c r="M167" s="38">
        <v>19266455</v>
      </c>
      <c r="N167" s="38">
        <v>5</v>
      </c>
      <c r="O167" s="38">
        <v>78</v>
      </c>
      <c r="P167" s="38">
        <v>180</v>
      </c>
      <c r="Q167" s="38">
        <v>22</v>
      </c>
      <c r="R167" s="38">
        <v>185</v>
      </c>
      <c r="S167" s="28">
        <v>-3.41</v>
      </c>
      <c r="T167" s="28">
        <v>-7.71</v>
      </c>
      <c r="U167" s="28">
        <v>-9.24</v>
      </c>
    </row>
    <row r="168" spans="1:21" x14ac:dyDescent="0.3">
      <c r="A168" s="28" t="s">
        <v>272</v>
      </c>
      <c r="B168" s="28">
        <v>11384</v>
      </c>
      <c r="C168" s="28" t="s">
        <v>275</v>
      </c>
      <c r="D168" s="28" t="s">
        <v>22</v>
      </c>
      <c r="E168" s="28" t="s">
        <v>658</v>
      </c>
      <c r="F168" s="28">
        <v>0</v>
      </c>
      <c r="G168" s="38">
        <v>20000000</v>
      </c>
      <c r="H168" s="38">
        <v>84.066666666666663</v>
      </c>
      <c r="I168" s="38" t="s">
        <v>517</v>
      </c>
      <c r="J168" s="38">
        <v>717380</v>
      </c>
      <c r="K168" s="38">
        <v>659803</v>
      </c>
      <c r="L168" s="38">
        <v>2676620</v>
      </c>
      <c r="M168" s="38">
        <v>246506</v>
      </c>
      <c r="N168" s="38">
        <v>4</v>
      </c>
      <c r="O168" s="38">
        <v>27</v>
      </c>
      <c r="P168" s="38">
        <v>683</v>
      </c>
      <c r="Q168" s="38">
        <v>73</v>
      </c>
      <c r="R168" s="38">
        <v>687</v>
      </c>
      <c r="S168" s="28">
        <v>-2.66</v>
      </c>
      <c r="T168" s="28">
        <v>-7.87</v>
      </c>
      <c r="U168" s="28">
        <v>0.9</v>
      </c>
    </row>
    <row r="169" spans="1:21" x14ac:dyDescent="0.3">
      <c r="A169" s="28" t="s">
        <v>320</v>
      </c>
      <c r="B169" s="28">
        <v>11463</v>
      </c>
      <c r="C169" s="28" t="s">
        <v>323</v>
      </c>
      <c r="D169" s="28" t="s">
        <v>22</v>
      </c>
      <c r="E169" s="28" t="s">
        <v>661</v>
      </c>
      <c r="F169" s="28">
        <v>0</v>
      </c>
      <c r="G169" s="38">
        <v>200000</v>
      </c>
      <c r="H169" s="38">
        <v>72.133333333333326</v>
      </c>
      <c r="I169" s="38" t="s">
        <v>517</v>
      </c>
      <c r="J169" s="38">
        <v>178427</v>
      </c>
      <c r="K169" s="38">
        <v>667137</v>
      </c>
      <c r="L169" s="38">
        <v>43730</v>
      </c>
      <c r="M169" s="38">
        <v>15255812</v>
      </c>
      <c r="N169" s="38">
        <v>3</v>
      </c>
      <c r="O169" s="38">
        <v>11</v>
      </c>
      <c r="P169" s="38">
        <v>328</v>
      </c>
      <c r="Q169" s="38">
        <v>89</v>
      </c>
      <c r="R169" s="38">
        <v>331</v>
      </c>
      <c r="S169" s="28">
        <v>-1.69</v>
      </c>
      <c r="T169" s="28">
        <v>-3.69</v>
      </c>
      <c r="U169" s="28">
        <v>10.3</v>
      </c>
    </row>
    <row r="170" spans="1:21" x14ac:dyDescent="0.3">
      <c r="A170" s="28" t="s">
        <v>322</v>
      </c>
      <c r="B170" s="28">
        <v>11461</v>
      </c>
      <c r="C170" s="28" t="s">
        <v>325</v>
      </c>
      <c r="D170" s="28" t="s">
        <v>22</v>
      </c>
      <c r="E170" s="28" t="s">
        <v>653</v>
      </c>
      <c r="F170" s="28">
        <v>0</v>
      </c>
      <c r="G170" s="38">
        <v>500000</v>
      </c>
      <c r="H170" s="38">
        <v>71.933333333333337</v>
      </c>
      <c r="I170" s="38" t="s">
        <v>517</v>
      </c>
      <c r="J170" s="38">
        <v>2772217</v>
      </c>
      <c r="K170" s="38">
        <v>2532722</v>
      </c>
      <c r="L170" s="38">
        <v>160171</v>
      </c>
      <c r="M170" s="38">
        <v>15812615</v>
      </c>
      <c r="N170" s="38">
        <v>16</v>
      </c>
      <c r="O170" s="38">
        <v>34</v>
      </c>
      <c r="P170" s="38">
        <v>409</v>
      </c>
      <c r="Q170" s="38">
        <v>66</v>
      </c>
      <c r="R170" s="38">
        <v>425</v>
      </c>
      <c r="S170" s="28">
        <v>-3.77</v>
      </c>
      <c r="T170" s="28">
        <v>-11.45</v>
      </c>
      <c r="U170" s="28">
        <v>-11.86</v>
      </c>
    </row>
    <row r="171" spans="1:21" x14ac:dyDescent="0.3">
      <c r="A171" s="28" t="s">
        <v>330</v>
      </c>
      <c r="B171" s="28">
        <v>11454</v>
      </c>
      <c r="C171" s="28" t="s">
        <v>333</v>
      </c>
      <c r="D171" s="28" t="s">
        <v>22</v>
      </c>
      <c r="E171" s="28" t="s">
        <v>664</v>
      </c>
      <c r="F171" s="28">
        <v>0</v>
      </c>
      <c r="G171" s="38">
        <v>2000000</v>
      </c>
      <c r="H171" s="38">
        <v>70.7</v>
      </c>
      <c r="I171" s="38" t="s">
        <v>517</v>
      </c>
      <c r="J171" s="38">
        <v>2025363</v>
      </c>
      <c r="K171" s="38">
        <v>1445064</v>
      </c>
      <c r="L171" s="38">
        <v>88302</v>
      </c>
      <c r="M171" s="38">
        <v>16365022</v>
      </c>
      <c r="N171" s="38">
        <v>8</v>
      </c>
      <c r="O171" s="38">
        <v>23</v>
      </c>
      <c r="P171" s="38">
        <v>1057</v>
      </c>
      <c r="Q171" s="38">
        <v>77</v>
      </c>
      <c r="R171" s="38">
        <v>1065</v>
      </c>
      <c r="S171" s="28">
        <v>-3.08</v>
      </c>
      <c r="T171" s="28">
        <v>-8.7200000000000006</v>
      </c>
      <c r="U171" s="28">
        <v>-6.93</v>
      </c>
    </row>
    <row r="172" spans="1:21" x14ac:dyDescent="0.3">
      <c r="A172" s="28" t="s">
        <v>332</v>
      </c>
      <c r="B172" s="28">
        <v>11477</v>
      </c>
      <c r="C172" s="28" t="s">
        <v>335</v>
      </c>
      <c r="D172" s="28" t="s">
        <v>22</v>
      </c>
      <c r="E172" s="28" t="s">
        <v>664</v>
      </c>
      <c r="F172" s="28">
        <v>0</v>
      </c>
      <c r="G172" s="38">
        <v>400000</v>
      </c>
      <c r="H172" s="38">
        <v>69.3</v>
      </c>
      <c r="I172" s="38" t="s">
        <v>517</v>
      </c>
      <c r="J172" s="38">
        <v>4136674</v>
      </c>
      <c r="K172" s="38">
        <v>2997611</v>
      </c>
      <c r="L172" s="38">
        <v>101951</v>
      </c>
      <c r="M172" s="38">
        <v>29402463</v>
      </c>
      <c r="N172" s="38">
        <v>12</v>
      </c>
      <c r="O172" s="38">
        <v>15</v>
      </c>
      <c r="P172" s="38">
        <v>1409</v>
      </c>
      <c r="Q172" s="38">
        <v>85</v>
      </c>
      <c r="R172" s="38">
        <v>1421</v>
      </c>
      <c r="S172" s="28">
        <v>-1.99</v>
      </c>
      <c r="T172" s="28">
        <v>-7.95</v>
      </c>
      <c r="U172" s="28">
        <v>-8.2899999999999991</v>
      </c>
    </row>
    <row r="173" spans="1:21" x14ac:dyDescent="0.3">
      <c r="A173" s="28" t="s">
        <v>410</v>
      </c>
      <c r="B173" s="28">
        <v>11706</v>
      </c>
      <c r="C173" s="28" t="s">
        <v>415</v>
      </c>
      <c r="D173" s="28" t="s">
        <v>22</v>
      </c>
      <c r="E173" s="28" t="s">
        <v>677</v>
      </c>
      <c r="F173" s="28">
        <v>0</v>
      </c>
      <c r="G173" s="38">
        <v>5000000</v>
      </c>
      <c r="H173" s="38">
        <v>29.8</v>
      </c>
      <c r="I173" s="38" t="s">
        <v>517</v>
      </c>
      <c r="J173" s="38">
        <v>527441</v>
      </c>
      <c r="K173" s="38">
        <v>313596</v>
      </c>
      <c r="L173" s="38">
        <v>216126</v>
      </c>
      <c r="M173" s="38">
        <v>1450987</v>
      </c>
      <c r="N173" s="38">
        <v>4</v>
      </c>
      <c r="O173" s="38">
        <v>7</v>
      </c>
      <c r="P173" s="38">
        <v>1797</v>
      </c>
      <c r="Q173" s="38">
        <v>93</v>
      </c>
      <c r="R173" s="38">
        <v>1801</v>
      </c>
      <c r="S173" s="28">
        <v>-3.15</v>
      </c>
      <c r="T173" s="28">
        <v>-7.7</v>
      </c>
      <c r="U173" s="28">
        <v>-13.38</v>
      </c>
    </row>
    <row r="174" spans="1:21" x14ac:dyDescent="0.3">
      <c r="A174" s="28" t="s">
        <v>492</v>
      </c>
      <c r="B174" s="28">
        <v>11853</v>
      </c>
      <c r="C174" s="28" t="s">
        <v>496</v>
      </c>
      <c r="D174" s="28" t="s">
        <v>22</v>
      </c>
      <c r="E174" s="28" t="s">
        <v>607</v>
      </c>
      <c r="F174" s="28">
        <v>0</v>
      </c>
      <c r="G174" s="38">
        <v>200000000</v>
      </c>
      <c r="H174" s="38">
        <v>13.766666666666666</v>
      </c>
      <c r="I174" s="38" t="s">
        <v>517</v>
      </c>
      <c r="J174" s="38">
        <v>944286</v>
      </c>
      <c r="K174" s="38">
        <v>1037130</v>
      </c>
      <c r="L174" s="38">
        <v>95003789</v>
      </c>
      <c r="M174" s="38">
        <v>10916</v>
      </c>
      <c r="N174" s="38">
        <v>6</v>
      </c>
      <c r="O174" s="38">
        <v>20</v>
      </c>
      <c r="P174" s="38">
        <v>7394</v>
      </c>
      <c r="Q174" s="38">
        <v>80</v>
      </c>
      <c r="R174" s="38">
        <v>7400</v>
      </c>
      <c r="S174" s="28">
        <v>-1.93</v>
      </c>
      <c r="T174" s="28">
        <v>-2.4300000000000002</v>
      </c>
      <c r="U174" s="28">
        <v>1.26</v>
      </c>
    </row>
    <row r="175" spans="1:21" x14ac:dyDescent="0.3">
      <c r="A175" s="28" t="s">
        <v>726</v>
      </c>
      <c r="B175" s="28">
        <v>11968</v>
      </c>
      <c r="C175" s="28" t="s">
        <v>717</v>
      </c>
      <c r="D175" s="28" t="s">
        <v>22</v>
      </c>
      <c r="E175" s="28" t="s">
        <v>727</v>
      </c>
      <c r="F175" s="28">
        <v>0</v>
      </c>
      <c r="G175" s="38">
        <v>5000000</v>
      </c>
      <c r="H175" s="38">
        <v>3</v>
      </c>
      <c r="I175" s="38" t="s">
        <v>517</v>
      </c>
      <c r="J175" s="38">
        <v>0</v>
      </c>
      <c r="K175" s="38">
        <v>194900</v>
      </c>
      <c r="L175" s="38">
        <v>200995</v>
      </c>
      <c r="M175" s="38">
        <v>969677</v>
      </c>
      <c r="N175" s="38">
        <v>13</v>
      </c>
      <c r="O175" s="38">
        <v>93</v>
      </c>
      <c r="P175" s="38">
        <v>158</v>
      </c>
      <c r="Q175" s="38">
        <v>7</v>
      </c>
      <c r="R175" s="38">
        <v>171</v>
      </c>
      <c r="S175" s="28">
        <v>-1.98</v>
      </c>
      <c r="T175" s="28">
        <v>0</v>
      </c>
      <c r="U175" s="28">
        <v>0</v>
      </c>
    </row>
    <row r="176" spans="1:21" x14ac:dyDescent="0.3">
      <c r="A176" s="28" t="s">
        <v>168</v>
      </c>
      <c r="B176" s="28">
        <v>11183</v>
      </c>
      <c r="C176" s="28" t="s">
        <v>167</v>
      </c>
      <c r="D176" s="28" t="s">
        <v>22</v>
      </c>
      <c r="E176" s="28" t="s">
        <v>637</v>
      </c>
      <c r="F176" s="28">
        <v>0</v>
      </c>
      <c r="G176" s="38">
        <v>3200000000</v>
      </c>
      <c r="H176" s="38">
        <v>109.5</v>
      </c>
      <c r="I176" s="38" t="s">
        <v>518</v>
      </c>
      <c r="J176" s="38">
        <v>7603252</v>
      </c>
      <c r="K176" s="38">
        <v>7808445</v>
      </c>
      <c r="L176" s="38">
        <v>585929760</v>
      </c>
      <c r="M176" s="38">
        <v>13327</v>
      </c>
      <c r="N176" s="38">
        <v>120</v>
      </c>
      <c r="O176" s="38">
        <v>97.001523343749994</v>
      </c>
      <c r="P176" s="38">
        <v>5971</v>
      </c>
      <c r="Q176" s="38">
        <v>2.9984766562500003</v>
      </c>
      <c r="R176" s="38">
        <v>6091</v>
      </c>
      <c r="S176" s="28">
        <v>-2.4700000000000002</v>
      </c>
      <c r="T176" s="28">
        <v>-6.23</v>
      </c>
      <c r="U176" s="28">
        <v>-5.07</v>
      </c>
    </row>
    <row r="177" spans="1:21" x14ac:dyDescent="0.3">
      <c r="A177" s="28" t="s">
        <v>173</v>
      </c>
      <c r="B177" s="28">
        <v>11197</v>
      </c>
      <c r="C177" s="28" t="s">
        <v>176</v>
      </c>
      <c r="D177" s="28" t="s">
        <v>22</v>
      </c>
      <c r="E177" s="28" t="s">
        <v>639</v>
      </c>
      <c r="F177" s="28">
        <v>0</v>
      </c>
      <c r="G177" s="38">
        <v>700000000</v>
      </c>
      <c r="H177" s="38">
        <v>107.76666666666667</v>
      </c>
      <c r="I177" s="38" t="s">
        <v>518</v>
      </c>
      <c r="J177" s="38">
        <v>3332602</v>
      </c>
      <c r="K177" s="38">
        <v>3281786</v>
      </c>
      <c r="L177" s="38">
        <v>33656400</v>
      </c>
      <c r="M177" s="38">
        <v>97509</v>
      </c>
      <c r="N177" s="38">
        <v>24</v>
      </c>
      <c r="O177" s="38">
        <v>99.853094999999996</v>
      </c>
      <c r="P177" s="38">
        <v>1387</v>
      </c>
      <c r="Q177" s="38">
        <v>0.14690500000000001</v>
      </c>
      <c r="R177" s="38">
        <v>1411</v>
      </c>
      <c r="S177" s="28">
        <v>-2.37</v>
      </c>
      <c r="T177" s="28">
        <v>-4.32</v>
      </c>
      <c r="U177" s="28">
        <v>-2.75</v>
      </c>
    </row>
    <row r="178" spans="1:21" x14ac:dyDescent="0.3">
      <c r="A178" s="28" t="s">
        <v>175</v>
      </c>
      <c r="B178" s="28">
        <v>11195</v>
      </c>
      <c r="C178" s="28" t="s">
        <v>178</v>
      </c>
      <c r="D178" s="28" t="s">
        <v>22</v>
      </c>
      <c r="E178" s="28" t="s">
        <v>635</v>
      </c>
      <c r="F178" s="28">
        <v>0</v>
      </c>
      <c r="G178" s="38">
        <v>50000000</v>
      </c>
      <c r="H178" s="38">
        <v>107.63333333333334</v>
      </c>
      <c r="I178" s="38" t="s">
        <v>518</v>
      </c>
      <c r="J178" s="38">
        <v>2566005</v>
      </c>
      <c r="K178" s="38">
        <v>2727867</v>
      </c>
      <c r="L178" s="38">
        <v>14480152</v>
      </c>
      <c r="M178" s="38">
        <v>188387</v>
      </c>
      <c r="N178" s="38">
        <v>52</v>
      </c>
      <c r="O178" s="38">
        <v>90.311413999999999</v>
      </c>
      <c r="P178" s="38">
        <v>2709</v>
      </c>
      <c r="Q178" s="38">
        <v>9.6885860000000008</v>
      </c>
      <c r="R178" s="38">
        <v>2761</v>
      </c>
      <c r="S178" s="28">
        <v>-3.15</v>
      </c>
      <c r="T178" s="28">
        <v>-2.91</v>
      </c>
      <c r="U178" s="28">
        <v>7.43</v>
      </c>
    </row>
    <row r="179" spans="1:21" x14ac:dyDescent="0.3">
      <c r="A179" s="28" t="s">
        <v>177</v>
      </c>
      <c r="B179" s="28">
        <v>11215</v>
      </c>
      <c r="C179" s="28" t="s">
        <v>180</v>
      </c>
      <c r="D179" s="28" t="s">
        <v>22</v>
      </c>
      <c r="E179" s="28" t="s">
        <v>606</v>
      </c>
      <c r="F179" s="28">
        <v>0</v>
      </c>
      <c r="G179" s="38">
        <v>100000000</v>
      </c>
      <c r="H179" s="38">
        <v>107.26666666666667</v>
      </c>
      <c r="I179" s="38" t="s">
        <v>518</v>
      </c>
      <c r="J179" s="38">
        <v>11841631</v>
      </c>
      <c r="K179" s="38">
        <v>12175012</v>
      </c>
      <c r="L179" s="38">
        <v>49143924</v>
      </c>
      <c r="M179" s="38">
        <v>247742</v>
      </c>
      <c r="N179" s="38">
        <v>92</v>
      </c>
      <c r="O179" s="38">
        <v>83.073003</v>
      </c>
      <c r="P179" s="38">
        <v>13407</v>
      </c>
      <c r="Q179" s="38">
        <v>16.926997</v>
      </c>
      <c r="R179" s="38">
        <v>13499</v>
      </c>
      <c r="S179" s="28">
        <v>-1.5</v>
      </c>
      <c r="T179" s="28">
        <v>-4.05</v>
      </c>
      <c r="U179" s="28">
        <v>-2.5</v>
      </c>
    </row>
    <row r="180" spans="1:21" x14ac:dyDescent="0.3">
      <c r="A180" s="28" t="s">
        <v>202</v>
      </c>
      <c r="B180" s="28">
        <v>11260</v>
      </c>
      <c r="C180" s="28" t="s">
        <v>205</v>
      </c>
      <c r="D180" s="28" t="s">
        <v>22</v>
      </c>
      <c r="E180" s="28" t="s">
        <v>626</v>
      </c>
      <c r="F180" s="28">
        <v>0</v>
      </c>
      <c r="G180" s="38">
        <v>50000000</v>
      </c>
      <c r="H180" s="38">
        <v>98.9</v>
      </c>
      <c r="I180" s="38" t="s">
        <v>518</v>
      </c>
      <c r="J180" s="38">
        <v>1123453</v>
      </c>
      <c r="K180" s="38">
        <v>1184395</v>
      </c>
      <c r="L180" s="38">
        <v>11478690</v>
      </c>
      <c r="M180" s="38">
        <v>103183</v>
      </c>
      <c r="N180" s="38">
        <v>14</v>
      </c>
      <c r="O180" s="38">
        <v>98.812259999999995</v>
      </c>
      <c r="P180" s="38">
        <v>989</v>
      </c>
      <c r="Q180" s="38">
        <v>1.18774</v>
      </c>
      <c r="R180" s="38">
        <v>1003</v>
      </c>
      <c r="S180" s="28">
        <v>-7.28</v>
      </c>
      <c r="T180" s="28">
        <v>-4.7</v>
      </c>
      <c r="U180" s="28">
        <v>-8.02</v>
      </c>
    </row>
    <row r="181" spans="1:21" x14ac:dyDescent="0.3">
      <c r="A181" s="28" t="s">
        <v>229</v>
      </c>
      <c r="B181" s="28">
        <v>11308</v>
      </c>
      <c r="C181" s="28" t="s">
        <v>232</v>
      </c>
      <c r="D181" s="28" t="s">
        <v>22</v>
      </c>
      <c r="E181" s="28" t="s">
        <v>624</v>
      </c>
      <c r="F181" s="28">
        <v>0</v>
      </c>
      <c r="G181" s="38">
        <v>50000000</v>
      </c>
      <c r="H181" s="38">
        <v>93.3</v>
      </c>
      <c r="I181" s="38" t="s">
        <v>518</v>
      </c>
      <c r="J181" s="38">
        <v>2557220</v>
      </c>
      <c r="K181" s="38">
        <v>2144479</v>
      </c>
      <c r="L181" s="38">
        <v>12839732</v>
      </c>
      <c r="M181" s="38">
        <v>167019</v>
      </c>
      <c r="N181" s="38">
        <v>31</v>
      </c>
      <c r="O181" s="38">
        <v>93.461793999999998</v>
      </c>
      <c r="P181" s="38">
        <v>3590</v>
      </c>
      <c r="Q181" s="38">
        <v>6.5382060000000006</v>
      </c>
      <c r="R181" s="38">
        <v>3621</v>
      </c>
      <c r="S181" s="28">
        <v>-2.04</v>
      </c>
      <c r="T181" s="28">
        <v>-10.130000000000001</v>
      </c>
      <c r="U181" s="28">
        <v>-5.58</v>
      </c>
    </row>
    <row r="182" spans="1:21" x14ac:dyDescent="0.3">
      <c r="A182" s="28" t="s">
        <v>238</v>
      </c>
      <c r="B182" s="28">
        <v>11312</v>
      </c>
      <c r="C182" s="28" t="s">
        <v>236</v>
      </c>
      <c r="D182" s="28" t="s">
        <v>22</v>
      </c>
      <c r="E182" s="28" t="s">
        <v>608</v>
      </c>
      <c r="F182" s="28">
        <v>0</v>
      </c>
      <c r="G182" s="38">
        <v>100000000</v>
      </c>
      <c r="H182" s="38">
        <v>91.7</v>
      </c>
      <c r="I182" s="38" t="s">
        <v>518</v>
      </c>
      <c r="J182" s="38">
        <v>4745047</v>
      </c>
      <c r="K182" s="38">
        <v>4631358</v>
      </c>
      <c r="L182" s="38">
        <v>24008335</v>
      </c>
      <c r="M182" s="38">
        <v>192906</v>
      </c>
      <c r="N182" s="38">
        <v>35</v>
      </c>
      <c r="O182" s="38">
        <v>96.932405000000003</v>
      </c>
      <c r="P182" s="38">
        <v>4233</v>
      </c>
      <c r="Q182" s="38">
        <v>3.0675949999999998</v>
      </c>
      <c r="R182" s="38">
        <v>4268</v>
      </c>
      <c r="S182" s="28">
        <v>-2.15</v>
      </c>
      <c r="T182" s="28">
        <v>-7.39</v>
      </c>
      <c r="U182" s="28">
        <v>-4.7</v>
      </c>
    </row>
    <row r="183" spans="1:21" x14ac:dyDescent="0.3">
      <c r="A183" s="28" t="s">
        <v>265</v>
      </c>
      <c r="B183" s="28">
        <v>11327</v>
      </c>
      <c r="C183" s="28" t="s">
        <v>267</v>
      </c>
      <c r="D183" s="28" t="s">
        <v>22</v>
      </c>
      <c r="E183" s="28" t="s">
        <v>638</v>
      </c>
      <c r="F183" s="28">
        <v>0</v>
      </c>
      <c r="G183" s="38">
        <v>200000000</v>
      </c>
      <c r="H183" s="38">
        <v>87.1</v>
      </c>
      <c r="I183" s="38" t="s">
        <v>518</v>
      </c>
      <c r="J183" s="38">
        <v>2845600</v>
      </c>
      <c r="K183" s="38">
        <v>4622618</v>
      </c>
      <c r="L183" s="38">
        <v>53360000</v>
      </c>
      <c r="M183" s="38">
        <v>86631</v>
      </c>
      <c r="N183" s="38">
        <v>12</v>
      </c>
      <c r="O183" s="38">
        <v>99.50146749999999</v>
      </c>
      <c r="P183" s="38">
        <v>645</v>
      </c>
      <c r="Q183" s="38">
        <v>0.49853249999999999</v>
      </c>
      <c r="R183" s="38">
        <v>657</v>
      </c>
      <c r="S183" s="28">
        <v>-2.2799999999999998</v>
      </c>
      <c r="T183" s="28">
        <v>-5.2</v>
      </c>
      <c r="U183" s="28">
        <v>-2.89</v>
      </c>
    </row>
    <row r="184" spans="1:21" x14ac:dyDescent="0.3">
      <c r="A184" s="28" t="s">
        <v>274</v>
      </c>
      <c r="B184" s="28">
        <v>11341</v>
      </c>
      <c r="C184" s="28" t="s">
        <v>277</v>
      </c>
      <c r="D184" s="28" t="s">
        <v>22</v>
      </c>
      <c r="E184" s="28" t="s">
        <v>607</v>
      </c>
      <c r="F184" s="28">
        <v>0</v>
      </c>
      <c r="G184" s="38">
        <v>200000000</v>
      </c>
      <c r="H184" s="38">
        <v>84.033333333333331</v>
      </c>
      <c r="I184" s="38" t="s">
        <v>518</v>
      </c>
      <c r="J184" s="38">
        <v>12557744</v>
      </c>
      <c r="K184" s="38">
        <v>12654684</v>
      </c>
      <c r="L184" s="38">
        <v>160215000</v>
      </c>
      <c r="M184" s="38">
        <v>78986</v>
      </c>
      <c r="N184" s="38">
        <v>105</v>
      </c>
      <c r="O184" s="38">
        <v>90.897716750000001</v>
      </c>
      <c r="P184" s="38">
        <v>23334</v>
      </c>
      <c r="Q184" s="38">
        <v>9.1022832499999993</v>
      </c>
      <c r="R184" s="38">
        <v>23439</v>
      </c>
      <c r="S184" s="28">
        <v>-1.91</v>
      </c>
      <c r="T184" s="28">
        <v>-3.09</v>
      </c>
      <c r="U184" s="28">
        <v>-5.3</v>
      </c>
    </row>
    <row r="185" spans="1:21" x14ac:dyDescent="0.3">
      <c r="A185" s="28" t="s">
        <v>309</v>
      </c>
      <c r="B185" s="28">
        <v>11378</v>
      </c>
      <c r="C185" s="28" t="s">
        <v>308</v>
      </c>
      <c r="D185" s="28" t="s">
        <v>22</v>
      </c>
      <c r="E185" s="28" t="s">
        <v>629</v>
      </c>
      <c r="F185" s="28">
        <v>0</v>
      </c>
      <c r="G185" s="38">
        <v>50000000</v>
      </c>
      <c r="H185" s="38">
        <v>75.900000000000006</v>
      </c>
      <c r="I185" s="38" t="s">
        <v>518</v>
      </c>
      <c r="J185" s="38">
        <v>2721608</v>
      </c>
      <c r="K185" s="38">
        <v>2650079</v>
      </c>
      <c r="L185" s="38">
        <v>14479617</v>
      </c>
      <c r="M185" s="38">
        <v>183022</v>
      </c>
      <c r="N185" s="38">
        <v>17</v>
      </c>
      <c r="O185" s="38">
        <v>96.893527999999989</v>
      </c>
      <c r="P185" s="38">
        <v>2945</v>
      </c>
      <c r="Q185" s="38">
        <v>3.1064720000000001</v>
      </c>
      <c r="R185" s="38">
        <v>2962</v>
      </c>
      <c r="S185" s="28">
        <v>-2.12</v>
      </c>
      <c r="T185" s="28">
        <v>-4.49</v>
      </c>
      <c r="U185" s="28">
        <v>-4.8</v>
      </c>
    </row>
    <row r="186" spans="1:21" x14ac:dyDescent="0.3">
      <c r="A186" s="28" t="s">
        <v>324</v>
      </c>
      <c r="B186" s="28">
        <v>11470</v>
      </c>
      <c r="C186" s="28" t="s">
        <v>327</v>
      </c>
      <c r="D186" s="28" t="s">
        <v>22</v>
      </c>
      <c r="E186" s="28" t="s">
        <v>632</v>
      </c>
      <c r="F186" s="28">
        <v>0</v>
      </c>
      <c r="G186" s="38">
        <v>50000000</v>
      </c>
      <c r="H186" s="38">
        <v>71.099999999999994</v>
      </c>
      <c r="I186" s="38" t="s">
        <v>518</v>
      </c>
      <c r="J186" s="38">
        <v>1133243</v>
      </c>
      <c r="K186" s="38">
        <v>1046847</v>
      </c>
      <c r="L186" s="38">
        <v>10783600</v>
      </c>
      <c r="M186" s="38">
        <v>97078</v>
      </c>
      <c r="N186" s="38">
        <v>20</v>
      </c>
      <c r="O186" s="38">
        <v>98.658723999999992</v>
      </c>
      <c r="P186" s="38">
        <v>167</v>
      </c>
      <c r="Q186" s="38">
        <v>1.3412759999999999</v>
      </c>
      <c r="R186" s="38">
        <v>187</v>
      </c>
      <c r="S186" s="28">
        <v>-1.59</v>
      </c>
      <c r="T186" s="28">
        <v>-7.55</v>
      </c>
      <c r="U186" s="28">
        <v>-13.74</v>
      </c>
    </row>
    <row r="187" spans="1:21" x14ac:dyDescent="0.3">
      <c r="A187" s="28" t="s">
        <v>361</v>
      </c>
      <c r="B187" s="28">
        <v>11233</v>
      </c>
      <c r="C187" s="28" t="s">
        <v>366</v>
      </c>
      <c r="D187" s="28" t="s">
        <v>22</v>
      </c>
      <c r="E187" s="28" t="s">
        <v>633</v>
      </c>
      <c r="F187" s="28">
        <v>0</v>
      </c>
      <c r="G187" s="38">
        <v>50000000</v>
      </c>
      <c r="H187" s="38">
        <v>53.466666666666669</v>
      </c>
      <c r="I187" s="38" t="s">
        <v>518</v>
      </c>
      <c r="J187" s="38">
        <v>3670086</v>
      </c>
      <c r="K187" s="38">
        <v>3676849</v>
      </c>
      <c r="L187" s="38">
        <v>26782581</v>
      </c>
      <c r="M187" s="38">
        <v>137285</v>
      </c>
      <c r="N187" s="38">
        <v>18</v>
      </c>
      <c r="O187" s="38">
        <v>96.400445999999988</v>
      </c>
      <c r="P187" s="38">
        <v>3397</v>
      </c>
      <c r="Q187" s="38">
        <v>3.5995539999999999</v>
      </c>
      <c r="R187" s="38">
        <v>3415</v>
      </c>
      <c r="S187" s="28">
        <v>-2.63</v>
      </c>
      <c r="T187" s="28">
        <v>-4.45</v>
      </c>
      <c r="U187" s="28">
        <v>-7.42</v>
      </c>
    </row>
    <row r="188" spans="1:21" x14ac:dyDescent="0.3">
      <c r="A188" s="28" t="s">
        <v>381</v>
      </c>
      <c r="B188" s="28">
        <v>11649</v>
      </c>
      <c r="C188" s="28" t="s">
        <v>388</v>
      </c>
      <c r="D188" s="28" t="s">
        <v>22</v>
      </c>
      <c r="E188" s="28" t="s">
        <v>670</v>
      </c>
      <c r="F188" s="28">
        <v>0</v>
      </c>
      <c r="G188" s="38">
        <v>400000000</v>
      </c>
      <c r="H188" s="38">
        <v>40.4</v>
      </c>
      <c r="I188" s="38" t="s">
        <v>518</v>
      </c>
      <c r="J188" s="38">
        <v>8147402</v>
      </c>
      <c r="K188" s="38">
        <v>6846875</v>
      </c>
      <c r="L188" s="38">
        <v>95822249</v>
      </c>
      <c r="M188" s="38">
        <v>71454</v>
      </c>
      <c r="N188" s="38">
        <v>71</v>
      </c>
      <c r="O188" s="38">
        <v>88.164886249999995</v>
      </c>
      <c r="P188" s="38">
        <v>16104</v>
      </c>
      <c r="Q188" s="38">
        <v>11.83511375</v>
      </c>
      <c r="R188" s="38">
        <v>16175</v>
      </c>
      <c r="S188" s="28">
        <v>-2.4500000000000002</v>
      </c>
      <c r="T188" s="28">
        <v>-4.9000000000000004</v>
      </c>
      <c r="U188" s="28">
        <v>-5</v>
      </c>
    </row>
    <row r="189" spans="1:21" x14ac:dyDescent="0.3">
      <c r="A189" s="28" t="s">
        <v>419</v>
      </c>
      <c r="B189" s="28">
        <v>11709</v>
      </c>
      <c r="C189" s="28" t="s">
        <v>426</v>
      </c>
      <c r="D189" s="28" t="s">
        <v>22</v>
      </c>
      <c r="E189" s="28" t="s">
        <v>617</v>
      </c>
      <c r="F189" s="28">
        <v>0</v>
      </c>
      <c r="G189" s="38">
        <v>0</v>
      </c>
      <c r="H189" s="38">
        <v>28.166666666666668</v>
      </c>
      <c r="I189" s="38" t="s">
        <v>518</v>
      </c>
      <c r="J189" s="38">
        <v>90954470</v>
      </c>
      <c r="K189" s="38">
        <v>74406939</v>
      </c>
      <c r="L189" s="38">
        <v>577061888</v>
      </c>
      <c r="M189" s="38">
        <v>128942</v>
      </c>
      <c r="N189" s="38">
        <v>1568</v>
      </c>
      <c r="O189" s="38">
        <v>14.758212781648547</v>
      </c>
      <c r="P189" s="38">
        <v>1653365</v>
      </c>
      <c r="Q189" s="38">
        <v>85.241787218351448</v>
      </c>
      <c r="R189" s="38">
        <v>1654933</v>
      </c>
      <c r="S189" s="28">
        <v>-3.72</v>
      </c>
      <c r="T189" s="28">
        <v>-7.86</v>
      </c>
      <c r="U189" s="28">
        <v>-18.25</v>
      </c>
    </row>
    <row r="190" spans="1:21" x14ac:dyDescent="0.3">
      <c r="A190" s="28" t="s">
        <v>421</v>
      </c>
      <c r="B190" s="28">
        <v>11712</v>
      </c>
      <c r="C190" s="28" t="s">
        <v>428</v>
      </c>
      <c r="D190" s="28" t="s">
        <v>22</v>
      </c>
      <c r="E190" s="28" t="s">
        <v>680</v>
      </c>
      <c r="F190" s="28">
        <v>0</v>
      </c>
      <c r="G190" s="38">
        <v>400000000</v>
      </c>
      <c r="H190" s="38">
        <v>27.933333333333334</v>
      </c>
      <c r="I190" s="38" t="s">
        <v>518</v>
      </c>
      <c r="J190" s="38">
        <v>3580610</v>
      </c>
      <c r="K190" s="38">
        <v>3051191</v>
      </c>
      <c r="L190" s="38">
        <v>295300000</v>
      </c>
      <c r="M190" s="38">
        <v>10333</v>
      </c>
      <c r="N190" s="38">
        <v>63</v>
      </c>
      <c r="O190" s="38">
        <v>65.253559749999994</v>
      </c>
      <c r="P190" s="38">
        <v>38706</v>
      </c>
      <c r="Q190" s="38">
        <v>34.746440249999999</v>
      </c>
      <c r="R190" s="38">
        <v>38769</v>
      </c>
      <c r="S190" s="28">
        <v>-2.5099999999999998</v>
      </c>
      <c r="T190" s="28">
        <v>-6.56</v>
      </c>
      <c r="U190" s="28">
        <v>-7.39</v>
      </c>
    </row>
    <row r="191" spans="1:21" x14ac:dyDescent="0.3">
      <c r="A191" s="28" t="s">
        <v>427</v>
      </c>
      <c r="B191" s="28">
        <v>11729</v>
      </c>
      <c r="C191" s="28" t="s">
        <v>432</v>
      </c>
      <c r="D191" s="28" t="s">
        <v>22</v>
      </c>
      <c r="E191" s="28" t="s">
        <v>674</v>
      </c>
      <c r="F191" s="28">
        <v>0</v>
      </c>
      <c r="G191" s="38">
        <v>500000000</v>
      </c>
      <c r="H191" s="38">
        <v>27.066666666666666</v>
      </c>
      <c r="I191" s="38" t="s">
        <v>518</v>
      </c>
      <c r="J191" s="38">
        <v>776008</v>
      </c>
      <c r="K191" s="38">
        <v>487078</v>
      </c>
      <c r="L191" s="38">
        <v>66439851</v>
      </c>
      <c r="M191" s="38">
        <v>7332</v>
      </c>
      <c r="N191" s="38">
        <v>23</v>
      </c>
      <c r="O191" s="38">
        <v>89.713020400000005</v>
      </c>
      <c r="P191" s="38">
        <v>4640</v>
      </c>
      <c r="Q191" s="38">
        <v>10.2869796</v>
      </c>
      <c r="R191" s="38">
        <v>4663</v>
      </c>
      <c r="S191" s="28">
        <v>-3.79</v>
      </c>
      <c r="T191" s="28">
        <v>-9.11</v>
      </c>
      <c r="U191" s="28">
        <v>-12.21</v>
      </c>
    </row>
    <row r="192" spans="1:21" x14ac:dyDescent="0.3">
      <c r="A192" s="28" t="s">
        <v>429</v>
      </c>
      <c r="B192" s="28">
        <v>11736</v>
      </c>
      <c r="C192" s="28" t="s">
        <v>435</v>
      </c>
      <c r="D192" s="28" t="s">
        <v>22</v>
      </c>
      <c r="E192" s="28" t="s">
        <v>671</v>
      </c>
      <c r="F192" s="28">
        <v>0</v>
      </c>
      <c r="G192" s="38">
        <v>1000000000</v>
      </c>
      <c r="H192" s="38">
        <v>26.166666666666668</v>
      </c>
      <c r="I192" s="38" t="s">
        <v>518</v>
      </c>
      <c r="J192" s="38">
        <v>3987719</v>
      </c>
      <c r="K192" s="38">
        <v>3594738</v>
      </c>
      <c r="L192" s="38">
        <v>352900000</v>
      </c>
      <c r="M192" s="38">
        <v>10186</v>
      </c>
      <c r="N192" s="38">
        <v>71</v>
      </c>
      <c r="O192" s="38">
        <v>82.688613000000004</v>
      </c>
      <c r="P192" s="38">
        <v>83349</v>
      </c>
      <c r="Q192" s="38">
        <v>17.311387</v>
      </c>
      <c r="R192" s="38">
        <v>83420</v>
      </c>
      <c r="S192" s="28">
        <v>-2.17</v>
      </c>
      <c r="T192" s="28">
        <v>-6.63</v>
      </c>
      <c r="U192" s="28">
        <v>-8.2799999999999994</v>
      </c>
    </row>
    <row r="193" spans="1:21" x14ac:dyDescent="0.3">
      <c r="A193" s="28" t="s">
        <v>444</v>
      </c>
      <c r="B193" s="28">
        <v>11745</v>
      </c>
      <c r="C193" s="28" t="s">
        <v>451</v>
      </c>
      <c r="D193" s="28" t="s">
        <v>22</v>
      </c>
      <c r="E193" s="28" t="s">
        <v>610</v>
      </c>
      <c r="F193" s="28">
        <v>0</v>
      </c>
      <c r="G193" s="38">
        <v>0</v>
      </c>
      <c r="H193" s="38">
        <v>22.9</v>
      </c>
      <c r="I193" s="38" t="s">
        <v>518</v>
      </c>
      <c r="J193" s="38">
        <v>119675679</v>
      </c>
      <c r="K193" s="38">
        <v>141057269</v>
      </c>
      <c r="L193" s="38">
        <v>1261323170</v>
      </c>
      <c r="M193" s="38">
        <v>111833</v>
      </c>
      <c r="N193" s="38">
        <v>2535</v>
      </c>
      <c r="O193" s="38">
        <v>25.91459690088092</v>
      </c>
      <c r="P193" s="38">
        <v>1761946</v>
      </c>
      <c r="Q193" s="38">
        <v>74.085403099119091</v>
      </c>
      <c r="R193" s="38">
        <v>1764481</v>
      </c>
      <c r="S193" s="28">
        <v>5.92</v>
      </c>
      <c r="T193" s="28">
        <v>-8.14</v>
      </c>
      <c r="U193" s="28">
        <v>25.17</v>
      </c>
    </row>
    <row r="194" spans="1:21" x14ac:dyDescent="0.3">
      <c r="A194" s="28" t="s">
        <v>458</v>
      </c>
      <c r="B194" s="28">
        <v>11774</v>
      </c>
      <c r="C194" s="28" t="s">
        <v>463</v>
      </c>
      <c r="D194" s="28" t="s">
        <v>22</v>
      </c>
      <c r="E194" s="28" t="s">
        <v>683</v>
      </c>
      <c r="F194" s="28">
        <v>0</v>
      </c>
      <c r="G194" s="38">
        <v>200000000</v>
      </c>
      <c r="H194" s="38">
        <v>20.966666666666669</v>
      </c>
      <c r="I194" s="38" t="s">
        <v>518</v>
      </c>
      <c r="J194" s="38">
        <v>925026</v>
      </c>
      <c r="K194" s="38">
        <v>723251</v>
      </c>
      <c r="L194" s="38">
        <v>60700000</v>
      </c>
      <c r="M194" s="38">
        <v>11916</v>
      </c>
      <c r="N194" s="38">
        <v>38</v>
      </c>
      <c r="O194" s="38">
        <v>93.932294999999996</v>
      </c>
      <c r="P194" s="38">
        <v>2110</v>
      </c>
      <c r="Q194" s="38">
        <v>6.0677050000000001</v>
      </c>
      <c r="R194" s="38">
        <v>2148</v>
      </c>
      <c r="S194" s="28">
        <v>-2.85</v>
      </c>
      <c r="T194" s="28">
        <v>-8.1199999999999992</v>
      </c>
      <c r="U194" s="28">
        <v>-12.16</v>
      </c>
    </row>
    <row r="195" spans="1:21" x14ac:dyDescent="0.3">
      <c r="A195" s="28" t="s">
        <v>462</v>
      </c>
      <c r="B195" s="28">
        <v>11763</v>
      </c>
      <c r="C195" s="28" t="s">
        <v>467</v>
      </c>
      <c r="D195" s="28" t="s">
        <v>22</v>
      </c>
      <c r="E195" s="28" t="s">
        <v>623</v>
      </c>
      <c r="F195" s="28">
        <v>0</v>
      </c>
      <c r="G195" s="38">
        <v>150000000</v>
      </c>
      <c r="H195" s="38">
        <v>19.8</v>
      </c>
      <c r="I195" s="38" t="s">
        <v>518</v>
      </c>
      <c r="J195" s="38">
        <v>1221991</v>
      </c>
      <c r="K195" s="38">
        <v>988951</v>
      </c>
      <c r="L195" s="38">
        <v>88300000</v>
      </c>
      <c r="M195" s="38">
        <v>11200</v>
      </c>
      <c r="N195" s="38">
        <v>23</v>
      </c>
      <c r="O195" s="38">
        <v>93.337034666666668</v>
      </c>
      <c r="P195" s="38">
        <v>1772</v>
      </c>
      <c r="Q195" s="38">
        <v>6.6629653333333332</v>
      </c>
      <c r="R195" s="38">
        <v>1795</v>
      </c>
      <c r="S195" s="28">
        <v>-3.22</v>
      </c>
      <c r="T195" s="28">
        <v>-11.2</v>
      </c>
      <c r="U195" s="28">
        <v>-13.03</v>
      </c>
    </row>
    <row r="196" spans="1:21" x14ac:dyDescent="0.3">
      <c r="A196" s="28" t="s">
        <v>466</v>
      </c>
      <c r="B196" s="28">
        <v>11773</v>
      </c>
      <c r="C196" s="28" t="s">
        <v>471</v>
      </c>
      <c r="D196" s="28" t="s">
        <v>22</v>
      </c>
      <c r="E196" s="28" t="s">
        <v>681</v>
      </c>
      <c r="F196" s="28">
        <v>0</v>
      </c>
      <c r="G196" s="38">
        <v>100000000</v>
      </c>
      <c r="H196" s="38">
        <v>19.366666666666667</v>
      </c>
      <c r="I196" s="38" t="s">
        <v>518</v>
      </c>
      <c r="J196" s="38">
        <v>923733</v>
      </c>
      <c r="K196" s="38">
        <v>844939</v>
      </c>
      <c r="L196" s="38">
        <v>68036830</v>
      </c>
      <c r="M196" s="38">
        <v>12419</v>
      </c>
      <c r="N196" s="38">
        <v>10</v>
      </c>
      <c r="O196" s="38">
        <v>70.839146999999997</v>
      </c>
      <c r="P196" s="38">
        <v>1961</v>
      </c>
      <c r="Q196" s="38">
        <v>29.160852999999996</v>
      </c>
      <c r="R196" s="38">
        <v>1971</v>
      </c>
      <c r="S196" s="28">
        <v>-4</v>
      </c>
      <c r="T196" s="28">
        <v>-9.59</v>
      </c>
      <c r="U196" s="28">
        <v>-1.08</v>
      </c>
    </row>
    <row r="197" spans="1:21" x14ac:dyDescent="0.3">
      <c r="A197" s="28" t="s">
        <v>481</v>
      </c>
      <c r="B197" s="28">
        <v>11823</v>
      </c>
      <c r="C197" s="28" t="s">
        <v>488</v>
      </c>
      <c r="D197" s="28" t="s">
        <v>22</v>
      </c>
      <c r="E197" s="28" t="s">
        <v>691</v>
      </c>
      <c r="F197" s="28">
        <v>0</v>
      </c>
      <c r="G197" s="38">
        <v>100000000</v>
      </c>
      <c r="H197" s="38">
        <v>16.966666666666669</v>
      </c>
      <c r="I197" s="38" t="s">
        <v>518</v>
      </c>
      <c r="J197" s="38">
        <v>124357</v>
      </c>
      <c r="K197" s="38">
        <v>110313</v>
      </c>
      <c r="L197" s="38">
        <v>10395858</v>
      </c>
      <c r="M197" s="38">
        <v>10611</v>
      </c>
      <c r="N197" s="38">
        <v>10</v>
      </c>
      <c r="O197" s="38">
        <v>99.622439999999997</v>
      </c>
      <c r="P197" s="38">
        <v>154</v>
      </c>
      <c r="Q197" s="38">
        <v>0.37756000000000001</v>
      </c>
      <c r="R197" s="38">
        <v>164</v>
      </c>
      <c r="S197" s="28">
        <v>-2.1800000000000002</v>
      </c>
      <c r="T197" s="28">
        <v>-7.42</v>
      </c>
      <c r="U197" s="28">
        <v>-8.59</v>
      </c>
    </row>
    <row r="198" spans="1:21" x14ac:dyDescent="0.3">
      <c r="A198" s="28" t="s">
        <v>498</v>
      </c>
      <c r="B198" s="28">
        <v>11878</v>
      </c>
      <c r="C198" s="28" t="s">
        <v>507</v>
      </c>
      <c r="D198" s="28" t="s">
        <v>22</v>
      </c>
      <c r="E198" s="28" t="s">
        <v>675</v>
      </c>
      <c r="F198" s="28">
        <v>0</v>
      </c>
      <c r="G198" s="38">
        <v>100000000</v>
      </c>
      <c r="H198" s="38">
        <v>12.866666666666667</v>
      </c>
      <c r="I198" s="38" t="s">
        <v>518</v>
      </c>
      <c r="J198" s="38">
        <v>700404</v>
      </c>
      <c r="K198" s="38">
        <v>527677</v>
      </c>
      <c r="L198" s="38">
        <v>55700000</v>
      </c>
      <c r="M198" s="38">
        <v>9474</v>
      </c>
      <c r="N198" s="38">
        <v>28</v>
      </c>
      <c r="O198" s="38">
        <v>90.261284000000003</v>
      </c>
      <c r="P198" s="38">
        <v>1477</v>
      </c>
      <c r="Q198" s="38">
        <v>9.7387160000000002</v>
      </c>
      <c r="R198" s="38">
        <v>1505</v>
      </c>
      <c r="S198" s="28">
        <v>-3.33</v>
      </c>
      <c r="T198" s="28">
        <v>-8.23</v>
      </c>
      <c r="U198" s="28">
        <v>-4.5</v>
      </c>
    </row>
    <row r="199" spans="1:21" x14ac:dyDescent="0.3">
      <c r="A199" s="28" t="s">
        <v>506</v>
      </c>
      <c r="B199" s="28">
        <v>11886</v>
      </c>
      <c r="C199" s="28" t="s">
        <v>511</v>
      </c>
      <c r="D199" s="28" t="s">
        <v>22</v>
      </c>
      <c r="E199" s="28" t="s">
        <v>689</v>
      </c>
      <c r="F199" s="28">
        <v>0</v>
      </c>
      <c r="G199" s="38">
        <v>200000000</v>
      </c>
      <c r="H199" s="38">
        <v>11.4</v>
      </c>
      <c r="I199" s="38" t="s">
        <v>518</v>
      </c>
      <c r="J199" s="38">
        <v>350564</v>
      </c>
      <c r="K199" s="38">
        <v>329904</v>
      </c>
      <c r="L199" s="38">
        <v>35046198</v>
      </c>
      <c r="M199" s="38">
        <v>9414</v>
      </c>
      <c r="N199" s="38">
        <v>8</v>
      </c>
      <c r="O199" s="38">
        <v>99.731243000000006</v>
      </c>
      <c r="P199" s="38">
        <v>190</v>
      </c>
      <c r="Q199" s="38">
        <v>0.26875699999999997</v>
      </c>
      <c r="R199" s="38">
        <v>198</v>
      </c>
      <c r="S199" s="28">
        <v>-1.92</v>
      </c>
      <c r="T199" s="28">
        <v>-5.41</v>
      </c>
      <c r="U199" s="28">
        <v>0</v>
      </c>
    </row>
    <row r="200" spans="1:21" x14ac:dyDescent="0.3">
      <c r="A200" s="28" t="s">
        <v>508</v>
      </c>
      <c r="B200" s="28">
        <v>11885</v>
      </c>
      <c r="C200" s="28" t="s">
        <v>553</v>
      </c>
      <c r="D200" s="28" t="s">
        <v>22</v>
      </c>
      <c r="E200" s="28" t="s">
        <v>694</v>
      </c>
      <c r="F200" s="28">
        <v>0</v>
      </c>
      <c r="G200" s="38">
        <v>100000000</v>
      </c>
      <c r="H200" s="38">
        <v>11.2</v>
      </c>
      <c r="I200" s="38" t="s">
        <v>518</v>
      </c>
      <c r="J200" s="38">
        <v>220499</v>
      </c>
      <c r="K200" s="38">
        <v>298434</v>
      </c>
      <c r="L200" s="38">
        <v>27559976</v>
      </c>
      <c r="M200" s="38">
        <v>10829</v>
      </c>
      <c r="N200" s="38">
        <v>20</v>
      </c>
      <c r="O200" s="38">
        <v>98.675466999999998</v>
      </c>
      <c r="P200" s="38">
        <v>229</v>
      </c>
      <c r="Q200" s="38">
        <v>1.324533</v>
      </c>
      <c r="R200" s="38">
        <v>249</v>
      </c>
      <c r="S200" s="28">
        <v>-3.86</v>
      </c>
      <c r="T200" s="28">
        <v>-8.69</v>
      </c>
      <c r="U200" s="28">
        <v>0</v>
      </c>
    </row>
    <row r="201" spans="1:21" x14ac:dyDescent="0.3">
      <c r="A201" s="28" t="s">
        <v>510</v>
      </c>
      <c r="B201" s="28">
        <v>11889</v>
      </c>
      <c r="C201" s="28" t="s">
        <v>514</v>
      </c>
      <c r="D201" s="28" t="s">
        <v>22</v>
      </c>
      <c r="E201" s="28" t="s">
        <v>696</v>
      </c>
      <c r="F201" s="28">
        <v>0</v>
      </c>
      <c r="G201" s="38">
        <v>100000000</v>
      </c>
      <c r="H201" s="38">
        <v>11</v>
      </c>
      <c r="I201" s="38" t="s">
        <v>518</v>
      </c>
      <c r="J201" s="38">
        <v>270869</v>
      </c>
      <c r="K201" s="38">
        <v>300600</v>
      </c>
      <c r="L201" s="38">
        <v>29344718</v>
      </c>
      <c r="M201" s="38">
        <v>10244</v>
      </c>
      <c r="N201" s="38">
        <v>12</v>
      </c>
      <c r="O201" s="38">
        <v>83.556036000000006</v>
      </c>
      <c r="P201" s="38">
        <v>317</v>
      </c>
      <c r="Q201" s="38">
        <v>16.443964000000001</v>
      </c>
      <c r="R201" s="38">
        <v>329</v>
      </c>
      <c r="S201" s="28">
        <v>-3.5</v>
      </c>
      <c r="T201" s="28">
        <v>-6.82</v>
      </c>
      <c r="U201" s="28">
        <v>0</v>
      </c>
    </row>
    <row r="202" spans="1:21" x14ac:dyDescent="0.3">
      <c r="A202" s="28" t="s">
        <v>515</v>
      </c>
      <c r="B202" s="28">
        <v>11900</v>
      </c>
      <c r="C202" s="28" t="s">
        <v>549</v>
      </c>
      <c r="D202" s="28" t="s">
        <v>22</v>
      </c>
      <c r="E202" s="28" t="s">
        <v>670</v>
      </c>
      <c r="F202" s="28">
        <v>0</v>
      </c>
      <c r="G202" s="38">
        <v>100000000</v>
      </c>
      <c r="H202" s="38">
        <v>10</v>
      </c>
      <c r="I202" s="38" t="s">
        <v>518</v>
      </c>
      <c r="J202" s="38">
        <v>486981</v>
      </c>
      <c r="K202" s="38">
        <v>543475</v>
      </c>
      <c r="L202" s="38">
        <v>54019470</v>
      </c>
      <c r="M202" s="38">
        <v>10061</v>
      </c>
      <c r="N202" s="38">
        <v>15</v>
      </c>
      <c r="O202" s="38">
        <v>85.417068999999998</v>
      </c>
      <c r="P202" s="38">
        <v>3314</v>
      </c>
      <c r="Q202" s="38">
        <v>14.582930999999999</v>
      </c>
      <c r="R202" s="38">
        <v>3329</v>
      </c>
      <c r="S202" s="28">
        <v>-2.5299999999999998</v>
      </c>
      <c r="T202" s="28">
        <v>-4.05</v>
      </c>
      <c r="U202" s="28">
        <v>0</v>
      </c>
    </row>
    <row r="203" spans="1:21" x14ac:dyDescent="0.3">
      <c r="A203" s="28" t="s">
        <v>548</v>
      </c>
      <c r="B203" s="28">
        <v>11803</v>
      </c>
      <c r="C203" s="28" t="s">
        <v>558</v>
      </c>
      <c r="D203" s="39" t="s">
        <v>22</v>
      </c>
      <c r="E203" s="28" t="s">
        <v>699</v>
      </c>
      <c r="F203" s="28">
        <v>0</v>
      </c>
      <c r="G203" s="38">
        <v>100000000</v>
      </c>
      <c r="H203" s="38">
        <v>9.5</v>
      </c>
      <c r="I203" s="38" t="s">
        <v>518</v>
      </c>
      <c r="J203" s="38">
        <v>137415</v>
      </c>
      <c r="K203" s="38">
        <v>130774</v>
      </c>
      <c r="L203" s="38">
        <v>12938026</v>
      </c>
      <c r="M203" s="38">
        <v>10108</v>
      </c>
      <c r="N203" s="38">
        <v>8</v>
      </c>
      <c r="O203" s="38">
        <v>95.894767999999999</v>
      </c>
      <c r="P203" s="38">
        <v>667</v>
      </c>
      <c r="Q203" s="38">
        <v>4.105232</v>
      </c>
      <c r="R203" s="38">
        <v>675</v>
      </c>
      <c r="S203" s="28">
        <v>-1.87</v>
      </c>
      <c r="T203" s="28">
        <v>-2.2799999999999998</v>
      </c>
      <c r="U203" s="28">
        <v>0</v>
      </c>
    </row>
    <row r="204" spans="1:21" x14ac:dyDescent="0.3">
      <c r="A204" s="28" t="s">
        <v>562</v>
      </c>
      <c r="B204" s="28">
        <v>11922</v>
      </c>
      <c r="C204" s="28" t="s">
        <v>568</v>
      </c>
      <c r="D204" s="28" t="s">
        <v>22</v>
      </c>
      <c r="E204" s="28" t="s">
        <v>686</v>
      </c>
      <c r="F204" s="28">
        <v>0</v>
      </c>
      <c r="G204" s="38">
        <v>100000000</v>
      </c>
      <c r="H204" s="38">
        <v>9</v>
      </c>
      <c r="I204" s="38" t="s">
        <v>518</v>
      </c>
      <c r="J204" s="38">
        <v>448422</v>
      </c>
      <c r="K204" s="38">
        <v>589985</v>
      </c>
      <c r="L204" s="38">
        <v>56439860</v>
      </c>
      <c r="M204" s="38">
        <v>10454</v>
      </c>
      <c r="N204" s="38">
        <v>20</v>
      </c>
      <c r="O204" s="38">
        <v>98.912199999999999</v>
      </c>
      <c r="P204" s="38">
        <v>126</v>
      </c>
      <c r="Q204" s="38">
        <v>1.0878000000000001</v>
      </c>
      <c r="R204" s="38">
        <v>146</v>
      </c>
      <c r="S204" s="28">
        <v>-2.48</v>
      </c>
      <c r="T204" s="28">
        <v>-3.66</v>
      </c>
      <c r="U204" s="28">
        <v>0</v>
      </c>
    </row>
    <row r="205" spans="1:21" x14ac:dyDescent="0.3">
      <c r="A205" s="28" t="s">
        <v>570</v>
      </c>
      <c r="B205" s="28">
        <v>11939</v>
      </c>
      <c r="C205" s="28" t="s">
        <v>575</v>
      </c>
      <c r="D205" s="28" t="s">
        <v>22</v>
      </c>
      <c r="E205" s="28" t="s">
        <v>606</v>
      </c>
      <c r="F205" s="28">
        <v>0</v>
      </c>
      <c r="G205" s="38">
        <v>2000000000</v>
      </c>
      <c r="H205" s="38">
        <v>8</v>
      </c>
      <c r="I205" s="38" t="s">
        <v>518</v>
      </c>
      <c r="J205" s="38">
        <v>5067749</v>
      </c>
      <c r="K205" s="38">
        <v>3410106</v>
      </c>
      <c r="L205" s="38">
        <v>375100000</v>
      </c>
      <c r="M205" s="38">
        <v>9091</v>
      </c>
      <c r="N205" s="38">
        <v>78</v>
      </c>
      <c r="O205" s="38">
        <v>91.019381749999994</v>
      </c>
      <c r="P205" s="38">
        <v>43112</v>
      </c>
      <c r="Q205" s="38">
        <v>8.9805917500000003</v>
      </c>
      <c r="R205" s="38">
        <v>43191</v>
      </c>
      <c r="S205" s="28">
        <v>-2.85</v>
      </c>
      <c r="T205" s="28">
        <v>-10.199999999999999</v>
      </c>
      <c r="U205" s="28">
        <v>0</v>
      </c>
    </row>
    <row r="206" spans="1:21" x14ac:dyDescent="0.3">
      <c r="A206" s="28" t="s">
        <v>576</v>
      </c>
      <c r="B206" s="28">
        <v>11929</v>
      </c>
      <c r="C206" s="28" t="s">
        <v>582</v>
      </c>
      <c r="D206" s="28" t="s">
        <v>22</v>
      </c>
      <c r="E206" s="28" t="s">
        <v>703</v>
      </c>
      <c r="F206" s="28">
        <v>0</v>
      </c>
      <c r="G206" s="38">
        <v>100000000</v>
      </c>
      <c r="H206" s="38">
        <v>8</v>
      </c>
      <c r="I206" s="38" t="s">
        <v>518</v>
      </c>
      <c r="J206" s="38">
        <v>398543</v>
      </c>
      <c r="K206" s="38">
        <v>340159</v>
      </c>
      <c r="L206" s="38">
        <v>36665000</v>
      </c>
      <c r="M206" s="38">
        <v>9278</v>
      </c>
      <c r="N206" s="38">
        <v>22</v>
      </c>
      <c r="O206" s="38">
        <v>98.554787000000005</v>
      </c>
      <c r="P206" s="38">
        <v>244</v>
      </c>
      <c r="Q206" s="38">
        <v>1.4452130000000001</v>
      </c>
      <c r="R206" s="38">
        <v>266</v>
      </c>
      <c r="S206" s="28">
        <v>-5.34</v>
      </c>
      <c r="T206" s="28">
        <v>-3.7</v>
      </c>
      <c r="U206" s="28">
        <v>0</v>
      </c>
    </row>
    <row r="207" spans="1:21" x14ac:dyDescent="0.3">
      <c r="A207" s="28" t="s">
        <v>588</v>
      </c>
      <c r="B207" s="28">
        <v>11951</v>
      </c>
      <c r="C207" s="28" t="s">
        <v>744</v>
      </c>
      <c r="D207" s="28" t="s">
        <v>22</v>
      </c>
      <c r="E207" s="28" t="s">
        <v>614</v>
      </c>
      <c r="F207" s="28">
        <v>0</v>
      </c>
      <c r="G207" s="38">
        <v>500000000</v>
      </c>
      <c r="H207" s="38">
        <v>6</v>
      </c>
      <c r="I207" s="38" t="s">
        <v>518</v>
      </c>
      <c r="J207" s="38">
        <v>0</v>
      </c>
      <c r="K207" s="38">
        <v>864008</v>
      </c>
      <c r="L207" s="38">
        <v>102500000</v>
      </c>
      <c r="M207" s="38">
        <v>8429</v>
      </c>
      <c r="N207" s="38">
        <v>59</v>
      </c>
      <c r="O207" s="38">
        <v>92.441335000000009</v>
      </c>
      <c r="P207" s="38">
        <v>4831</v>
      </c>
      <c r="Q207" s="38">
        <v>7.5586650000000004</v>
      </c>
      <c r="R207" s="38">
        <v>4890</v>
      </c>
      <c r="S207" s="28">
        <v>-2.84</v>
      </c>
      <c r="T207" s="28">
        <v>-5.99</v>
      </c>
      <c r="U207" s="28">
        <v>0</v>
      </c>
    </row>
    <row r="208" spans="1:21" x14ac:dyDescent="0.3">
      <c r="A208" s="28" t="s">
        <v>592</v>
      </c>
      <c r="B208" s="28">
        <v>11924</v>
      </c>
      <c r="C208" s="28" t="s">
        <v>595</v>
      </c>
      <c r="D208" s="28" t="s">
        <v>22</v>
      </c>
      <c r="E208" s="28" t="s">
        <v>664</v>
      </c>
      <c r="F208" s="28">
        <v>0</v>
      </c>
      <c r="G208" s="38">
        <v>750000000</v>
      </c>
      <c r="H208" s="38">
        <v>5</v>
      </c>
      <c r="I208" s="38" t="s">
        <v>518</v>
      </c>
      <c r="J208" s="38">
        <v>0</v>
      </c>
      <c r="K208" s="38">
        <v>1411989</v>
      </c>
      <c r="L208" s="38">
        <v>161757684</v>
      </c>
      <c r="M208" s="38">
        <v>8729</v>
      </c>
      <c r="N208" s="38">
        <v>46</v>
      </c>
      <c r="O208" s="38">
        <v>95.33626373333334</v>
      </c>
      <c r="P208" s="38">
        <v>2331</v>
      </c>
      <c r="Q208" s="38">
        <v>4.6637362666666666</v>
      </c>
      <c r="R208" s="38">
        <v>2377</v>
      </c>
      <c r="S208" s="28">
        <v>-3.37</v>
      </c>
      <c r="T208" s="28">
        <v>-6.19</v>
      </c>
      <c r="U208" s="28">
        <v>0</v>
      </c>
    </row>
    <row r="209" spans="1:21" x14ac:dyDescent="0.3">
      <c r="A209" s="28" t="s">
        <v>598</v>
      </c>
      <c r="B209" s="28">
        <v>11962</v>
      </c>
      <c r="C209" s="28" t="s">
        <v>599</v>
      </c>
      <c r="D209" s="28" t="s">
        <v>22</v>
      </c>
      <c r="E209" s="28" t="s">
        <v>706</v>
      </c>
      <c r="F209" s="28">
        <v>0</v>
      </c>
      <c r="G209" s="38">
        <v>100000000</v>
      </c>
      <c r="H209" s="38">
        <v>5</v>
      </c>
      <c r="I209" s="38" t="s">
        <v>518</v>
      </c>
      <c r="J209" s="38">
        <v>0</v>
      </c>
      <c r="K209" s="38">
        <v>644762</v>
      </c>
      <c r="L209" s="38">
        <v>61957063</v>
      </c>
      <c r="M209" s="38">
        <v>10407</v>
      </c>
      <c r="N209" s="38">
        <v>35</v>
      </c>
      <c r="O209" s="38">
        <v>97.315022999999997</v>
      </c>
      <c r="P209" s="38">
        <v>644</v>
      </c>
      <c r="Q209" s="38">
        <v>2.6849769999999999</v>
      </c>
      <c r="R209" s="38">
        <v>679</v>
      </c>
      <c r="S209" s="28">
        <v>2.12</v>
      </c>
      <c r="T209" s="28">
        <v>3.09</v>
      </c>
      <c r="U209" s="28">
        <v>0</v>
      </c>
    </row>
    <row r="210" spans="1:21" x14ac:dyDescent="0.3">
      <c r="A210" s="28" t="s">
        <v>728</v>
      </c>
      <c r="B210" s="28">
        <v>11985</v>
      </c>
      <c r="C210" s="28" t="s">
        <v>717</v>
      </c>
      <c r="D210" s="28" t="s">
        <v>22</v>
      </c>
      <c r="E210" s="28" t="s">
        <v>729</v>
      </c>
      <c r="F210" s="28">
        <v>0</v>
      </c>
      <c r="G210" s="38">
        <v>100000000</v>
      </c>
      <c r="H210" s="38">
        <v>3</v>
      </c>
      <c r="I210" s="38" t="s">
        <v>518</v>
      </c>
      <c r="J210" s="38">
        <v>0</v>
      </c>
      <c r="K210" s="38">
        <v>110880</v>
      </c>
      <c r="L210" s="38">
        <v>11079681</v>
      </c>
      <c r="M210" s="38">
        <v>10008</v>
      </c>
      <c r="N210" s="38">
        <v>17</v>
      </c>
      <c r="O210" s="38">
        <v>91.661579000000003</v>
      </c>
      <c r="P210" s="38">
        <v>929</v>
      </c>
      <c r="Q210" s="38">
        <v>8.3384210000000003</v>
      </c>
      <c r="R210" s="38">
        <v>946</v>
      </c>
      <c r="S210" s="28">
        <v>0.06</v>
      </c>
      <c r="T210" s="28">
        <v>0</v>
      </c>
      <c r="U210" s="28">
        <v>0</v>
      </c>
    </row>
    <row r="211" spans="1:21" x14ac:dyDescent="0.3">
      <c r="A211" s="28" t="s">
        <v>762</v>
      </c>
      <c r="B211" s="28">
        <v>11998</v>
      </c>
      <c r="C211" s="28" t="s">
        <v>758</v>
      </c>
      <c r="D211" s="28" t="s">
        <v>22</v>
      </c>
      <c r="E211" s="28" t="s">
        <v>763</v>
      </c>
      <c r="F211" s="28">
        <v>0</v>
      </c>
      <c r="G211" s="38">
        <v>100000000</v>
      </c>
      <c r="H211" s="38">
        <v>1</v>
      </c>
      <c r="I211" s="38" t="s">
        <v>518</v>
      </c>
      <c r="J211" s="38">
        <v>0</v>
      </c>
      <c r="K211" s="38">
        <v>609150</v>
      </c>
      <c r="L211" s="38">
        <v>61043761</v>
      </c>
      <c r="M211" s="38">
        <v>9979</v>
      </c>
      <c r="N211" s="38">
        <v>39</v>
      </c>
      <c r="O211" s="38">
        <v>98.231138999999999</v>
      </c>
      <c r="P211" s="38">
        <v>600</v>
      </c>
      <c r="Q211" s="38">
        <v>1.768861</v>
      </c>
      <c r="R211" s="38">
        <v>639</v>
      </c>
      <c r="S211" s="28">
        <v>0</v>
      </c>
      <c r="T211" s="28">
        <v>0</v>
      </c>
      <c r="U211" s="28">
        <v>0</v>
      </c>
    </row>
    <row r="212" spans="1:21" x14ac:dyDescent="0.3">
      <c r="A212" s="28" t="s">
        <v>764</v>
      </c>
      <c r="B212" s="28">
        <v>11912</v>
      </c>
      <c r="C212" s="28" t="s">
        <v>716</v>
      </c>
      <c r="D212" s="28" t="s">
        <v>22</v>
      </c>
      <c r="E212" s="28" t="s">
        <v>637</v>
      </c>
      <c r="F212" s="28">
        <v>0</v>
      </c>
      <c r="G212" s="38">
        <v>1000000000</v>
      </c>
      <c r="H212" s="38">
        <v>10</v>
      </c>
      <c r="I212" s="38" t="s">
        <v>756</v>
      </c>
      <c r="J212" s="38">
        <v>6065897</v>
      </c>
      <c r="K212" s="38">
        <v>15563723</v>
      </c>
      <c r="L212" s="38">
        <v>1548383207</v>
      </c>
      <c r="M212" s="38" t="s">
        <v>766</v>
      </c>
      <c r="N212" s="38">
        <v>167</v>
      </c>
      <c r="O212" s="38">
        <v>70.285562099999993</v>
      </c>
      <c r="P212" s="38">
        <v>5613</v>
      </c>
      <c r="Q212" s="38">
        <v>29.7144379</v>
      </c>
      <c r="R212" s="38">
        <v>5780</v>
      </c>
      <c r="S212" s="28">
        <v>-2.94</v>
      </c>
      <c r="T212" s="28">
        <v>-6.95</v>
      </c>
      <c r="U212" s="28">
        <v>0</v>
      </c>
    </row>
    <row r="213" spans="1:21" x14ac:dyDescent="0.3">
      <c r="A213" s="28" t="s">
        <v>46</v>
      </c>
      <c r="B213" s="28">
        <v>10762</v>
      </c>
      <c r="C213" s="28" t="s">
        <v>47</v>
      </c>
      <c r="D213" s="28" t="s">
        <v>31</v>
      </c>
      <c r="E213" s="28" t="s">
        <v>606</v>
      </c>
      <c r="F213" s="28">
        <v>0</v>
      </c>
      <c r="G213" s="38">
        <v>200000000</v>
      </c>
      <c r="H213" s="38">
        <v>154.19999999999999</v>
      </c>
      <c r="I213" s="38" t="s">
        <v>517</v>
      </c>
      <c r="J213" s="38">
        <v>3516789</v>
      </c>
      <c r="K213" s="38">
        <v>3260290</v>
      </c>
      <c r="L213" s="38">
        <v>16161017</v>
      </c>
      <c r="M213" s="38">
        <v>201738</v>
      </c>
      <c r="N213" s="38">
        <v>10</v>
      </c>
      <c r="O213" s="38">
        <v>45</v>
      </c>
      <c r="P213" s="38">
        <v>3587</v>
      </c>
      <c r="Q213" s="38">
        <v>55</v>
      </c>
      <c r="R213" s="38">
        <v>3597</v>
      </c>
      <c r="S213" s="28">
        <v>-1.03</v>
      </c>
      <c r="T213" s="28">
        <v>-0.93</v>
      </c>
      <c r="U213" s="28">
        <v>4.28</v>
      </c>
    </row>
    <row r="214" spans="1:21" x14ac:dyDescent="0.3">
      <c r="A214" s="28" t="s">
        <v>55</v>
      </c>
      <c r="B214" s="28">
        <v>10767</v>
      </c>
      <c r="C214" s="28" t="s">
        <v>54</v>
      </c>
      <c r="D214" s="28" t="s">
        <v>31</v>
      </c>
      <c r="E214" s="28" t="s">
        <v>618</v>
      </c>
      <c r="F214" s="28">
        <v>0</v>
      </c>
      <c r="G214" s="38">
        <v>200000</v>
      </c>
      <c r="H214" s="38">
        <v>153.30000000000001</v>
      </c>
      <c r="I214" s="38" t="s">
        <v>517</v>
      </c>
      <c r="J214" s="38">
        <v>434098</v>
      </c>
      <c r="K214" s="38">
        <v>446069</v>
      </c>
      <c r="L214" s="38">
        <v>7640</v>
      </c>
      <c r="M214" s="38">
        <v>58385955</v>
      </c>
      <c r="N214" s="38">
        <v>2</v>
      </c>
      <c r="O214" s="38">
        <v>16</v>
      </c>
      <c r="P214" s="38">
        <v>105</v>
      </c>
      <c r="Q214" s="38">
        <v>84</v>
      </c>
      <c r="R214" s="38">
        <v>107</v>
      </c>
      <c r="S214" s="28">
        <v>0.86</v>
      </c>
      <c r="T214" s="28">
        <v>-2.08</v>
      </c>
      <c r="U214" s="28">
        <v>0.98</v>
      </c>
    </row>
    <row r="215" spans="1:21" x14ac:dyDescent="0.3">
      <c r="A215" s="28" t="s">
        <v>96</v>
      </c>
      <c r="B215" s="28">
        <v>10885</v>
      </c>
      <c r="C215" s="28" t="s">
        <v>97</v>
      </c>
      <c r="D215" s="28" t="s">
        <v>31</v>
      </c>
      <c r="E215" s="28" t="s">
        <v>631</v>
      </c>
      <c r="F215" s="28">
        <v>0</v>
      </c>
      <c r="G215" s="38">
        <v>50000000</v>
      </c>
      <c r="H215" s="38">
        <v>136.66666666666669</v>
      </c>
      <c r="I215" s="38" t="s">
        <v>517</v>
      </c>
      <c r="J215" s="38">
        <v>2698591</v>
      </c>
      <c r="K215" s="38">
        <v>2316559</v>
      </c>
      <c r="L215" s="38">
        <v>1374512</v>
      </c>
      <c r="M215" s="38">
        <v>1685368</v>
      </c>
      <c r="N215" s="38">
        <v>5</v>
      </c>
      <c r="O215" s="38">
        <v>42</v>
      </c>
      <c r="P215" s="38">
        <v>1210</v>
      </c>
      <c r="Q215" s="38">
        <v>58</v>
      </c>
      <c r="R215" s="38">
        <v>1215</v>
      </c>
      <c r="S215" s="28">
        <v>0.96</v>
      </c>
      <c r="T215" s="28">
        <v>-0.37</v>
      </c>
      <c r="U215" s="28">
        <v>-8.3800000000000008</v>
      </c>
    </row>
    <row r="216" spans="1:21" x14ac:dyDescent="0.3">
      <c r="A216" s="28" t="s">
        <v>98</v>
      </c>
      <c r="B216" s="28">
        <v>10897</v>
      </c>
      <c r="C216" s="28" t="s">
        <v>99</v>
      </c>
      <c r="D216" s="28" t="s">
        <v>31</v>
      </c>
      <c r="E216" s="28" t="s">
        <v>632</v>
      </c>
      <c r="F216" s="28">
        <v>0</v>
      </c>
      <c r="G216" s="38">
        <v>200000</v>
      </c>
      <c r="H216" s="38">
        <v>136.30000000000001</v>
      </c>
      <c r="I216" s="38" t="s">
        <v>517</v>
      </c>
      <c r="J216" s="38">
        <v>644030</v>
      </c>
      <c r="K216" s="38">
        <v>671376</v>
      </c>
      <c r="L216" s="38">
        <v>72146</v>
      </c>
      <c r="M216" s="38">
        <v>9305798</v>
      </c>
      <c r="N216" s="38">
        <v>8</v>
      </c>
      <c r="O216" s="38">
        <v>94</v>
      </c>
      <c r="P216" s="38">
        <v>91</v>
      </c>
      <c r="Q216" s="38">
        <v>6</v>
      </c>
      <c r="R216" s="38">
        <v>99</v>
      </c>
      <c r="S216" s="28">
        <v>0.44</v>
      </c>
      <c r="T216" s="28">
        <v>-1.05</v>
      </c>
      <c r="U216" s="28">
        <v>-4.93</v>
      </c>
    </row>
    <row r="217" spans="1:21" x14ac:dyDescent="0.3">
      <c r="A217" s="28" t="s">
        <v>116</v>
      </c>
      <c r="B217" s="28">
        <v>10934</v>
      </c>
      <c r="C217" s="28" t="s">
        <v>117</v>
      </c>
      <c r="D217" s="28" t="s">
        <v>31</v>
      </c>
      <c r="E217" s="28" t="s">
        <v>607</v>
      </c>
      <c r="F217" s="28">
        <v>0</v>
      </c>
      <c r="G217" s="38">
        <v>500000</v>
      </c>
      <c r="H217" s="38">
        <v>132.73333333333335</v>
      </c>
      <c r="I217" s="38" t="s">
        <v>517</v>
      </c>
      <c r="J217" s="38">
        <v>194385</v>
      </c>
      <c r="K217" s="38">
        <v>205151</v>
      </c>
      <c r="L217" s="38">
        <v>10613</v>
      </c>
      <c r="M217" s="38">
        <v>19330147</v>
      </c>
      <c r="N217" s="38">
        <v>44</v>
      </c>
      <c r="O217" s="38">
        <v>77</v>
      </c>
      <c r="P217" s="38">
        <v>581</v>
      </c>
      <c r="Q217" s="38">
        <v>23</v>
      </c>
      <c r="R217" s="38">
        <v>625</v>
      </c>
      <c r="S217" s="28">
        <v>-0.79</v>
      </c>
      <c r="T217" s="28">
        <v>-0.15</v>
      </c>
      <c r="U217" s="28">
        <v>7.12</v>
      </c>
    </row>
    <row r="218" spans="1:21" x14ac:dyDescent="0.3">
      <c r="A218" s="28" t="s">
        <v>141</v>
      </c>
      <c r="B218" s="28">
        <v>11131</v>
      </c>
      <c r="C218" s="28" t="s">
        <v>142</v>
      </c>
      <c r="D218" s="28" t="s">
        <v>31</v>
      </c>
      <c r="E218" s="28" t="s">
        <v>612</v>
      </c>
      <c r="F218" s="28">
        <v>0</v>
      </c>
      <c r="G218" s="38">
        <v>1000000</v>
      </c>
      <c r="H218" s="38">
        <v>117.33333333333333</v>
      </c>
      <c r="I218" s="38" t="s">
        <v>517</v>
      </c>
      <c r="J218" s="38">
        <v>1876159</v>
      </c>
      <c r="K218" s="38">
        <v>1833666</v>
      </c>
      <c r="L218" s="38">
        <v>277006</v>
      </c>
      <c r="M218" s="38">
        <v>6619588</v>
      </c>
      <c r="N218" s="38">
        <v>8</v>
      </c>
      <c r="O218" s="38">
        <v>95</v>
      </c>
      <c r="P218" s="38">
        <v>243</v>
      </c>
      <c r="Q218" s="38">
        <v>5</v>
      </c>
      <c r="R218" s="38">
        <v>251</v>
      </c>
      <c r="S218" s="28">
        <v>-1.49</v>
      </c>
      <c r="T218" s="28">
        <v>-4.7</v>
      </c>
      <c r="U218" s="28">
        <v>0.49</v>
      </c>
    </row>
    <row r="219" spans="1:21" x14ac:dyDescent="0.3">
      <c r="A219" s="28" t="s">
        <v>154</v>
      </c>
      <c r="B219" s="28">
        <v>11157</v>
      </c>
      <c r="C219" s="28" t="s">
        <v>157</v>
      </c>
      <c r="D219" s="28" t="s">
        <v>31</v>
      </c>
      <c r="E219" s="28" t="s">
        <v>635</v>
      </c>
      <c r="F219" s="28">
        <v>0</v>
      </c>
      <c r="G219" s="38">
        <v>50000000</v>
      </c>
      <c r="H219" s="38">
        <v>113.1</v>
      </c>
      <c r="I219" s="38" t="s">
        <v>517</v>
      </c>
      <c r="J219" s="38">
        <v>735373</v>
      </c>
      <c r="K219" s="38">
        <v>632903</v>
      </c>
      <c r="L219" s="38">
        <v>1595617</v>
      </c>
      <c r="M219" s="38">
        <v>396651</v>
      </c>
      <c r="N219" s="38">
        <v>5</v>
      </c>
      <c r="O219" s="38">
        <v>59</v>
      </c>
      <c r="P219" s="38">
        <v>512</v>
      </c>
      <c r="Q219" s="38">
        <v>41</v>
      </c>
      <c r="R219" s="38">
        <v>517</v>
      </c>
      <c r="S219" s="28">
        <v>-0.83</v>
      </c>
      <c r="T219" s="28">
        <v>-1.48</v>
      </c>
      <c r="U219" s="28">
        <v>1.41</v>
      </c>
    </row>
    <row r="220" spans="1:21" x14ac:dyDescent="0.3">
      <c r="A220" s="28" t="s">
        <v>171</v>
      </c>
      <c r="B220" s="28">
        <v>11188</v>
      </c>
      <c r="C220" s="28" t="s">
        <v>174</v>
      </c>
      <c r="D220" s="28" t="s">
        <v>31</v>
      </c>
      <c r="E220" s="28" t="s">
        <v>629</v>
      </c>
      <c r="F220" s="28">
        <v>0</v>
      </c>
      <c r="G220" s="38">
        <v>500000</v>
      </c>
      <c r="H220" s="38">
        <v>109.03333333333333</v>
      </c>
      <c r="I220" s="38" t="s">
        <v>517</v>
      </c>
      <c r="J220" s="38">
        <v>1996032</v>
      </c>
      <c r="K220" s="38">
        <v>1859273</v>
      </c>
      <c r="L220" s="38">
        <v>117649</v>
      </c>
      <c r="M220" s="38">
        <v>15803556</v>
      </c>
      <c r="N220" s="38">
        <v>4</v>
      </c>
      <c r="O220" s="38">
        <v>70</v>
      </c>
      <c r="P220" s="38">
        <v>2080</v>
      </c>
      <c r="Q220" s="38">
        <v>30</v>
      </c>
      <c r="R220" s="38">
        <v>2084</v>
      </c>
      <c r="S220" s="28">
        <v>0.34</v>
      </c>
      <c r="T220" s="28">
        <v>-0.23</v>
      </c>
      <c r="U220" s="28">
        <v>5.86</v>
      </c>
    </row>
    <row r="221" spans="1:21" x14ac:dyDescent="0.3">
      <c r="A221" s="28" t="s">
        <v>184</v>
      </c>
      <c r="B221" s="28">
        <v>11222</v>
      </c>
      <c r="C221" s="28" t="s">
        <v>186</v>
      </c>
      <c r="D221" s="28" t="s">
        <v>31</v>
      </c>
      <c r="E221" s="28" t="s">
        <v>639</v>
      </c>
      <c r="F221" s="28">
        <v>0</v>
      </c>
      <c r="G221" s="38">
        <v>700000</v>
      </c>
      <c r="H221" s="38">
        <v>106.16666666666667</v>
      </c>
      <c r="I221" s="38" t="s">
        <v>517</v>
      </c>
      <c r="J221" s="38">
        <v>427535</v>
      </c>
      <c r="K221" s="38">
        <v>445398</v>
      </c>
      <c r="L221" s="38">
        <v>44499</v>
      </c>
      <c r="M221" s="38">
        <v>10009179</v>
      </c>
      <c r="N221" s="38">
        <v>6</v>
      </c>
      <c r="O221" s="38">
        <v>99</v>
      </c>
      <c r="P221" s="38">
        <v>87</v>
      </c>
      <c r="Q221" s="38">
        <v>1</v>
      </c>
      <c r="R221" s="38">
        <v>93</v>
      </c>
      <c r="S221" s="28">
        <v>-1.18</v>
      </c>
      <c r="T221" s="28">
        <v>-1.45</v>
      </c>
      <c r="U221" s="28">
        <v>3.98</v>
      </c>
    </row>
    <row r="222" spans="1:21" x14ac:dyDescent="0.3">
      <c r="A222" s="28" t="s">
        <v>193</v>
      </c>
      <c r="B222" s="28">
        <v>11239</v>
      </c>
      <c r="C222" s="28" t="s">
        <v>194</v>
      </c>
      <c r="D222" s="28" t="s">
        <v>31</v>
      </c>
      <c r="E222" s="28" t="s">
        <v>628</v>
      </c>
      <c r="F222" s="28">
        <v>0</v>
      </c>
      <c r="G222" s="38">
        <v>500000</v>
      </c>
      <c r="H222" s="38">
        <v>102.03333333333333</v>
      </c>
      <c r="I222" s="38" t="s">
        <v>517</v>
      </c>
      <c r="J222" s="38">
        <v>446182</v>
      </c>
      <c r="K222" s="38">
        <v>477529</v>
      </c>
      <c r="L222" s="38">
        <v>118585</v>
      </c>
      <c r="M222" s="38">
        <v>4026889</v>
      </c>
      <c r="N222" s="38">
        <v>9</v>
      </c>
      <c r="O222" s="38">
        <v>88</v>
      </c>
      <c r="P222" s="38">
        <v>199</v>
      </c>
      <c r="Q222" s="38">
        <v>12</v>
      </c>
      <c r="R222" s="38">
        <v>208</v>
      </c>
      <c r="S222" s="28">
        <v>0</v>
      </c>
      <c r="T222" s="28">
        <v>-0.79</v>
      </c>
      <c r="U222" s="28">
        <v>8.5399999999999991</v>
      </c>
    </row>
    <row r="223" spans="1:21" x14ac:dyDescent="0.3">
      <c r="A223" s="28" t="s">
        <v>196</v>
      </c>
      <c r="B223" s="28">
        <v>11258</v>
      </c>
      <c r="C223" s="28" t="s">
        <v>199</v>
      </c>
      <c r="D223" s="28" t="s">
        <v>31</v>
      </c>
      <c r="E223" s="28" t="s">
        <v>644</v>
      </c>
      <c r="F223" s="28">
        <v>0</v>
      </c>
      <c r="G223" s="38">
        <v>20000000</v>
      </c>
      <c r="H223" s="38">
        <v>101.96666666666667</v>
      </c>
      <c r="I223" s="38" t="s">
        <v>517</v>
      </c>
      <c r="J223" s="38">
        <v>252811</v>
      </c>
      <c r="K223" s="38">
        <v>235888</v>
      </c>
      <c r="L223" s="38">
        <v>3903361</v>
      </c>
      <c r="M223" s="38">
        <v>60431</v>
      </c>
      <c r="N223" s="38">
        <v>6</v>
      </c>
      <c r="O223" s="38">
        <v>94</v>
      </c>
      <c r="P223" s="38">
        <v>63</v>
      </c>
      <c r="Q223" s="38">
        <v>6</v>
      </c>
      <c r="R223" s="38">
        <v>69</v>
      </c>
      <c r="S223" s="28">
        <v>-2.4</v>
      </c>
      <c r="T223" s="28">
        <v>-6.6</v>
      </c>
      <c r="U223" s="28">
        <v>-3.23</v>
      </c>
    </row>
    <row r="224" spans="1:21" x14ac:dyDescent="0.3">
      <c r="A224" s="28" t="s">
        <v>224</v>
      </c>
      <c r="B224" s="28">
        <v>11304</v>
      </c>
      <c r="C224" s="28" t="s">
        <v>227</v>
      </c>
      <c r="D224" s="28" t="s">
        <v>31</v>
      </c>
      <c r="E224" s="28" t="s">
        <v>626</v>
      </c>
      <c r="F224" s="28">
        <v>0</v>
      </c>
      <c r="G224" s="38">
        <v>300000</v>
      </c>
      <c r="H224" s="38">
        <v>94.233333333333334</v>
      </c>
      <c r="I224" s="38" t="s">
        <v>517</v>
      </c>
      <c r="J224" s="38">
        <v>1048532</v>
      </c>
      <c r="K224" s="38">
        <v>962669</v>
      </c>
      <c r="L224" s="38">
        <v>185926</v>
      </c>
      <c r="M224" s="38">
        <v>5177698</v>
      </c>
      <c r="N224" s="38">
        <v>18</v>
      </c>
      <c r="O224" s="38">
        <v>100</v>
      </c>
      <c r="P224" s="38">
        <v>117</v>
      </c>
      <c r="Q224" s="38">
        <v>0</v>
      </c>
      <c r="R224" s="38">
        <v>135</v>
      </c>
      <c r="S224" s="28">
        <v>-0.89</v>
      </c>
      <c r="T224" s="28">
        <v>-4.53</v>
      </c>
      <c r="U224" s="28">
        <v>1.64</v>
      </c>
    </row>
    <row r="225" spans="1:21" x14ac:dyDescent="0.3">
      <c r="A225" s="28" t="s">
        <v>737</v>
      </c>
      <c r="B225" s="28">
        <v>11305</v>
      </c>
      <c r="C225" s="28" t="s">
        <v>230</v>
      </c>
      <c r="D225" s="28" t="s">
        <v>31</v>
      </c>
      <c r="E225" s="28" t="s">
        <v>648</v>
      </c>
      <c r="F225" s="28">
        <v>0</v>
      </c>
      <c r="G225" s="38">
        <v>200000</v>
      </c>
      <c r="H225" s="38">
        <v>93.86666666666666</v>
      </c>
      <c r="I225" s="38" t="s">
        <v>517</v>
      </c>
      <c r="J225" s="38">
        <v>204005</v>
      </c>
      <c r="K225" s="38">
        <v>263008</v>
      </c>
      <c r="L225" s="38">
        <v>19284</v>
      </c>
      <c r="M225" s="38">
        <v>13638675</v>
      </c>
      <c r="N225" s="38">
        <v>3</v>
      </c>
      <c r="O225" s="38">
        <v>46</v>
      </c>
      <c r="P225" s="38">
        <v>817</v>
      </c>
      <c r="Q225" s="38">
        <v>54</v>
      </c>
      <c r="R225" s="38">
        <v>820</v>
      </c>
      <c r="S225" s="28">
        <v>-1.18</v>
      </c>
      <c r="T225" s="28">
        <v>-1.63</v>
      </c>
      <c r="U225" s="28">
        <v>5.96</v>
      </c>
    </row>
    <row r="226" spans="1:21" x14ac:dyDescent="0.3">
      <c r="A226" s="28" t="s">
        <v>283</v>
      </c>
      <c r="B226" s="28">
        <v>11381</v>
      </c>
      <c r="C226" s="28" t="s">
        <v>286</v>
      </c>
      <c r="D226" s="28" t="s">
        <v>31</v>
      </c>
      <c r="E226" s="28" t="s">
        <v>641</v>
      </c>
      <c r="F226" s="28">
        <v>0</v>
      </c>
      <c r="G226" s="38">
        <v>500000</v>
      </c>
      <c r="H226" s="38">
        <v>83.2</v>
      </c>
      <c r="I226" s="38" t="s">
        <v>517</v>
      </c>
      <c r="J226" s="38">
        <v>1186777</v>
      </c>
      <c r="K226" s="38">
        <v>1177603</v>
      </c>
      <c r="L226" s="38">
        <v>216224</v>
      </c>
      <c r="M226" s="38">
        <v>5446216</v>
      </c>
      <c r="N226" s="38">
        <v>10</v>
      </c>
      <c r="O226" s="38">
        <v>100</v>
      </c>
      <c r="P226" s="38">
        <v>98</v>
      </c>
      <c r="Q226" s="38">
        <v>0</v>
      </c>
      <c r="R226" s="38">
        <v>108</v>
      </c>
      <c r="S226" s="28">
        <v>-1.18</v>
      </c>
      <c r="T226" s="28">
        <v>-5.03</v>
      </c>
      <c r="U226" s="28">
        <v>4.99</v>
      </c>
    </row>
    <row r="227" spans="1:21" x14ac:dyDescent="0.3">
      <c r="A227" s="28" t="s">
        <v>417</v>
      </c>
      <c r="B227" s="28">
        <v>11691</v>
      </c>
      <c r="C227" s="28" t="s">
        <v>424</v>
      </c>
      <c r="D227" s="28" t="s">
        <v>31</v>
      </c>
      <c r="E227" s="28" t="s">
        <v>606</v>
      </c>
      <c r="F227" s="28">
        <v>0</v>
      </c>
      <c r="G227" s="38">
        <v>20000000</v>
      </c>
      <c r="H227" s="38">
        <v>28.5</v>
      </c>
      <c r="I227" s="38" t="s">
        <v>517</v>
      </c>
      <c r="J227" s="38">
        <v>39333</v>
      </c>
      <c r="K227" s="38">
        <v>22166</v>
      </c>
      <c r="L227" s="38">
        <v>2297415</v>
      </c>
      <c r="M227" s="38">
        <v>9648</v>
      </c>
      <c r="N227" s="38">
        <v>6</v>
      </c>
      <c r="O227" s="38">
        <v>91</v>
      </c>
      <c r="P227" s="38">
        <v>110</v>
      </c>
      <c r="Q227" s="38">
        <v>9</v>
      </c>
      <c r="R227" s="38">
        <v>116</v>
      </c>
      <c r="S227" s="28">
        <v>-3.52</v>
      </c>
      <c r="T227" s="28">
        <v>-3.86</v>
      </c>
      <c r="U227" s="28">
        <v>-0.19</v>
      </c>
    </row>
    <row r="228" spans="1:21" x14ac:dyDescent="0.3">
      <c r="A228" s="28" t="s">
        <v>483</v>
      </c>
      <c r="B228" s="28">
        <v>11842</v>
      </c>
      <c r="C228" s="28" t="s">
        <v>490</v>
      </c>
      <c r="D228" s="28" t="s">
        <v>31</v>
      </c>
      <c r="E228" s="28" t="s">
        <v>637</v>
      </c>
      <c r="F228" s="28">
        <v>0</v>
      </c>
      <c r="G228" s="38">
        <v>500000000</v>
      </c>
      <c r="H228" s="38">
        <v>15.666666666666668</v>
      </c>
      <c r="I228" s="38" t="s">
        <v>517</v>
      </c>
      <c r="J228" s="38">
        <v>394602</v>
      </c>
      <c r="K228" s="38">
        <v>879251</v>
      </c>
      <c r="L228" s="38">
        <v>72370387</v>
      </c>
      <c r="M228" s="38">
        <v>12149</v>
      </c>
      <c r="N228" s="38">
        <v>15</v>
      </c>
      <c r="O228" s="38">
        <v>94</v>
      </c>
      <c r="P228" s="38">
        <v>7055</v>
      </c>
      <c r="Q228" s="38">
        <v>6</v>
      </c>
      <c r="R228" s="38">
        <v>7070</v>
      </c>
      <c r="S228" s="28">
        <v>-1</v>
      </c>
      <c r="T228" s="28">
        <v>-1.83</v>
      </c>
      <c r="U228" s="28">
        <v>15.1</v>
      </c>
    </row>
    <row r="229" spans="1:21" x14ac:dyDescent="0.3">
      <c r="A229" s="28" t="s">
        <v>572</v>
      </c>
      <c r="B229" s="28">
        <v>11921</v>
      </c>
      <c r="C229" s="28" t="s">
        <v>575</v>
      </c>
      <c r="D229" s="28" t="s">
        <v>31</v>
      </c>
      <c r="E229" s="28" t="s">
        <v>606</v>
      </c>
      <c r="F229" s="28">
        <v>0</v>
      </c>
      <c r="G229" s="38">
        <v>20000000</v>
      </c>
      <c r="H229" s="38">
        <v>8</v>
      </c>
      <c r="I229" s="38" t="s">
        <v>517</v>
      </c>
      <c r="J229" s="38">
        <v>33951</v>
      </c>
      <c r="K229" s="38">
        <v>38189</v>
      </c>
      <c r="L229" s="38">
        <v>3340086</v>
      </c>
      <c r="M229" s="38">
        <v>11434</v>
      </c>
      <c r="N229" s="38">
        <v>17</v>
      </c>
      <c r="O229" s="38">
        <v>99</v>
      </c>
      <c r="P229" s="38">
        <v>47</v>
      </c>
      <c r="Q229" s="38">
        <v>1</v>
      </c>
      <c r="R229" s="38">
        <v>64</v>
      </c>
      <c r="S229" s="28">
        <v>-0.23</v>
      </c>
      <c r="T229" s="28">
        <v>-3.32</v>
      </c>
      <c r="U229" s="28">
        <v>0</v>
      </c>
    </row>
    <row r="230" spans="1:21" x14ac:dyDescent="0.3">
      <c r="A230" s="28" t="s">
        <v>164</v>
      </c>
      <c r="B230" s="28">
        <v>11172</v>
      </c>
      <c r="C230" s="28" t="s">
        <v>167</v>
      </c>
      <c r="D230" s="28" t="s">
        <v>31</v>
      </c>
      <c r="E230" s="28" t="s">
        <v>636</v>
      </c>
      <c r="F230" s="28">
        <v>0</v>
      </c>
      <c r="G230" s="38">
        <v>450000000</v>
      </c>
      <c r="H230" s="38">
        <v>111</v>
      </c>
      <c r="I230" s="38" t="s">
        <v>518</v>
      </c>
      <c r="J230" s="38">
        <v>1544968</v>
      </c>
      <c r="K230" s="38">
        <v>753151</v>
      </c>
      <c r="L230" s="38">
        <v>52443670</v>
      </c>
      <c r="M230" s="38">
        <v>14361</v>
      </c>
      <c r="N230" s="38">
        <v>18</v>
      </c>
      <c r="O230" s="38">
        <v>98.895908222222218</v>
      </c>
      <c r="P230" s="38">
        <v>668</v>
      </c>
      <c r="Q230" s="38">
        <v>1.1040917777777777</v>
      </c>
      <c r="R230" s="38">
        <v>686</v>
      </c>
      <c r="S230" s="28">
        <v>0.61</v>
      </c>
      <c r="T230" s="28">
        <v>-2.19</v>
      </c>
      <c r="U230" s="28">
        <v>3.63</v>
      </c>
    </row>
    <row r="231" spans="1:21" x14ac:dyDescent="0.3">
      <c r="A231" s="28" t="s">
        <v>181</v>
      </c>
      <c r="B231" s="28">
        <v>11196</v>
      </c>
      <c r="C231" s="28" t="s">
        <v>180</v>
      </c>
      <c r="D231" s="28" t="s">
        <v>31</v>
      </c>
      <c r="E231" s="28" t="s">
        <v>610</v>
      </c>
      <c r="F231" s="28">
        <v>0</v>
      </c>
      <c r="G231" s="38">
        <v>100000000</v>
      </c>
      <c r="H231" s="38">
        <v>106.23333333333333</v>
      </c>
      <c r="I231" s="38" t="s">
        <v>518</v>
      </c>
      <c r="J231" s="38">
        <v>1702779</v>
      </c>
      <c r="K231" s="38">
        <v>1564375</v>
      </c>
      <c r="L231" s="38">
        <v>12457539</v>
      </c>
      <c r="M231" s="38">
        <v>125577</v>
      </c>
      <c r="N231" s="38">
        <v>24</v>
      </c>
      <c r="O231" s="38">
        <v>98.974395000000001</v>
      </c>
      <c r="P231" s="38">
        <v>4093</v>
      </c>
      <c r="Q231" s="38">
        <v>1.0256049999999999</v>
      </c>
      <c r="R231" s="38">
        <v>4117</v>
      </c>
      <c r="S231" s="28">
        <v>0.17</v>
      </c>
      <c r="T231" s="28">
        <v>-1.07</v>
      </c>
      <c r="U231" s="28">
        <v>5.67</v>
      </c>
    </row>
    <row r="232" spans="1:21" x14ac:dyDescent="0.3">
      <c r="A232" s="28" t="s">
        <v>502</v>
      </c>
      <c r="B232" s="28">
        <v>11888</v>
      </c>
      <c r="C232" s="28" t="s">
        <v>509</v>
      </c>
      <c r="D232" s="28" t="s">
        <v>31</v>
      </c>
      <c r="E232" s="28" t="s">
        <v>670</v>
      </c>
      <c r="F232" s="28">
        <v>0</v>
      </c>
      <c r="G232" s="38">
        <v>500000000</v>
      </c>
      <c r="H232" s="38">
        <v>11.6</v>
      </c>
      <c r="I232" s="38" t="s">
        <v>518</v>
      </c>
      <c r="J232" s="38">
        <v>700990</v>
      </c>
      <c r="K232" s="38">
        <v>1514199</v>
      </c>
      <c r="L232" s="38">
        <v>125270845</v>
      </c>
      <c r="M232" s="38">
        <v>12088</v>
      </c>
      <c r="N232" s="38">
        <v>83</v>
      </c>
      <c r="O232" s="38">
        <v>93.497805400000004</v>
      </c>
      <c r="P232" s="38">
        <v>3289</v>
      </c>
      <c r="Q232" s="38">
        <v>6.5021945999999993</v>
      </c>
      <c r="R232" s="38">
        <v>3372</v>
      </c>
      <c r="S232" s="28">
        <v>-1.02</v>
      </c>
      <c r="T232" s="28">
        <v>0.93</v>
      </c>
      <c r="U232" s="28">
        <v>0</v>
      </c>
    </row>
    <row r="233" spans="1:21" x14ac:dyDescent="0.3">
      <c r="A233" s="28" t="s">
        <v>569</v>
      </c>
      <c r="B233" s="28">
        <v>11907</v>
      </c>
      <c r="C233" s="28" t="s">
        <v>571</v>
      </c>
      <c r="D233" s="28" t="s">
        <v>31</v>
      </c>
      <c r="E233" s="28" t="s">
        <v>689</v>
      </c>
      <c r="F233" s="28">
        <v>0</v>
      </c>
      <c r="G233" s="38">
        <v>200000000</v>
      </c>
      <c r="H233" s="38">
        <v>8</v>
      </c>
      <c r="I233" s="38" t="s">
        <v>518</v>
      </c>
      <c r="J233" s="38">
        <v>312659</v>
      </c>
      <c r="K233" s="38">
        <v>314812</v>
      </c>
      <c r="L233" s="38">
        <v>29769564</v>
      </c>
      <c r="M233" s="38">
        <v>10575</v>
      </c>
      <c r="N233" s="38">
        <v>7</v>
      </c>
      <c r="O233" s="38">
        <v>99.832282500000005</v>
      </c>
      <c r="P233" s="38">
        <v>127</v>
      </c>
      <c r="Q233" s="38">
        <v>0.16771749999999999</v>
      </c>
      <c r="R233" s="38">
        <v>134</v>
      </c>
      <c r="S233" s="28">
        <v>-0.14000000000000001</v>
      </c>
      <c r="T233" s="28">
        <v>0.65</v>
      </c>
      <c r="U233" s="28">
        <v>0</v>
      </c>
    </row>
    <row r="234" spans="1:21" x14ac:dyDescent="0.3">
      <c r="A234" s="28" t="s">
        <v>765</v>
      </c>
      <c r="B234" s="28">
        <v>12009</v>
      </c>
      <c r="C234" s="28" t="s">
        <v>758</v>
      </c>
      <c r="D234" s="28" t="s">
        <v>759</v>
      </c>
      <c r="E234" s="28" t="s">
        <v>637</v>
      </c>
      <c r="F234" s="28">
        <v>0</v>
      </c>
      <c r="G234" s="38">
        <v>2000000000</v>
      </c>
      <c r="H234" s="38">
        <v>1</v>
      </c>
      <c r="I234" s="38" t="s">
        <v>756</v>
      </c>
      <c r="J234" s="38">
        <v>0</v>
      </c>
      <c r="K234" s="38">
        <v>10243444</v>
      </c>
      <c r="L234" s="38">
        <v>1005422774</v>
      </c>
      <c r="M234" s="38" t="s">
        <v>766</v>
      </c>
      <c r="N234" s="38">
        <v>73</v>
      </c>
      <c r="O234" s="38">
        <v>98.499264400000001</v>
      </c>
      <c r="P234" s="38">
        <v>38</v>
      </c>
      <c r="Q234" s="38">
        <v>1.5007356000000001</v>
      </c>
      <c r="R234" s="38">
        <v>111</v>
      </c>
      <c r="S234" s="38" t="s">
        <v>776</v>
      </c>
      <c r="T234" s="38" t="s">
        <v>776</v>
      </c>
      <c r="U234" s="38" t="s">
        <v>776</v>
      </c>
    </row>
    <row r="237" spans="1:21" ht="54.6" customHeight="1" x14ac:dyDescent="0.3">
      <c r="A237" s="49" t="s">
        <v>768</v>
      </c>
      <c r="B237" s="49"/>
      <c r="C237" s="49"/>
      <c r="D237" s="49"/>
      <c r="E237" s="49"/>
      <c r="F237" s="45"/>
      <c r="G237" s="45"/>
    </row>
    <row r="238" spans="1:21" x14ac:dyDescent="0.3">
      <c r="A238" s="49" t="s">
        <v>767</v>
      </c>
      <c r="B238" s="49"/>
      <c r="C238" s="49"/>
      <c r="D238" s="49"/>
      <c r="E238" s="49"/>
      <c r="F238" s="45"/>
      <c r="G238" s="45"/>
    </row>
    <row r="239" spans="1:21" x14ac:dyDescent="0.3">
      <c r="A239" s="49" t="s">
        <v>777</v>
      </c>
      <c r="B239" s="49"/>
      <c r="C239" s="49"/>
      <c r="D239" s="49"/>
      <c r="E239" s="49"/>
      <c r="F239" s="45"/>
      <c r="G239" s="45"/>
    </row>
  </sheetData>
  <autoFilter ref="A2:X234">
    <sortState ref="A3:U318">
      <sortCondition ref="D2:D318"/>
    </sortState>
  </autoFilter>
  <mergeCells count="3">
    <mergeCell ref="A237:E237"/>
    <mergeCell ref="A238:E238"/>
    <mergeCell ref="A239:E239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8"/>
  <sheetViews>
    <sheetView rightToLeft="1" workbookViewId="0">
      <selection activeCell="J6" sqref="J6"/>
    </sheetView>
  </sheetViews>
  <sheetFormatPr defaultColWidth="9.109375" defaultRowHeight="16.8" x14ac:dyDescent="0.3"/>
  <cols>
    <col min="1" max="1" width="43.44140625" style="35" bestFit="1" customWidth="1"/>
    <col min="2" max="2" width="8.5546875" style="35" bestFit="1" customWidth="1"/>
    <col min="3" max="4" width="34.33203125" style="35" customWidth="1"/>
    <col min="5" max="5" width="21.44140625" style="36" bestFit="1" customWidth="1"/>
    <col min="6" max="6" width="9" style="36" bestFit="1" customWidth="1"/>
    <col min="7" max="7" width="10.21875" style="36" bestFit="1" customWidth="1"/>
    <col min="8" max="8" width="10.44140625" style="36" bestFit="1" customWidth="1"/>
    <col min="9" max="10" width="9" style="36" bestFit="1" customWidth="1"/>
    <col min="11" max="16384" width="9.109375" style="35"/>
  </cols>
  <sheetData>
    <row r="1" spans="1:10" x14ac:dyDescent="0.3">
      <c r="B1" s="41"/>
      <c r="C1" s="41"/>
      <c r="D1" s="41"/>
      <c r="F1" s="36">
        <v>3</v>
      </c>
      <c r="G1" s="36">
        <v>4</v>
      </c>
      <c r="H1" s="36">
        <v>5</v>
      </c>
      <c r="I1" s="36">
        <v>6</v>
      </c>
      <c r="J1" s="36">
        <v>7</v>
      </c>
    </row>
    <row r="2" spans="1:10" ht="55.8" x14ac:dyDescent="0.3">
      <c r="A2" s="42" t="s">
        <v>519</v>
      </c>
      <c r="B2" s="43" t="s">
        <v>1</v>
      </c>
      <c r="C2" s="43" t="s">
        <v>3</v>
      </c>
      <c r="D2" s="43" t="s">
        <v>601</v>
      </c>
      <c r="E2" s="44" t="s">
        <v>770</v>
      </c>
      <c r="F2" s="46" t="s">
        <v>520</v>
      </c>
      <c r="G2" s="44" t="s">
        <v>521</v>
      </c>
      <c r="H2" s="44" t="s">
        <v>522</v>
      </c>
      <c r="I2" s="44" t="s">
        <v>523</v>
      </c>
      <c r="J2" s="44" t="s">
        <v>524</v>
      </c>
    </row>
    <row r="3" spans="1:10" x14ac:dyDescent="0.3">
      <c r="A3" s="28" t="s">
        <v>17</v>
      </c>
      <c r="B3" s="28">
        <v>10581</v>
      </c>
      <c r="C3" s="28" t="s">
        <v>19</v>
      </c>
      <c r="D3" s="28" t="s">
        <v>602</v>
      </c>
      <c r="E3" s="38">
        <v>42113047</v>
      </c>
      <c r="F3" s="38">
        <v>21.912696986826358</v>
      </c>
      <c r="G3" s="38">
        <v>38.475939574720165</v>
      </c>
      <c r="H3" s="38">
        <v>38.387901312277179</v>
      </c>
      <c r="I3" s="38">
        <v>2.0712694019926137E-2</v>
      </c>
      <c r="J3" s="38">
        <v>1.2027494321563705</v>
      </c>
    </row>
    <row r="4" spans="1:10" x14ac:dyDescent="0.3">
      <c r="A4" s="28" t="s">
        <v>20</v>
      </c>
      <c r="B4" s="28">
        <v>10589</v>
      </c>
      <c r="C4" s="28" t="s">
        <v>22</v>
      </c>
      <c r="D4" s="28" t="s">
        <v>603</v>
      </c>
      <c r="E4" s="38">
        <v>1578699</v>
      </c>
      <c r="F4" s="38">
        <v>89.866958665575183</v>
      </c>
      <c r="G4" s="38">
        <v>2.5449108429663116</v>
      </c>
      <c r="H4" s="38">
        <v>3.6604836793400359</v>
      </c>
      <c r="I4" s="38">
        <v>1.3638744686214186</v>
      </c>
      <c r="J4" s="38">
        <v>2.5637723434970541</v>
      </c>
    </row>
    <row r="5" spans="1:10" x14ac:dyDescent="0.3">
      <c r="A5" s="28" t="s">
        <v>23</v>
      </c>
      <c r="B5" s="28">
        <v>10591</v>
      </c>
      <c r="C5" s="28" t="s">
        <v>22</v>
      </c>
      <c r="D5" s="28" t="s">
        <v>604</v>
      </c>
      <c r="E5" s="38">
        <v>1715887</v>
      </c>
      <c r="F5" s="38">
        <v>91.608538461241565</v>
      </c>
      <c r="G5" s="38">
        <v>0</v>
      </c>
      <c r="H5" s="38">
        <v>4.0086643052445776</v>
      </c>
      <c r="I5" s="38">
        <v>3.5551868376584163E-3</v>
      </c>
      <c r="J5" s="38">
        <v>4.3792420466761994</v>
      </c>
    </row>
    <row r="6" spans="1:10" x14ac:dyDescent="0.3">
      <c r="A6" s="28" t="s">
        <v>24</v>
      </c>
      <c r="B6" s="28">
        <v>10596</v>
      </c>
      <c r="C6" s="28" t="s">
        <v>22</v>
      </c>
      <c r="D6" s="28" t="s">
        <v>605</v>
      </c>
      <c r="E6" s="38">
        <v>3824040</v>
      </c>
      <c r="F6" s="38">
        <v>93.638445078708415</v>
      </c>
      <c r="G6" s="38">
        <v>0</v>
      </c>
      <c r="H6" s="38">
        <v>2.4399984628279997E-2</v>
      </c>
      <c r="I6" s="38">
        <v>2.0586293740165602</v>
      </c>
      <c r="J6" s="38">
        <v>4.2785255626467391</v>
      </c>
    </row>
    <row r="7" spans="1:10" x14ac:dyDescent="0.3">
      <c r="A7" s="28" t="s">
        <v>26</v>
      </c>
      <c r="B7" s="28">
        <v>10600</v>
      </c>
      <c r="C7" s="28" t="s">
        <v>22</v>
      </c>
      <c r="D7" s="28" t="s">
        <v>606</v>
      </c>
      <c r="E7" s="38">
        <v>37702785</v>
      </c>
      <c r="F7" s="38">
        <v>83.965147151661156</v>
      </c>
      <c r="G7" s="38">
        <v>12.54818620481708</v>
      </c>
      <c r="H7" s="38">
        <v>1.601395247932478</v>
      </c>
      <c r="I7" s="38">
        <v>0</v>
      </c>
      <c r="J7" s="38">
        <v>1.8852713955892808</v>
      </c>
    </row>
    <row r="8" spans="1:10" x14ac:dyDescent="0.3">
      <c r="A8" s="28" t="s">
        <v>28</v>
      </c>
      <c r="B8" s="28">
        <v>10616</v>
      </c>
      <c r="C8" s="28" t="s">
        <v>22</v>
      </c>
      <c r="D8" s="28" t="s">
        <v>607</v>
      </c>
      <c r="E8" s="38">
        <v>6059006</v>
      </c>
      <c r="F8" s="38">
        <v>79.782668333520988</v>
      </c>
      <c r="G8" s="38">
        <v>7.4246067634609991</v>
      </c>
      <c r="H8" s="38">
        <v>6.5839345704197036</v>
      </c>
      <c r="I8" s="38">
        <v>8.3835875036133016E-5</v>
      </c>
      <c r="J8" s="38">
        <v>6.2087064967232672</v>
      </c>
    </row>
    <row r="9" spans="1:10" x14ac:dyDescent="0.3">
      <c r="A9" s="28" t="s">
        <v>32</v>
      </c>
      <c r="B9" s="28">
        <v>10630</v>
      </c>
      <c r="C9" s="28" t="s">
        <v>22</v>
      </c>
      <c r="D9" s="28" t="s">
        <v>609</v>
      </c>
      <c r="E9" s="38">
        <v>468562</v>
      </c>
      <c r="F9" s="38">
        <v>86.844850307883377</v>
      </c>
      <c r="G9" s="38">
        <v>8.984556128666485</v>
      </c>
      <c r="H9" s="38">
        <v>2.1719137882100992E-2</v>
      </c>
      <c r="I9" s="38">
        <v>1.0367680953526253E-2</v>
      </c>
      <c r="J9" s="38">
        <v>4.1385067446145127</v>
      </c>
    </row>
    <row r="10" spans="1:10" x14ac:dyDescent="0.3">
      <c r="A10" s="28" t="s">
        <v>34</v>
      </c>
      <c r="B10" s="28">
        <v>10639</v>
      </c>
      <c r="C10" s="28" t="s">
        <v>19</v>
      </c>
      <c r="D10" s="28" t="s">
        <v>610</v>
      </c>
      <c r="E10" s="38">
        <v>67906290</v>
      </c>
      <c r="F10" s="38">
        <v>12.793346454952925</v>
      </c>
      <c r="G10" s="38">
        <v>45.461860940870729</v>
      </c>
      <c r="H10" s="38">
        <v>39.843005382600218</v>
      </c>
      <c r="I10" s="38">
        <v>7.6133259132597431E-5</v>
      </c>
      <c r="J10" s="38">
        <v>1.9017110883169936</v>
      </c>
    </row>
    <row r="11" spans="1:10" x14ac:dyDescent="0.3">
      <c r="A11" s="28" t="s">
        <v>36</v>
      </c>
      <c r="B11" s="28">
        <v>10706</v>
      </c>
      <c r="C11" s="28" t="s">
        <v>22</v>
      </c>
      <c r="D11" s="28" t="s">
        <v>611</v>
      </c>
      <c r="E11" s="38">
        <v>10842347</v>
      </c>
      <c r="F11" s="38">
        <v>97.650727540713703</v>
      </c>
      <c r="G11" s="38">
        <v>0.45421245770234675</v>
      </c>
      <c r="H11" s="38">
        <v>0.11293058972269161</v>
      </c>
      <c r="I11" s="38">
        <v>3.2902458986275887E-4</v>
      </c>
      <c r="J11" s="38">
        <v>1.7818003872713937</v>
      </c>
    </row>
    <row r="12" spans="1:10" x14ac:dyDescent="0.3">
      <c r="A12" s="28" t="s">
        <v>38</v>
      </c>
      <c r="B12" s="28">
        <v>10720</v>
      </c>
      <c r="C12" s="28" t="s">
        <v>19</v>
      </c>
      <c r="D12" s="28" t="s">
        <v>612</v>
      </c>
      <c r="E12" s="38">
        <v>2669046</v>
      </c>
      <c r="F12" s="38">
        <v>13.018954556454338</v>
      </c>
      <c r="G12" s="38">
        <v>53.197418529374083</v>
      </c>
      <c r="H12" s="38">
        <v>32.171061914548304</v>
      </c>
      <c r="I12" s="38">
        <v>0.23817804480305205</v>
      </c>
      <c r="J12" s="38">
        <v>1.3743869548202243</v>
      </c>
    </row>
    <row r="13" spans="1:10" x14ac:dyDescent="0.3">
      <c r="A13" s="28" t="s">
        <v>40</v>
      </c>
      <c r="B13" s="28">
        <v>10719</v>
      </c>
      <c r="C13" s="28" t="s">
        <v>22</v>
      </c>
      <c r="D13" s="28" t="s">
        <v>613</v>
      </c>
      <c r="E13" s="38">
        <v>2360849</v>
      </c>
      <c r="F13" s="38">
        <v>98.872974530206577</v>
      </c>
      <c r="G13" s="38">
        <v>0</v>
      </c>
      <c r="H13" s="38">
        <v>1.9015916094071866E-3</v>
      </c>
      <c r="I13" s="38">
        <v>3.1889885294313157E-2</v>
      </c>
      <c r="J13" s="38">
        <v>1.093233992889701</v>
      </c>
    </row>
    <row r="14" spans="1:10" x14ac:dyDescent="0.3">
      <c r="A14" s="28" t="s">
        <v>42</v>
      </c>
      <c r="B14" s="28">
        <v>10743</v>
      </c>
      <c r="C14" s="28" t="s">
        <v>22</v>
      </c>
      <c r="D14" s="28" t="s">
        <v>614</v>
      </c>
      <c r="E14" s="38">
        <v>4340796</v>
      </c>
      <c r="F14" s="38">
        <v>77.230808844928745</v>
      </c>
      <c r="G14" s="38">
        <v>4.575505452767854</v>
      </c>
      <c r="H14" s="38">
        <v>14.171583879286953</v>
      </c>
      <c r="I14" s="38">
        <v>3.255429051936981E-3</v>
      </c>
      <c r="J14" s="38">
        <v>4.0188463939645063</v>
      </c>
    </row>
    <row r="15" spans="1:10" x14ac:dyDescent="0.3">
      <c r="A15" s="28" t="s">
        <v>44</v>
      </c>
      <c r="B15" s="28">
        <v>10748</v>
      </c>
      <c r="C15" s="28" t="s">
        <v>19</v>
      </c>
      <c r="D15" s="28" t="s">
        <v>610</v>
      </c>
      <c r="E15" s="38">
        <v>9902363</v>
      </c>
      <c r="F15" s="38">
        <v>28.281506010656589</v>
      </c>
      <c r="G15" s="38">
        <v>38.369144060459213</v>
      </c>
      <c r="H15" s="38">
        <v>29.106881569041356</v>
      </c>
      <c r="I15" s="38">
        <v>2.2337747304164542E-2</v>
      </c>
      <c r="J15" s="38">
        <v>4.2201306125386759</v>
      </c>
    </row>
    <row r="16" spans="1:10" x14ac:dyDescent="0.3">
      <c r="A16" s="28" t="s">
        <v>46</v>
      </c>
      <c r="B16" s="28">
        <v>10762</v>
      </c>
      <c r="C16" s="28" t="s">
        <v>31</v>
      </c>
      <c r="D16" s="28" t="s">
        <v>606</v>
      </c>
      <c r="E16" s="38">
        <v>3260290</v>
      </c>
      <c r="F16" s="38">
        <v>59.784739238607358</v>
      </c>
      <c r="G16" s="38">
        <v>36.581056999248609</v>
      </c>
      <c r="H16" s="38">
        <v>1.5791318084787842</v>
      </c>
      <c r="I16" s="38">
        <v>0</v>
      </c>
      <c r="J16" s="38">
        <v>2.0550719536652493</v>
      </c>
    </row>
    <row r="17" spans="1:10" x14ac:dyDescent="0.3">
      <c r="A17" s="28" t="s">
        <v>48</v>
      </c>
      <c r="B17" s="28">
        <v>10753</v>
      </c>
      <c r="C17" s="28" t="s">
        <v>22</v>
      </c>
      <c r="D17" s="28" t="s">
        <v>615</v>
      </c>
      <c r="E17" s="38">
        <v>607426</v>
      </c>
      <c r="F17" s="38">
        <v>90.608019953348432</v>
      </c>
      <c r="G17" s="38">
        <v>6.0883367212763622</v>
      </c>
      <c r="H17" s="38">
        <v>5.2907852751410758E-2</v>
      </c>
      <c r="I17" s="38">
        <v>1.2958358525811844E-6</v>
      </c>
      <c r="J17" s="38">
        <v>3.2507341767879367</v>
      </c>
    </row>
    <row r="18" spans="1:10" x14ac:dyDescent="0.3">
      <c r="A18" s="28" t="s">
        <v>50</v>
      </c>
      <c r="B18" s="28">
        <v>10782</v>
      </c>
      <c r="C18" s="28" t="s">
        <v>22</v>
      </c>
      <c r="D18" s="28" t="s">
        <v>616</v>
      </c>
      <c r="E18" s="38">
        <v>913532</v>
      </c>
      <c r="F18" s="38">
        <v>95.749798395055564</v>
      </c>
      <c r="G18" s="38">
        <v>0</v>
      </c>
      <c r="H18" s="38">
        <v>1.1402402609301576</v>
      </c>
      <c r="I18" s="38">
        <v>0.73605158195052156</v>
      </c>
      <c r="J18" s="38">
        <v>2.3739097620637564</v>
      </c>
    </row>
    <row r="19" spans="1:10" x14ac:dyDescent="0.3">
      <c r="A19" s="28" t="s">
        <v>52</v>
      </c>
      <c r="B19" s="28">
        <v>10766</v>
      </c>
      <c r="C19" s="28" t="s">
        <v>19</v>
      </c>
      <c r="D19" s="28" t="s">
        <v>617</v>
      </c>
      <c r="E19" s="38">
        <v>22205666</v>
      </c>
      <c r="F19" s="38">
        <v>13.769381595794574</v>
      </c>
      <c r="G19" s="38">
        <v>56.434391710065384</v>
      </c>
      <c r="H19" s="38">
        <v>26.656228401053248</v>
      </c>
      <c r="I19" s="38">
        <v>1.6388267193273352E-3</v>
      </c>
      <c r="J19" s="38">
        <v>3.1383594663674632</v>
      </c>
    </row>
    <row r="20" spans="1:10" x14ac:dyDescent="0.3">
      <c r="A20" s="28" t="s">
        <v>55</v>
      </c>
      <c r="B20" s="28">
        <v>10767</v>
      </c>
      <c r="C20" s="28" t="s">
        <v>31</v>
      </c>
      <c r="D20" s="28" t="s">
        <v>618</v>
      </c>
      <c r="E20" s="38">
        <v>446069</v>
      </c>
      <c r="F20" s="38">
        <v>49.556844653193274</v>
      </c>
      <c r="G20" s="38">
        <v>48.278983575809349</v>
      </c>
      <c r="H20" s="38">
        <v>0.43012262632793419</v>
      </c>
      <c r="I20" s="38">
        <v>4.4275486013104604E-2</v>
      </c>
      <c r="J20" s="38">
        <v>1.6897736586563346</v>
      </c>
    </row>
    <row r="21" spans="1:10" x14ac:dyDescent="0.3">
      <c r="A21" s="28" t="s">
        <v>53</v>
      </c>
      <c r="B21" s="28">
        <v>10764</v>
      </c>
      <c r="C21" s="28" t="s">
        <v>22</v>
      </c>
      <c r="D21" s="28" t="s">
        <v>619</v>
      </c>
      <c r="E21" s="38">
        <v>1917244</v>
      </c>
      <c r="F21" s="38">
        <v>91.759456311126414</v>
      </c>
      <c r="G21" s="38">
        <v>3.6495166869661131</v>
      </c>
      <c r="H21" s="38">
        <v>1.5050524730345927</v>
      </c>
      <c r="I21" s="38">
        <v>1.5445066458966838E-3</v>
      </c>
      <c r="J21" s="38">
        <v>3.0844300222269836</v>
      </c>
    </row>
    <row r="22" spans="1:10" x14ac:dyDescent="0.3">
      <c r="A22" s="28" t="s">
        <v>58</v>
      </c>
      <c r="B22" s="28">
        <v>10765</v>
      </c>
      <c r="C22" s="28" t="s">
        <v>19</v>
      </c>
      <c r="D22" s="28" t="s">
        <v>610</v>
      </c>
      <c r="E22" s="38">
        <v>142918388</v>
      </c>
      <c r="F22" s="38">
        <v>8.8494064470047089</v>
      </c>
      <c r="G22" s="38">
        <v>49.794364790517228</v>
      </c>
      <c r="H22" s="38">
        <v>39.449896564065412</v>
      </c>
      <c r="I22" s="38">
        <v>3.7986923941786264E-5</v>
      </c>
      <c r="J22" s="38">
        <v>1.9062942114887105</v>
      </c>
    </row>
    <row r="23" spans="1:10" x14ac:dyDescent="0.3">
      <c r="A23" s="28" t="s">
        <v>56</v>
      </c>
      <c r="B23" s="28">
        <v>10771</v>
      </c>
      <c r="C23" s="28" t="s">
        <v>22</v>
      </c>
      <c r="D23" s="28" t="s">
        <v>610</v>
      </c>
      <c r="E23" s="38">
        <v>309541</v>
      </c>
      <c r="F23" s="38">
        <v>90.070402345707905</v>
      </c>
      <c r="G23" s="38">
        <v>0</v>
      </c>
      <c r="H23" s="38">
        <v>7.1298006017135114</v>
      </c>
      <c r="I23" s="38">
        <v>1.5726504380948622E-2</v>
      </c>
      <c r="J23" s="38">
        <v>2.7840705481976373</v>
      </c>
    </row>
    <row r="24" spans="1:10" x14ac:dyDescent="0.3">
      <c r="A24" s="28" t="s">
        <v>59</v>
      </c>
      <c r="B24" s="28">
        <v>10763</v>
      </c>
      <c r="C24" s="28" t="s">
        <v>22</v>
      </c>
      <c r="D24" s="28" t="s">
        <v>620</v>
      </c>
      <c r="E24" s="38">
        <v>8574.1708799999997</v>
      </c>
      <c r="F24" s="38" t="s">
        <v>776</v>
      </c>
      <c r="G24" s="38" t="s">
        <v>776</v>
      </c>
      <c r="H24" s="38" t="s">
        <v>776</v>
      </c>
      <c r="I24" s="38" t="s">
        <v>776</v>
      </c>
      <c r="J24" s="38" t="s">
        <v>776</v>
      </c>
    </row>
    <row r="25" spans="1:10" x14ac:dyDescent="0.3">
      <c r="A25" s="28" t="s">
        <v>61</v>
      </c>
      <c r="B25" s="28">
        <v>10778</v>
      </c>
      <c r="C25" s="28" t="s">
        <v>19</v>
      </c>
      <c r="D25" s="28" t="s">
        <v>621</v>
      </c>
      <c r="E25" s="38">
        <v>1712119</v>
      </c>
      <c r="F25" s="38">
        <v>25.304678367923852</v>
      </c>
      <c r="G25" s="38">
        <v>65.385410406769765</v>
      </c>
      <c r="H25" s="38">
        <v>7.9060519748694231</v>
      </c>
      <c r="I25" s="38">
        <v>8.594298141489862E-6</v>
      </c>
      <c r="J25" s="38">
        <v>1.4038506561388175</v>
      </c>
    </row>
    <row r="26" spans="1:10" x14ac:dyDescent="0.3">
      <c r="A26" s="28" t="s">
        <v>63</v>
      </c>
      <c r="B26" s="28">
        <v>10781</v>
      </c>
      <c r="C26" s="28" t="s">
        <v>22</v>
      </c>
      <c r="D26" s="28" t="s">
        <v>622</v>
      </c>
      <c r="E26" s="38">
        <v>3585198</v>
      </c>
      <c r="F26" s="38">
        <v>95.239121775089004</v>
      </c>
      <c r="G26" s="38">
        <v>0</v>
      </c>
      <c r="H26" s="38">
        <v>0.77504127119486765</v>
      </c>
      <c r="I26" s="38">
        <v>1.0095307328358808E-2</v>
      </c>
      <c r="J26" s="38">
        <v>3.9757416463877724</v>
      </c>
    </row>
    <row r="27" spans="1:10" x14ac:dyDescent="0.3">
      <c r="A27" s="28" t="s">
        <v>65</v>
      </c>
      <c r="B27" s="28">
        <v>10784</v>
      </c>
      <c r="C27" s="28" t="s">
        <v>19</v>
      </c>
      <c r="D27" s="28" t="s">
        <v>623</v>
      </c>
      <c r="E27" s="38">
        <v>13637110</v>
      </c>
      <c r="F27" s="38">
        <v>24.567361368028685</v>
      </c>
      <c r="G27" s="38">
        <v>51.341134616819055</v>
      </c>
      <c r="H27" s="38">
        <v>22.270421713818536</v>
      </c>
      <c r="I27" s="38">
        <v>2.0151574464232622E-7</v>
      </c>
      <c r="J27" s="38">
        <v>1.8210820998179791</v>
      </c>
    </row>
    <row r="28" spans="1:10" x14ac:dyDescent="0.3">
      <c r="A28" s="28" t="s">
        <v>67</v>
      </c>
      <c r="B28" s="28">
        <v>10789</v>
      </c>
      <c r="C28" s="28" t="s">
        <v>22</v>
      </c>
      <c r="D28" s="28" t="s">
        <v>624</v>
      </c>
      <c r="E28" s="38">
        <v>2432747</v>
      </c>
      <c r="F28" s="38">
        <v>51.323230033828644</v>
      </c>
      <c r="G28" s="38">
        <v>45.371981783973119</v>
      </c>
      <c r="H28" s="38">
        <v>0.1989763456576579</v>
      </c>
      <c r="I28" s="38">
        <v>0</v>
      </c>
      <c r="J28" s="38">
        <v>3.1058118365405822</v>
      </c>
    </row>
    <row r="29" spans="1:10" x14ac:dyDescent="0.3">
      <c r="A29" s="28" t="s">
        <v>69</v>
      </c>
      <c r="B29" s="28">
        <v>10787</v>
      </c>
      <c r="C29" s="28" t="s">
        <v>22</v>
      </c>
      <c r="D29" s="28" t="s">
        <v>625</v>
      </c>
      <c r="E29" s="38">
        <v>2328939</v>
      </c>
      <c r="F29" s="38">
        <v>93.04074147061182</v>
      </c>
      <c r="G29" s="38">
        <v>0</v>
      </c>
      <c r="H29" s="38">
        <v>4.7096937098095566</v>
      </c>
      <c r="I29" s="38">
        <v>7.5621140747677475E-3</v>
      </c>
      <c r="J29" s="38">
        <v>2.2420027055038547</v>
      </c>
    </row>
    <row r="30" spans="1:10" x14ac:dyDescent="0.3">
      <c r="A30" s="28" t="s">
        <v>71</v>
      </c>
      <c r="B30" s="28">
        <v>10801</v>
      </c>
      <c r="C30" s="28" t="s">
        <v>22</v>
      </c>
      <c r="D30" s="28" t="s">
        <v>626</v>
      </c>
      <c r="E30" s="38">
        <v>1166825</v>
      </c>
      <c r="F30" s="38">
        <v>88.452714103109471</v>
      </c>
      <c r="G30" s="38">
        <v>4.5294543072375015</v>
      </c>
      <c r="H30" s="38">
        <v>1.7880741681331223</v>
      </c>
      <c r="I30" s="38">
        <v>0.81375714443944225</v>
      </c>
      <c r="J30" s="38">
        <v>4.4160002770804674</v>
      </c>
    </row>
    <row r="31" spans="1:10" x14ac:dyDescent="0.3">
      <c r="A31" s="28" t="s">
        <v>73</v>
      </c>
      <c r="B31" s="28">
        <v>10825</v>
      </c>
      <c r="C31" s="28" t="s">
        <v>22</v>
      </c>
      <c r="D31" s="28" t="s">
        <v>627</v>
      </c>
      <c r="E31" s="38">
        <v>309141</v>
      </c>
      <c r="F31" s="38">
        <v>92.571322035341851</v>
      </c>
      <c r="G31" s="38">
        <v>0</v>
      </c>
      <c r="H31" s="38">
        <v>1.7439634891594127</v>
      </c>
      <c r="I31" s="38">
        <v>2.1675517274466153E-2</v>
      </c>
      <c r="J31" s="38">
        <v>5.6630389582242682</v>
      </c>
    </row>
    <row r="32" spans="1:10" x14ac:dyDescent="0.3">
      <c r="A32" s="28" t="s">
        <v>75</v>
      </c>
      <c r="B32" s="28">
        <v>10830</v>
      </c>
      <c r="C32" s="28" t="s">
        <v>22</v>
      </c>
      <c r="D32" s="28" t="s">
        <v>604</v>
      </c>
      <c r="E32" s="38">
        <v>1272712</v>
      </c>
      <c r="F32" s="38">
        <v>84.082579483313708</v>
      </c>
      <c r="G32" s="38">
        <v>0</v>
      </c>
      <c r="H32" s="38">
        <v>7.1812002670860355</v>
      </c>
      <c r="I32" s="38">
        <v>4.7235885751659298E-4</v>
      </c>
      <c r="J32" s="38">
        <v>8.7357478907427453</v>
      </c>
    </row>
    <row r="33" spans="1:10" x14ac:dyDescent="0.3">
      <c r="A33" s="28" t="s">
        <v>77</v>
      </c>
      <c r="B33" s="28">
        <v>10835</v>
      </c>
      <c r="C33" s="28" t="s">
        <v>22</v>
      </c>
      <c r="D33" s="28" t="s">
        <v>602</v>
      </c>
      <c r="E33" s="38">
        <v>1658361</v>
      </c>
      <c r="F33" s="38">
        <v>93.58422610512315</v>
      </c>
      <c r="G33" s="38">
        <v>0</v>
      </c>
      <c r="H33" s="38">
        <v>2.2602757294452904</v>
      </c>
      <c r="I33" s="38">
        <v>8.5645064843584192E-3</v>
      </c>
      <c r="J33" s="38">
        <v>4.1469336589471943</v>
      </c>
    </row>
    <row r="34" spans="1:10" x14ac:dyDescent="0.3">
      <c r="A34" s="28" t="s">
        <v>79</v>
      </c>
      <c r="B34" s="28">
        <v>10837</v>
      </c>
      <c r="C34" s="28" t="s">
        <v>19</v>
      </c>
      <c r="D34" s="28" t="s">
        <v>616</v>
      </c>
      <c r="E34" s="38">
        <v>11133045</v>
      </c>
      <c r="F34" s="38">
        <v>23.629718814568978</v>
      </c>
      <c r="G34" s="38">
        <v>44.873983517849894</v>
      </c>
      <c r="H34" s="38">
        <v>30.008859800879772</v>
      </c>
      <c r="I34" s="38">
        <v>9.4268790955820761E-2</v>
      </c>
      <c r="J34" s="38">
        <v>1.3931690757455386</v>
      </c>
    </row>
    <row r="35" spans="1:10" x14ac:dyDescent="0.3">
      <c r="A35" s="28" t="s">
        <v>81</v>
      </c>
      <c r="B35" s="28">
        <v>10845</v>
      </c>
      <c r="C35" s="28" t="s">
        <v>19</v>
      </c>
      <c r="D35" s="28" t="s">
        <v>602</v>
      </c>
      <c r="E35" s="38">
        <v>32741557</v>
      </c>
      <c r="F35" s="38">
        <v>20.169861518320747</v>
      </c>
      <c r="G35" s="38">
        <v>38.3660008746077</v>
      </c>
      <c r="H35" s="38">
        <v>39.856959902697675</v>
      </c>
      <c r="I35" s="38">
        <v>1.3860034861824595E-2</v>
      </c>
      <c r="J35" s="38">
        <v>1.5933176695120594</v>
      </c>
    </row>
    <row r="36" spans="1:10" x14ac:dyDescent="0.3">
      <c r="A36" s="28" t="s">
        <v>83</v>
      </c>
      <c r="B36" s="28">
        <v>10843</v>
      </c>
      <c r="C36" s="28" t="s">
        <v>22</v>
      </c>
      <c r="D36" s="28" t="s">
        <v>83</v>
      </c>
      <c r="E36" s="38">
        <v>1185033</v>
      </c>
      <c r="F36" s="38">
        <v>79.749264066762876</v>
      </c>
      <c r="G36" s="38">
        <v>15.219823726585762</v>
      </c>
      <c r="H36" s="38">
        <v>2.1180414016508232E-4</v>
      </c>
      <c r="I36" s="38">
        <v>1.8162880268452986</v>
      </c>
      <c r="J36" s="38">
        <v>3.2144123756659013</v>
      </c>
    </row>
    <row r="37" spans="1:10" x14ac:dyDescent="0.3">
      <c r="A37" s="28" t="s">
        <v>85</v>
      </c>
      <c r="B37" s="28">
        <v>10851</v>
      </c>
      <c r="C37" s="28" t="s">
        <v>22</v>
      </c>
      <c r="D37" s="28" t="s">
        <v>606</v>
      </c>
      <c r="E37" s="38">
        <v>25724719</v>
      </c>
      <c r="F37" s="38">
        <v>86.807997481074125</v>
      </c>
      <c r="G37" s="38">
        <v>8.9933506408931265</v>
      </c>
      <c r="H37" s="38">
        <v>1.0341026179345936</v>
      </c>
      <c r="I37" s="38">
        <v>0</v>
      </c>
      <c r="J37" s="38">
        <v>3.1645492600981657</v>
      </c>
    </row>
    <row r="38" spans="1:10" x14ac:dyDescent="0.3">
      <c r="A38" s="28" t="s">
        <v>736</v>
      </c>
      <c r="B38" s="28">
        <v>10855</v>
      </c>
      <c r="C38" s="28" t="s">
        <v>22</v>
      </c>
      <c r="D38" s="28" t="s">
        <v>628</v>
      </c>
      <c r="E38" s="38">
        <v>4621766</v>
      </c>
      <c r="F38" s="38">
        <v>95.389053568239092</v>
      </c>
      <c r="G38" s="38">
        <v>0</v>
      </c>
      <c r="H38" s="38">
        <v>3.7842680295343482E-2</v>
      </c>
      <c r="I38" s="38">
        <v>3.4419107232833932E-4</v>
      </c>
      <c r="J38" s="38">
        <v>4.5727595603932425</v>
      </c>
    </row>
    <row r="39" spans="1:10" x14ac:dyDescent="0.3">
      <c r="A39" s="28" t="s">
        <v>88</v>
      </c>
      <c r="B39" s="28">
        <v>10864</v>
      </c>
      <c r="C39" s="28" t="s">
        <v>22</v>
      </c>
      <c r="D39" s="28" t="s">
        <v>629</v>
      </c>
      <c r="E39" s="38">
        <v>461212</v>
      </c>
      <c r="F39" s="38">
        <v>66.641395591076815</v>
      </c>
      <c r="G39" s="38">
        <v>22.133452455295664</v>
      </c>
      <c r="H39" s="38">
        <v>5.0099489183028529</v>
      </c>
      <c r="I39" s="38">
        <v>4.2535238487673849E-2</v>
      </c>
      <c r="J39" s="38">
        <v>6.1726677968369952</v>
      </c>
    </row>
    <row r="40" spans="1:10" x14ac:dyDescent="0.3">
      <c r="A40" s="28" t="s">
        <v>90</v>
      </c>
      <c r="B40" s="28">
        <v>10869</v>
      </c>
      <c r="C40" s="28" t="s">
        <v>22</v>
      </c>
      <c r="D40" s="28" t="s">
        <v>630</v>
      </c>
      <c r="E40" s="38">
        <v>526584</v>
      </c>
      <c r="F40" s="38">
        <v>84.44407549375363</v>
      </c>
      <c r="G40" s="38">
        <v>0</v>
      </c>
      <c r="H40" s="38">
        <v>13.393780092490326</v>
      </c>
      <c r="I40" s="38">
        <v>1.6975101244817159E-3</v>
      </c>
      <c r="J40" s="38">
        <v>2.1604469036315694</v>
      </c>
    </row>
    <row r="41" spans="1:10" x14ac:dyDescent="0.3">
      <c r="A41" s="28" t="s">
        <v>92</v>
      </c>
      <c r="B41" s="28">
        <v>10872</v>
      </c>
      <c r="C41" s="28" t="s">
        <v>22</v>
      </c>
      <c r="D41" s="28" t="s">
        <v>608</v>
      </c>
      <c r="E41" s="38">
        <v>1773788</v>
      </c>
      <c r="F41" s="38">
        <v>91.622871559118153</v>
      </c>
      <c r="G41" s="38">
        <v>0</v>
      </c>
      <c r="H41" s="38">
        <v>5.146080377275136</v>
      </c>
      <c r="I41" s="38">
        <v>3.091012140600042E-4</v>
      </c>
      <c r="J41" s="38">
        <v>3.2307389623926586</v>
      </c>
    </row>
    <row r="42" spans="1:10" x14ac:dyDescent="0.3">
      <c r="A42" s="28" t="s">
        <v>94</v>
      </c>
      <c r="B42" s="28">
        <v>10883</v>
      </c>
      <c r="C42" s="28" t="s">
        <v>19</v>
      </c>
      <c r="D42" s="28" t="s">
        <v>625</v>
      </c>
      <c r="E42" s="38">
        <v>101599681</v>
      </c>
      <c r="F42" s="38">
        <v>14.875605598328763</v>
      </c>
      <c r="G42" s="38">
        <v>46.064632142388362</v>
      </c>
      <c r="H42" s="38">
        <v>35.780491038044154</v>
      </c>
      <c r="I42" s="38">
        <v>2.4470453413079849E-5</v>
      </c>
      <c r="J42" s="38">
        <v>3.2792467507853016</v>
      </c>
    </row>
    <row r="43" spans="1:10" x14ac:dyDescent="0.3">
      <c r="A43" s="28" t="s">
        <v>96</v>
      </c>
      <c r="B43" s="28">
        <v>10885</v>
      </c>
      <c r="C43" s="28" t="s">
        <v>31</v>
      </c>
      <c r="D43" s="28" t="s">
        <v>631</v>
      </c>
      <c r="E43" s="38">
        <v>2316559</v>
      </c>
      <c r="F43" s="38">
        <v>54.673034180301443</v>
      </c>
      <c r="G43" s="38">
        <v>14.527592256663347</v>
      </c>
      <c r="H43" s="38">
        <v>30.471189840808719</v>
      </c>
      <c r="I43" s="38">
        <v>1.2379005367980879E-3</v>
      </c>
      <c r="J43" s="38">
        <v>0.32694582168969744</v>
      </c>
    </row>
    <row r="44" spans="1:10" x14ac:dyDescent="0.3">
      <c r="A44" s="28" t="s">
        <v>98</v>
      </c>
      <c r="B44" s="28">
        <v>10897</v>
      </c>
      <c r="C44" s="28" t="s">
        <v>31</v>
      </c>
      <c r="D44" s="28" t="s">
        <v>632</v>
      </c>
      <c r="E44" s="38">
        <v>671376</v>
      </c>
      <c r="F44" s="38">
        <v>45.641038831002881</v>
      </c>
      <c r="G44" s="38">
        <v>27.617824345865579</v>
      </c>
      <c r="H44" s="38">
        <v>24.352359601139231</v>
      </c>
      <c r="I44" s="38">
        <v>1.131860184008123E-2</v>
      </c>
      <c r="J44" s="38">
        <v>2.3774586201522316</v>
      </c>
    </row>
    <row r="45" spans="1:10" x14ac:dyDescent="0.3">
      <c r="A45" s="28" t="s">
        <v>100</v>
      </c>
      <c r="B45" s="28">
        <v>10895</v>
      </c>
      <c r="C45" s="28" t="s">
        <v>19</v>
      </c>
      <c r="D45" s="28" t="s">
        <v>633</v>
      </c>
      <c r="E45" s="38">
        <v>971613</v>
      </c>
      <c r="F45" s="38">
        <v>15.060594943885459</v>
      </c>
      <c r="G45" s="38">
        <v>54.247294040618016</v>
      </c>
      <c r="H45" s="38">
        <v>28.770998912546343</v>
      </c>
      <c r="I45" s="38">
        <v>4.752291053296999E-4</v>
      </c>
      <c r="J45" s="38">
        <v>1.9206368738448527</v>
      </c>
    </row>
    <row r="46" spans="1:10" x14ac:dyDescent="0.3">
      <c r="A46" s="28" t="s">
        <v>102</v>
      </c>
      <c r="B46" s="28">
        <v>10896</v>
      </c>
      <c r="C46" s="28" t="s">
        <v>22</v>
      </c>
      <c r="D46" s="28" t="s">
        <v>634</v>
      </c>
      <c r="E46" s="38">
        <v>2990671</v>
      </c>
      <c r="F46" s="38">
        <v>87.012107220139328</v>
      </c>
      <c r="G46" s="38">
        <v>0</v>
      </c>
      <c r="H46" s="38">
        <v>8.4240634806962209</v>
      </c>
      <c r="I46" s="38">
        <v>4.3018991338963884E-3</v>
      </c>
      <c r="J46" s="38">
        <v>4.5595274000305483</v>
      </c>
    </row>
    <row r="47" spans="1:10" x14ac:dyDescent="0.3">
      <c r="A47" s="28" t="s">
        <v>104</v>
      </c>
      <c r="B47" s="28">
        <v>10911</v>
      </c>
      <c r="C47" s="28" t="s">
        <v>19</v>
      </c>
      <c r="D47" s="28" t="s">
        <v>630</v>
      </c>
      <c r="E47" s="38">
        <v>56597055</v>
      </c>
      <c r="F47" s="38">
        <v>8.3579163322215404</v>
      </c>
      <c r="G47" s="38">
        <v>29.984432242548092</v>
      </c>
      <c r="H47" s="38">
        <v>60.081665092189368</v>
      </c>
      <c r="I47" s="38">
        <v>5.2895243379157972E-6</v>
      </c>
      <c r="J47" s="38">
        <v>1.5759810435166637</v>
      </c>
    </row>
    <row r="48" spans="1:10" x14ac:dyDescent="0.3">
      <c r="A48" s="28" t="s">
        <v>106</v>
      </c>
      <c r="B48" s="28">
        <v>10919</v>
      </c>
      <c r="C48" s="28" t="s">
        <v>19</v>
      </c>
      <c r="D48" s="28" t="s">
        <v>629</v>
      </c>
      <c r="E48" s="38">
        <v>576196514</v>
      </c>
      <c r="F48" s="38">
        <v>10.254198610775893</v>
      </c>
      <c r="G48" s="38">
        <v>45.169495607733566</v>
      </c>
      <c r="H48" s="38">
        <v>42.273008873142068</v>
      </c>
      <c r="I48" s="38">
        <v>9.0618478971177072E-2</v>
      </c>
      <c r="J48" s="38">
        <v>2.2126784293772981</v>
      </c>
    </row>
    <row r="49" spans="1:10" x14ac:dyDescent="0.3">
      <c r="A49" s="28" t="s">
        <v>108</v>
      </c>
      <c r="B49" s="28">
        <v>10923</v>
      </c>
      <c r="C49" s="28" t="s">
        <v>19</v>
      </c>
      <c r="D49" s="28" t="s">
        <v>610</v>
      </c>
      <c r="E49" s="38">
        <v>1979393</v>
      </c>
      <c r="F49" s="38">
        <v>15.166402620524137</v>
      </c>
      <c r="G49" s="38">
        <v>49.632892963944457</v>
      </c>
      <c r="H49" s="38">
        <v>31.589009054863546</v>
      </c>
      <c r="I49" s="38">
        <v>6.2969488252723291E-2</v>
      </c>
      <c r="J49" s="38">
        <v>3.5487258724151349</v>
      </c>
    </row>
    <row r="50" spans="1:10" x14ac:dyDescent="0.3">
      <c r="A50" s="28" t="s">
        <v>112</v>
      </c>
      <c r="B50" s="28">
        <v>10915</v>
      </c>
      <c r="C50" s="28" t="s">
        <v>19</v>
      </c>
      <c r="D50" s="28" t="s">
        <v>631</v>
      </c>
      <c r="E50" s="38">
        <v>34072681</v>
      </c>
      <c r="F50" s="38">
        <v>31.097917717795873</v>
      </c>
      <c r="G50" s="38">
        <v>21.836075838187877</v>
      </c>
      <c r="H50" s="38">
        <v>44.441316097866441</v>
      </c>
      <c r="I50" s="38">
        <v>8.9484639487225637E-5</v>
      </c>
      <c r="J50" s="38">
        <v>2.6246008615103213</v>
      </c>
    </row>
    <row r="51" spans="1:10" x14ac:dyDescent="0.3">
      <c r="A51" s="28" t="s">
        <v>114</v>
      </c>
      <c r="B51" s="28">
        <v>10929</v>
      </c>
      <c r="C51" s="28" t="s">
        <v>19</v>
      </c>
      <c r="D51" s="28" t="s">
        <v>621</v>
      </c>
      <c r="E51" s="38">
        <v>2852597</v>
      </c>
      <c r="F51" s="38">
        <v>19.481282327563701</v>
      </c>
      <c r="G51" s="38">
        <v>64.257641742223669</v>
      </c>
      <c r="H51" s="38">
        <v>14.436979910944252</v>
      </c>
      <c r="I51" s="38">
        <v>0</v>
      </c>
      <c r="J51" s="38">
        <v>1.8240960192683837</v>
      </c>
    </row>
    <row r="52" spans="1:10" x14ac:dyDescent="0.3">
      <c r="A52" s="28" t="s">
        <v>116</v>
      </c>
      <c r="B52" s="28">
        <v>10934</v>
      </c>
      <c r="C52" s="28" t="s">
        <v>31</v>
      </c>
      <c r="D52" s="28" t="s">
        <v>607</v>
      </c>
      <c r="E52" s="38">
        <v>205151</v>
      </c>
      <c r="F52" s="38">
        <v>59.996222762459709</v>
      </c>
      <c r="G52" s="38">
        <v>8.0462707484953544</v>
      </c>
      <c r="H52" s="38">
        <v>29.397401171800293</v>
      </c>
      <c r="I52" s="38">
        <v>2.2945850107536901E-3</v>
      </c>
      <c r="J52" s="38">
        <v>2.5578107322338886</v>
      </c>
    </row>
    <row r="53" spans="1:10" x14ac:dyDescent="0.3">
      <c r="A53" s="28" t="s">
        <v>118</v>
      </c>
      <c r="B53" s="28">
        <v>11008</v>
      </c>
      <c r="C53" s="28" t="s">
        <v>19</v>
      </c>
      <c r="D53" s="28" t="s">
        <v>604</v>
      </c>
      <c r="E53" s="38">
        <v>86023431</v>
      </c>
      <c r="F53" s="38">
        <v>12.921331683668932</v>
      </c>
      <c r="G53" s="38">
        <v>39.188422255171041</v>
      </c>
      <c r="H53" s="38">
        <v>46.070999624522543</v>
      </c>
      <c r="I53" s="38">
        <v>1.9101058885149444E-2</v>
      </c>
      <c r="J53" s="38">
        <v>1.8001453777523324</v>
      </c>
    </row>
    <row r="54" spans="1:10" x14ac:dyDescent="0.3">
      <c r="A54" s="28" t="s">
        <v>120</v>
      </c>
      <c r="B54" s="28">
        <v>11014</v>
      </c>
      <c r="C54" s="28" t="s">
        <v>19</v>
      </c>
      <c r="D54" s="28" t="s">
        <v>633</v>
      </c>
      <c r="E54" s="38">
        <v>2254712</v>
      </c>
      <c r="F54" s="38">
        <v>11.781438703445783</v>
      </c>
      <c r="G54" s="38">
        <v>47.738354065487471</v>
      </c>
      <c r="H54" s="38">
        <v>37.079848602317497</v>
      </c>
      <c r="I54" s="38">
        <v>0</v>
      </c>
      <c r="J54" s="38">
        <v>3.4003586287492471</v>
      </c>
    </row>
    <row r="55" spans="1:10" x14ac:dyDescent="0.3">
      <c r="A55" s="28" t="s">
        <v>122</v>
      </c>
      <c r="B55" s="28">
        <v>11049</v>
      </c>
      <c r="C55" s="28" t="s">
        <v>19</v>
      </c>
      <c r="D55" s="28" t="s">
        <v>623</v>
      </c>
      <c r="E55" s="38">
        <v>48851243</v>
      </c>
      <c r="F55" s="38">
        <v>16.661192548336857</v>
      </c>
      <c r="G55" s="38">
        <v>64.520822056523116</v>
      </c>
      <c r="H55" s="38">
        <v>16.739729449620693</v>
      </c>
      <c r="I55" s="38">
        <v>2.2018775275099017E-3</v>
      </c>
      <c r="J55" s="38">
        <v>2.0760540679918287</v>
      </c>
    </row>
    <row r="56" spans="1:10" x14ac:dyDescent="0.3">
      <c r="A56" s="28" t="s">
        <v>124</v>
      </c>
      <c r="B56" s="28">
        <v>11055</v>
      </c>
      <c r="C56" s="28" t="s">
        <v>22</v>
      </c>
      <c r="D56" s="28" t="s">
        <v>622</v>
      </c>
      <c r="E56" s="38">
        <v>1789143</v>
      </c>
      <c r="F56" s="38">
        <v>93.104264802675829</v>
      </c>
      <c r="G56" s="38">
        <v>0</v>
      </c>
      <c r="H56" s="38">
        <v>2.8375871804626005</v>
      </c>
      <c r="I56" s="38">
        <v>2.7855766695062083E-5</v>
      </c>
      <c r="J56" s="38">
        <v>4.0581201610948705</v>
      </c>
    </row>
    <row r="57" spans="1:10" x14ac:dyDescent="0.3">
      <c r="A57" s="28" t="s">
        <v>126</v>
      </c>
      <c r="B57" s="28">
        <v>11075</v>
      </c>
      <c r="C57" s="28" t="s">
        <v>19</v>
      </c>
      <c r="D57" s="28" t="s">
        <v>633</v>
      </c>
      <c r="E57" s="38">
        <v>156642764</v>
      </c>
      <c r="F57" s="38">
        <v>8.1718179840421712</v>
      </c>
      <c r="G57" s="38">
        <v>50.846680382627127</v>
      </c>
      <c r="H57" s="38">
        <v>39.315144098564247</v>
      </c>
      <c r="I57" s="38">
        <v>0</v>
      </c>
      <c r="J57" s="38">
        <v>1.6663575347664576</v>
      </c>
    </row>
    <row r="58" spans="1:10" x14ac:dyDescent="0.3">
      <c r="A58" s="28" t="s">
        <v>128</v>
      </c>
      <c r="B58" s="28">
        <v>11087</v>
      </c>
      <c r="C58" s="28" t="s">
        <v>22</v>
      </c>
      <c r="D58" s="28" t="s">
        <v>635</v>
      </c>
      <c r="E58" s="38">
        <v>1030798</v>
      </c>
      <c r="F58" s="38">
        <v>93.33352190092927</v>
      </c>
      <c r="G58" s="38">
        <v>0</v>
      </c>
      <c r="H58" s="38">
        <v>1.1323991593476261</v>
      </c>
      <c r="I58" s="38">
        <v>1.522776764495979E-2</v>
      </c>
      <c r="J58" s="38">
        <v>5.5188511720781444</v>
      </c>
    </row>
    <row r="59" spans="1:10" x14ac:dyDescent="0.3">
      <c r="A59" s="28" t="s">
        <v>133</v>
      </c>
      <c r="B59" s="28">
        <v>11090</v>
      </c>
      <c r="C59" s="28" t="s">
        <v>19</v>
      </c>
      <c r="D59" s="28" t="s">
        <v>622</v>
      </c>
      <c r="E59" s="38">
        <v>51113508</v>
      </c>
      <c r="F59" s="38">
        <v>11.548062062187302</v>
      </c>
      <c r="G59" s="38">
        <v>32.282751936624287</v>
      </c>
      <c r="H59" s="38">
        <v>53.653303931057444</v>
      </c>
      <c r="I59" s="38">
        <v>1.3859722966157792E-2</v>
      </c>
      <c r="J59" s="38">
        <v>2.50202234716481</v>
      </c>
    </row>
    <row r="60" spans="1:10" x14ac:dyDescent="0.3">
      <c r="A60" s="28" t="s">
        <v>135</v>
      </c>
      <c r="B60" s="28">
        <v>11095</v>
      </c>
      <c r="C60" s="28" t="s">
        <v>22</v>
      </c>
      <c r="D60" s="28" t="s">
        <v>637</v>
      </c>
      <c r="E60" s="38">
        <v>1954486</v>
      </c>
      <c r="F60" s="38">
        <v>93.645675716004632</v>
      </c>
      <c r="G60" s="38">
        <v>2.5233941698653731E-2</v>
      </c>
      <c r="H60" s="38">
        <v>2.594099383820391</v>
      </c>
      <c r="I60" s="38">
        <v>4.9283362603134099E-3</v>
      </c>
      <c r="J60" s="38">
        <v>3.7300626222160171</v>
      </c>
    </row>
    <row r="61" spans="1:10" x14ac:dyDescent="0.3">
      <c r="A61" s="28" t="s">
        <v>137</v>
      </c>
      <c r="B61" s="28">
        <v>11098</v>
      </c>
      <c r="C61" s="28" t="s">
        <v>19</v>
      </c>
      <c r="D61" s="28" t="s">
        <v>638</v>
      </c>
      <c r="E61" s="38">
        <v>541198947</v>
      </c>
      <c r="F61" s="38">
        <v>16.177900592885106</v>
      </c>
      <c r="G61" s="38">
        <v>42.998032946932206</v>
      </c>
      <c r="H61" s="38">
        <v>38.821135407333756</v>
      </c>
      <c r="I61" s="38">
        <v>4.3074250478510644E-6</v>
      </c>
      <c r="J61" s="38">
        <v>2.0029267454238835</v>
      </c>
    </row>
    <row r="62" spans="1:10" x14ac:dyDescent="0.3">
      <c r="A62" s="28" t="s">
        <v>139</v>
      </c>
      <c r="B62" s="28">
        <v>11099</v>
      </c>
      <c r="C62" s="28" t="s">
        <v>22</v>
      </c>
      <c r="D62" s="28" t="s">
        <v>629</v>
      </c>
      <c r="E62" s="38">
        <v>5881704</v>
      </c>
      <c r="F62" s="38">
        <v>80.455709259955299</v>
      </c>
      <c r="G62" s="38">
        <v>8.5468094413071132</v>
      </c>
      <c r="H62" s="38">
        <v>0.37800468122686753</v>
      </c>
      <c r="I62" s="38">
        <v>2.0851901170473842E-3</v>
      </c>
      <c r="J62" s="38">
        <v>10.617391427393665</v>
      </c>
    </row>
    <row r="63" spans="1:10" x14ac:dyDescent="0.3">
      <c r="A63" s="28" t="s">
        <v>141</v>
      </c>
      <c r="B63" s="28">
        <v>11131</v>
      </c>
      <c r="C63" s="28" t="s">
        <v>31</v>
      </c>
      <c r="D63" s="28" t="s">
        <v>612</v>
      </c>
      <c r="E63" s="38">
        <v>1833666</v>
      </c>
      <c r="F63" s="38">
        <v>53.663598558905122</v>
      </c>
      <c r="G63" s="38">
        <v>30.792759102203025</v>
      </c>
      <c r="H63" s="38">
        <v>13.756140416223499</v>
      </c>
      <c r="I63" s="38">
        <v>5.9878596162611271E-2</v>
      </c>
      <c r="J63" s="38">
        <v>1.727623326505745</v>
      </c>
    </row>
    <row r="64" spans="1:10" x14ac:dyDescent="0.3">
      <c r="A64" s="28" t="s">
        <v>143</v>
      </c>
      <c r="B64" s="28">
        <v>11132</v>
      </c>
      <c r="C64" s="28" t="s">
        <v>22</v>
      </c>
      <c r="D64" s="28" t="s">
        <v>606</v>
      </c>
      <c r="E64" s="38">
        <v>17041765</v>
      </c>
      <c r="F64" s="38">
        <v>81.785937153210142</v>
      </c>
      <c r="G64" s="38">
        <v>12.972875048950842</v>
      </c>
      <c r="H64" s="38">
        <v>2.7173128247975842</v>
      </c>
      <c r="I64" s="38">
        <v>0</v>
      </c>
      <c r="J64" s="38">
        <v>2.5238749730414374</v>
      </c>
    </row>
    <row r="65" spans="1:10" x14ac:dyDescent="0.3">
      <c r="A65" s="28" t="s">
        <v>144</v>
      </c>
      <c r="B65" s="28">
        <v>11141</v>
      </c>
      <c r="C65" s="28" t="s">
        <v>22</v>
      </c>
      <c r="D65" s="28" t="s">
        <v>639</v>
      </c>
      <c r="E65" s="38">
        <v>504328</v>
      </c>
      <c r="F65" s="38">
        <v>88.629451625974227</v>
      </c>
      <c r="G65" s="38">
        <v>0</v>
      </c>
      <c r="H65" s="38">
        <v>3.2178235012426564</v>
      </c>
      <c r="I65" s="38">
        <v>0</v>
      </c>
      <c r="J65" s="38">
        <v>8.1527248727831232</v>
      </c>
    </row>
    <row r="66" spans="1:10" x14ac:dyDescent="0.3">
      <c r="A66" s="28" t="s">
        <v>146</v>
      </c>
      <c r="B66" s="28">
        <v>11142</v>
      </c>
      <c r="C66" s="28" t="s">
        <v>19</v>
      </c>
      <c r="D66" s="28" t="s">
        <v>640</v>
      </c>
      <c r="E66" s="38">
        <v>123753543</v>
      </c>
      <c r="F66" s="38">
        <v>16.983539772266969</v>
      </c>
      <c r="G66" s="38">
        <v>41.225806964848609</v>
      </c>
      <c r="H66" s="38">
        <v>38.639205502543547</v>
      </c>
      <c r="I66" s="38">
        <v>7.9995696436934794E-4</v>
      </c>
      <c r="J66" s="38">
        <v>3.1506478033765073</v>
      </c>
    </row>
    <row r="67" spans="1:10" x14ac:dyDescent="0.3">
      <c r="A67" s="28" t="s">
        <v>148</v>
      </c>
      <c r="B67" s="28">
        <v>11145</v>
      </c>
      <c r="C67" s="28" t="s">
        <v>19</v>
      </c>
      <c r="D67" s="28" t="s">
        <v>628</v>
      </c>
      <c r="E67" s="38">
        <v>232846579</v>
      </c>
      <c r="F67" s="38">
        <v>13.427399787993998</v>
      </c>
      <c r="G67" s="38">
        <v>47.352904542363156</v>
      </c>
      <c r="H67" s="38">
        <v>36.560006043374003</v>
      </c>
      <c r="I67" s="38">
        <v>5.2495106419074805E-4</v>
      </c>
      <c r="J67" s="38">
        <v>2.6591646752046509</v>
      </c>
    </row>
    <row r="68" spans="1:10" x14ac:dyDescent="0.3">
      <c r="A68" s="28" t="s">
        <v>150</v>
      </c>
      <c r="B68" s="28">
        <v>11148</v>
      </c>
      <c r="C68" s="28" t="s">
        <v>19</v>
      </c>
      <c r="D68" s="28" t="s">
        <v>603</v>
      </c>
      <c r="E68" s="38">
        <v>2493302</v>
      </c>
      <c r="F68" s="38">
        <v>9.5617902862449835</v>
      </c>
      <c r="G68" s="38">
        <v>58.171062815108655</v>
      </c>
      <c r="H68" s="38">
        <v>29.471019265252153</v>
      </c>
      <c r="I68" s="38">
        <v>1.6473906271745375</v>
      </c>
      <c r="J68" s="38">
        <v>1.14873700621967</v>
      </c>
    </row>
    <row r="69" spans="1:10" x14ac:dyDescent="0.3">
      <c r="A69" s="28" t="s">
        <v>152</v>
      </c>
      <c r="B69" s="28">
        <v>11149</v>
      </c>
      <c r="C69" s="28" t="s">
        <v>22</v>
      </c>
      <c r="D69" s="28" t="s">
        <v>636</v>
      </c>
      <c r="E69" s="38">
        <v>1025799</v>
      </c>
      <c r="F69" s="38">
        <v>93.204935461982146</v>
      </c>
      <c r="G69" s="38">
        <v>0</v>
      </c>
      <c r="H69" s="38">
        <v>1.1748885484898186</v>
      </c>
      <c r="I69" s="38">
        <v>1.023884604997851E-2</v>
      </c>
      <c r="J69" s="38">
        <v>5.6099371434780609</v>
      </c>
    </row>
    <row r="70" spans="1:10" x14ac:dyDescent="0.3">
      <c r="A70" s="28" t="s">
        <v>154</v>
      </c>
      <c r="B70" s="28">
        <v>11157</v>
      </c>
      <c r="C70" s="28" t="s">
        <v>31</v>
      </c>
      <c r="D70" s="28" t="s">
        <v>635</v>
      </c>
      <c r="E70" s="38">
        <v>632903</v>
      </c>
      <c r="F70" s="38">
        <v>52.510970559693526</v>
      </c>
      <c r="G70" s="38">
        <v>26.112702927950949</v>
      </c>
      <c r="H70" s="38">
        <v>19.844938119903034</v>
      </c>
      <c r="I70" s="38">
        <v>2.2534396727159581E-2</v>
      </c>
      <c r="J70" s="38">
        <v>1.5088539957253331</v>
      </c>
    </row>
    <row r="71" spans="1:10" x14ac:dyDescent="0.3">
      <c r="A71" s="28" t="s">
        <v>156</v>
      </c>
      <c r="B71" s="28">
        <v>11158</v>
      </c>
      <c r="C71" s="28" t="s">
        <v>19</v>
      </c>
      <c r="D71" s="28" t="s">
        <v>638</v>
      </c>
      <c r="E71" s="38">
        <v>17014940</v>
      </c>
      <c r="F71" s="38">
        <v>15.921667332597757</v>
      </c>
      <c r="G71" s="38">
        <v>66.642323976342126</v>
      </c>
      <c r="H71" s="38">
        <v>14.829514717927896</v>
      </c>
      <c r="I71" s="38">
        <v>1.1945179041827399E-3</v>
      </c>
      <c r="J71" s="38">
        <v>2.6052994552280402</v>
      </c>
    </row>
    <row r="72" spans="1:10" x14ac:dyDescent="0.3">
      <c r="A72" s="28" t="s">
        <v>158</v>
      </c>
      <c r="B72" s="28">
        <v>11173</v>
      </c>
      <c r="C72" s="28" t="s">
        <v>22</v>
      </c>
      <c r="D72" s="28" t="s">
        <v>621</v>
      </c>
      <c r="E72" s="38">
        <v>1121197</v>
      </c>
      <c r="F72" s="38">
        <v>93.275204905637409</v>
      </c>
      <c r="G72" s="38">
        <v>0</v>
      </c>
      <c r="H72" s="38">
        <v>2.7112649592831222</v>
      </c>
      <c r="I72" s="38">
        <v>1.7276153971981655E-3</v>
      </c>
      <c r="J72" s="38">
        <v>4.0118025196822762</v>
      </c>
    </row>
    <row r="73" spans="1:10" x14ac:dyDescent="0.3">
      <c r="A73" s="28" t="s">
        <v>160</v>
      </c>
      <c r="B73" s="28">
        <v>11161</v>
      </c>
      <c r="C73" s="28" t="s">
        <v>19</v>
      </c>
      <c r="D73" s="28" t="s">
        <v>621</v>
      </c>
      <c r="E73" s="38">
        <v>20014732</v>
      </c>
      <c r="F73" s="38">
        <v>23.6944856773254</v>
      </c>
      <c r="G73" s="38">
        <v>51.665313697937314</v>
      </c>
      <c r="H73" s="38">
        <v>22.516100850156668</v>
      </c>
      <c r="I73" s="38">
        <v>0</v>
      </c>
      <c r="J73" s="38">
        <v>2.124099774580618</v>
      </c>
    </row>
    <row r="74" spans="1:10" x14ac:dyDescent="0.3">
      <c r="A74" s="28" t="s">
        <v>162</v>
      </c>
      <c r="B74" s="28">
        <v>11168</v>
      </c>
      <c r="C74" s="28" t="s">
        <v>19</v>
      </c>
      <c r="D74" s="28" t="s">
        <v>641</v>
      </c>
      <c r="E74" s="38">
        <v>15591221</v>
      </c>
      <c r="F74" s="38">
        <v>22.610960579316039</v>
      </c>
      <c r="G74" s="38">
        <v>37.095142910439812</v>
      </c>
      <c r="H74" s="38">
        <v>37.033341332666424</v>
      </c>
      <c r="I74" s="38">
        <v>3.4532595043584848E-6</v>
      </c>
      <c r="J74" s="38">
        <v>3.2605517243182227</v>
      </c>
    </row>
    <row r="75" spans="1:10" x14ac:dyDescent="0.3">
      <c r="A75" s="28" t="s">
        <v>166</v>
      </c>
      <c r="B75" s="28">
        <v>11182</v>
      </c>
      <c r="C75" s="28" t="s">
        <v>22</v>
      </c>
      <c r="D75" s="28" t="s">
        <v>605</v>
      </c>
      <c r="E75" s="38">
        <v>3700402</v>
      </c>
      <c r="F75" s="38">
        <v>94.32098166050136</v>
      </c>
      <c r="G75" s="38">
        <v>0</v>
      </c>
      <c r="H75" s="38">
        <v>2.0194157258251315</v>
      </c>
      <c r="I75" s="38">
        <v>0.16351215460106747</v>
      </c>
      <c r="J75" s="38">
        <v>3.4960904590724438</v>
      </c>
    </row>
    <row r="76" spans="1:10" x14ac:dyDescent="0.3">
      <c r="A76" s="28" t="s">
        <v>169</v>
      </c>
      <c r="B76" s="28">
        <v>11186</v>
      </c>
      <c r="C76" s="28" t="s">
        <v>22</v>
      </c>
      <c r="D76" s="28" t="s">
        <v>642</v>
      </c>
      <c r="E76" s="38">
        <v>728544</v>
      </c>
      <c r="F76" s="38">
        <v>91.870980065302476</v>
      </c>
      <c r="G76" s="38">
        <v>0</v>
      </c>
      <c r="H76" s="38">
        <v>0</v>
      </c>
      <c r="I76" s="38">
        <v>8.9002268466065598E-2</v>
      </c>
      <c r="J76" s="38">
        <v>8.0400176662314564</v>
      </c>
    </row>
    <row r="77" spans="1:10" x14ac:dyDescent="0.3">
      <c r="A77" s="28" t="s">
        <v>171</v>
      </c>
      <c r="B77" s="28">
        <v>11188</v>
      </c>
      <c r="C77" s="28" t="s">
        <v>31</v>
      </c>
      <c r="D77" s="28" t="s">
        <v>629</v>
      </c>
      <c r="E77" s="38">
        <v>1859273</v>
      </c>
      <c r="F77" s="38">
        <v>48.791541008245893</v>
      </c>
      <c r="G77" s="38">
        <v>19.299350655808638</v>
      </c>
      <c r="H77" s="38">
        <v>28.294960002632681</v>
      </c>
      <c r="I77" s="38">
        <v>1.6130175717485964E-3</v>
      </c>
      <c r="J77" s="38">
        <v>3.6125353157410438</v>
      </c>
    </row>
    <row r="78" spans="1:10" x14ac:dyDescent="0.3">
      <c r="A78" s="28" t="s">
        <v>179</v>
      </c>
      <c r="B78" s="28">
        <v>11198</v>
      </c>
      <c r="C78" s="28" t="s">
        <v>19</v>
      </c>
      <c r="D78" s="28" t="s">
        <v>623</v>
      </c>
      <c r="E78" s="38">
        <v>61823</v>
      </c>
      <c r="F78" s="38">
        <v>18.274126532579245</v>
      </c>
      <c r="G78" s="38">
        <v>77.005386208976446</v>
      </c>
      <c r="H78" s="38">
        <v>2.6626988532824107</v>
      </c>
      <c r="I78" s="38">
        <v>0</v>
      </c>
      <c r="J78" s="38">
        <v>2.0577884051618947</v>
      </c>
    </row>
    <row r="79" spans="1:10" x14ac:dyDescent="0.3">
      <c r="A79" s="28" t="s">
        <v>182</v>
      </c>
      <c r="B79" s="28">
        <v>11220</v>
      </c>
      <c r="C79" s="28" t="s">
        <v>22</v>
      </c>
      <c r="D79" s="28" t="s">
        <v>643</v>
      </c>
      <c r="E79" s="38">
        <v>532345</v>
      </c>
      <c r="F79" s="38">
        <v>94.130063363148381</v>
      </c>
      <c r="G79" s="38">
        <v>0</v>
      </c>
      <c r="H79" s="38">
        <v>1.9024937760021766E-2</v>
      </c>
      <c r="I79" s="38">
        <v>0.50994991893000807</v>
      </c>
      <c r="J79" s="38">
        <v>5.3409617801615923</v>
      </c>
    </row>
    <row r="80" spans="1:10" x14ac:dyDescent="0.3">
      <c r="A80" s="28" t="s">
        <v>184</v>
      </c>
      <c r="B80" s="28">
        <v>11222</v>
      </c>
      <c r="C80" s="28" t="s">
        <v>31</v>
      </c>
      <c r="D80" s="28" t="s">
        <v>639</v>
      </c>
      <c r="E80" s="38">
        <v>445398</v>
      </c>
      <c r="F80" s="38">
        <v>52.390292485087237</v>
      </c>
      <c r="G80" s="38">
        <v>42.907351307792375</v>
      </c>
      <c r="H80" s="38">
        <v>2.0938600613120375</v>
      </c>
      <c r="I80" s="38">
        <v>0.4242873713046556</v>
      </c>
      <c r="J80" s="38">
        <v>2.1842087745036927</v>
      </c>
    </row>
    <row r="81" spans="1:10" x14ac:dyDescent="0.3">
      <c r="A81" s="28" t="s">
        <v>185</v>
      </c>
      <c r="B81" s="28">
        <v>11217</v>
      </c>
      <c r="C81" s="28" t="s">
        <v>19</v>
      </c>
      <c r="D81" s="28" t="s">
        <v>626</v>
      </c>
      <c r="E81" s="38">
        <v>21839215</v>
      </c>
      <c r="F81" s="38">
        <v>14.532009641909106</v>
      </c>
      <c r="G81" s="38">
        <v>39.436576291528624</v>
      </c>
      <c r="H81" s="38">
        <v>43.060655209257341</v>
      </c>
      <c r="I81" s="38">
        <v>0.22276117648237309</v>
      </c>
      <c r="J81" s="38">
        <v>2.7479976808225568</v>
      </c>
    </row>
    <row r="82" spans="1:10" x14ac:dyDescent="0.3">
      <c r="A82" s="28" t="s">
        <v>187</v>
      </c>
      <c r="B82" s="28">
        <v>11235</v>
      </c>
      <c r="C82" s="28" t="s">
        <v>22</v>
      </c>
      <c r="D82" s="28" t="s">
        <v>608</v>
      </c>
      <c r="E82" s="38">
        <v>2867851</v>
      </c>
      <c r="F82" s="38">
        <v>95.587456041397672</v>
      </c>
      <c r="G82" s="38">
        <v>0</v>
      </c>
      <c r="H82" s="38">
        <v>1.3726547326388157</v>
      </c>
      <c r="I82" s="38">
        <v>3.6344917796156589E-2</v>
      </c>
      <c r="J82" s="38">
        <v>3.0035443081673616</v>
      </c>
    </row>
    <row r="83" spans="1:10" x14ac:dyDescent="0.3">
      <c r="A83" s="28" t="s">
        <v>189</v>
      </c>
      <c r="B83" s="28">
        <v>11234</v>
      </c>
      <c r="C83" s="28" t="s">
        <v>22</v>
      </c>
      <c r="D83" s="28" t="s">
        <v>642</v>
      </c>
      <c r="E83" s="38">
        <v>14221165</v>
      </c>
      <c r="F83" s="38">
        <v>97.703210024649536</v>
      </c>
      <c r="G83" s="38">
        <v>0</v>
      </c>
      <c r="H83" s="38">
        <v>0</v>
      </c>
      <c r="I83" s="38">
        <v>9.5719783802238664E-3</v>
      </c>
      <c r="J83" s="38">
        <v>2.287217996970242</v>
      </c>
    </row>
    <row r="84" spans="1:10" x14ac:dyDescent="0.3">
      <c r="A84" s="28" t="s">
        <v>191</v>
      </c>
      <c r="B84" s="28">
        <v>11223</v>
      </c>
      <c r="C84" s="28" t="s">
        <v>22</v>
      </c>
      <c r="D84" s="28" t="s">
        <v>623</v>
      </c>
      <c r="E84" s="38">
        <v>2436514</v>
      </c>
      <c r="F84" s="38">
        <v>85.187590554441044</v>
      </c>
      <c r="G84" s="38">
        <v>5.6689121014128139</v>
      </c>
      <c r="H84" s="38">
        <v>0.78292444736366684</v>
      </c>
      <c r="I84" s="38">
        <v>4.6041493222966679E-6</v>
      </c>
      <c r="J84" s="38">
        <v>8.3605682926331593</v>
      </c>
    </row>
    <row r="85" spans="1:10" x14ac:dyDescent="0.3">
      <c r="A85" s="28" t="s">
        <v>193</v>
      </c>
      <c r="B85" s="28">
        <v>11239</v>
      </c>
      <c r="C85" s="28" t="s">
        <v>31</v>
      </c>
      <c r="D85" s="28" t="s">
        <v>628</v>
      </c>
      <c r="E85" s="38">
        <v>477529</v>
      </c>
      <c r="F85" s="38">
        <v>50.830318539144258</v>
      </c>
      <c r="G85" s="38">
        <v>28.629709724130915</v>
      </c>
      <c r="H85" s="38">
        <v>18.370857377655913</v>
      </c>
      <c r="I85" s="38">
        <v>0</v>
      </c>
      <c r="J85" s="38">
        <v>2.1691143590689137</v>
      </c>
    </row>
    <row r="86" spans="1:10" x14ac:dyDescent="0.3">
      <c r="A86" s="28" t="s">
        <v>195</v>
      </c>
      <c r="B86" s="28">
        <v>11256</v>
      </c>
      <c r="C86" s="28" t="s">
        <v>19</v>
      </c>
      <c r="D86" s="28" t="s">
        <v>637</v>
      </c>
      <c r="E86" s="38">
        <v>100044</v>
      </c>
      <c r="F86" s="38">
        <v>3.9415546636727332</v>
      </c>
      <c r="G86" s="38">
        <v>92.481018699349363</v>
      </c>
      <c r="H86" s="38">
        <v>0.43729166867561065</v>
      </c>
      <c r="I86" s="38">
        <v>6.4611704918508969E-2</v>
      </c>
      <c r="J86" s="38">
        <v>3.0755232633837908</v>
      </c>
    </row>
    <row r="87" spans="1:10" x14ac:dyDescent="0.3">
      <c r="A87" s="28" t="s">
        <v>196</v>
      </c>
      <c r="B87" s="28">
        <v>11258</v>
      </c>
      <c r="C87" s="28" t="s">
        <v>31</v>
      </c>
      <c r="D87" s="28" t="s">
        <v>644</v>
      </c>
      <c r="E87" s="38">
        <v>235888</v>
      </c>
      <c r="F87" s="38">
        <v>53.897805298177232</v>
      </c>
      <c r="G87" s="38">
        <v>39.467708338559859</v>
      </c>
      <c r="H87" s="38">
        <v>5.3098795135073855</v>
      </c>
      <c r="I87" s="38">
        <v>2.4317091174355505E-2</v>
      </c>
      <c r="J87" s="38">
        <v>1.3002897585811732</v>
      </c>
    </row>
    <row r="88" spans="1:10" x14ac:dyDescent="0.3">
      <c r="A88" s="28" t="s">
        <v>198</v>
      </c>
      <c r="B88" s="28">
        <v>11268</v>
      </c>
      <c r="C88" s="28" t="s">
        <v>22</v>
      </c>
      <c r="D88" s="28" t="s">
        <v>645</v>
      </c>
      <c r="E88" s="38">
        <v>1516181</v>
      </c>
      <c r="F88" s="38">
        <v>97.004509318980666</v>
      </c>
      <c r="G88" s="38">
        <v>0</v>
      </c>
      <c r="H88" s="38">
        <v>0.11656677643528807</v>
      </c>
      <c r="I88" s="38">
        <v>1.622757300658147E-2</v>
      </c>
      <c r="J88" s="38">
        <v>2.862696331577459</v>
      </c>
    </row>
    <row r="89" spans="1:10" x14ac:dyDescent="0.3">
      <c r="A89" s="28" t="s">
        <v>200</v>
      </c>
      <c r="B89" s="28">
        <v>11273</v>
      </c>
      <c r="C89" s="28" t="s">
        <v>22</v>
      </c>
      <c r="D89" s="28" t="s">
        <v>628</v>
      </c>
      <c r="E89" s="38">
        <v>5491502</v>
      </c>
      <c r="F89" s="38">
        <v>81.53321394564324</v>
      </c>
      <c r="G89" s="38">
        <v>11.307712077864158</v>
      </c>
      <c r="H89" s="38">
        <v>4.5611913146162291</v>
      </c>
      <c r="I89" s="38">
        <v>0</v>
      </c>
      <c r="J89" s="38">
        <v>2.5978826618763731</v>
      </c>
    </row>
    <row r="90" spans="1:10" x14ac:dyDescent="0.3">
      <c r="A90" s="28" t="s">
        <v>204</v>
      </c>
      <c r="B90" s="28">
        <v>11277</v>
      </c>
      <c r="C90" s="28" t="s">
        <v>19</v>
      </c>
      <c r="D90" s="28" t="s">
        <v>606</v>
      </c>
      <c r="E90" s="38">
        <v>198196126</v>
      </c>
      <c r="F90" s="38">
        <v>10.656110216540384</v>
      </c>
      <c r="G90" s="38">
        <v>80.19324048153122</v>
      </c>
      <c r="H90" s="38">
        <v>6.3351036235402161</v>
      </c>
      <c r="I90" s="38">
        <v>3.319294087689403E-12</v>
      </c>
      <c r="J90" s="38">
        <v>2.8155456783848591</v>
      </c>
    </row>
    <row r="91" spans="1:10" x14ac:dyDescent="0.3">
      <c r="A91" s="28" t="s">
        <v>206</v>
      </c>
      <c r="B91" s="28">
        <v>11280</v>
      </c>
      <c r="C91" s="28" t="s">
        <v>22</v>
      </c>
      <c r="D91" s="28" t="s">
        <v>610</v>
      </c>
      <c r="E91" s="38">
        <v>1439549</v>
      </c>
      <c r="F91" s="38">
        <v>77.071778739834741</v>
      </c>
      <c r="G91" s="38">
        <v>0</v>
      </c>
      <c r="H91" s="38">
        <v>16.225335170502579</v>
      </c>
      <c r="I91" s="38">
        <v>9.3928759945755818E-3</v>
      </c>
      <c r="J91" s="38">
        <v>6.6934932136681091</v>
      </c>
    </row>
    <row r="92" spans="1:10" x14ac:dyDescent="0.3">
      <c r="A92" s="28" t="s">
        <v>214</v>
      </c>
      <c r="B92" s="28">
        <v>11290</v>
      </c>
      <c r="C92" s="28" t="s">
        <v>19</v>
      </c>
      <c r="D92" s="28" t="s">
        <v>638</v>
      </c>
      <c r="E92" s="38">
        <v>53265</v>
      </c>
      <c r="F92" s="38">
        <v>15.712309175054033</v>
      </c>
      <c r="G92" s="38">
        <v>81.924181027637445</v>
      </c>
      <c r="H92" s="38">
        <v>0.33547479369496641</v>
      </c>
      <c r="I92" s="38">
        <v>9.1359859258689675E-3</v>
      </c>
      <c r="J92" s="38">
        <v>2.018899017687684</v>
      </c>
    </row>
    <row r="93" spans="1:10" x14ac:dyDescent="0.3">
      <c r="A93" s="28" t="s">
        <v>216</v>
      </c>
      <c r="B93" s="28">
        <v>11285</v>
      </c>
      <c r="C93" s="28" t="s">
        <v>22</v>
      </c>
      <c r="D93" s="28" t="s">
        <v>638</v>
      </c>
      <c r="E93" s="38">
        <v>11993451</v>
      </c>
      <c r="F93" s="38">
        <v>94.76204214476563</v>
      </c>
      <c r="G93" s="38">
        <v>1.6154368911108121</v>
      </c>
      <c r="H93" s="38">
        <v>0.84026488627350981</v>
      </c>
      <c r="I93" s="38">
        <v>1.6157297421265726E-4</v>
      </c>
      <c r="J93" s="38">
        <v>2.782094504875833</v>
      </c>
    </row>
    <row r="94" spans="1:10" x14ac:dyDescent="0.3">
      <c r="A94" s="28" t="s">
        <v>220</v>
      </c>
      <c r="B94" s="28">
        <v>11297</v>
      </c>
      <c r="C94" s="28" t="s">
        <v>22</v>
      </c>
      <c r="D94" s="28" t="s">
        <v>618</v>
      </c>
      <c r="E94" s="38">
        <v>3592737</v>
      </c>
      <c r="F94" s="38">
        <v>97.203716907780333</v>
      </c>
      <c r="G94" s="38">
        <v>0</v>
      </c>
      <c r="H94" s="38">
        <v>4.374980843751259E-2</v>
      </c>
      <c r="I94" s="38">
        <v>7.2279644629280057E-3</v>
      </c>
      <c r="J94" s="38">
        <v>2.7453053193192258</v>
      </c>
    </row>
    <row r="95" spans="1:10" x14ac:dyDescent="0.3">
      <c r="A95" s="28" t="s">
        <v>222</v>
      </c>
      <c r="B95" s="28">
        <v>11302</v>
      </c>
      <c r="C95" s="28" t="s">
        <v>19</v>
      </c>
      <c r="D95" s="28" t="s">
        <v>637</v>
      </c>
      <c r="E95" s="38">
        <v>47058197</v>
      </c>
      <c r="F95" s="38">
        <v>9.2175434457922361</v>
      </c>
      <c r="G95" s="38">
        <v>40.077869885393561</v>
      </c>
      <c r="H95" s="38">
        <v>43.045998325996294</v>
      </c>
      <c r="I95" s="38">
        <v>0.14576730077271011</v>
      </c>
      <c r="J95" s="38">
        <v>7.5128210420451955</v>
      </c>
    </row>
    <row r="96" spans="1:10" x14ac:dyDescent="0.3">
      <c r="A96" s="28" t="s">
        <v>224</v>
      </c>
      <c r="B96" s="28">
        <v>11304</v>
      </c>
      <c r="C96" s="28" t="s">
        <v>31</v>
      </c>
      <c r="D96" s="28" t="s">
        <v>626</v>
      </c>
      <c r="E96" s="38">
        <v>962669</v>
      </c>
      <c r="F96" s="38">
        <v>49.528981220383308</v>
      </c>
      <c r="G96" s="38">
        <v>31.675545100043333</v>
      </c>
      <c r="H96" s="38">
        <v>16.082569479038149</v>
      </c>
      <c r="I96" s="38">
        <v>4.2573018793265775E-3</v>
      </c>
      <c r="J96" s="38">
        <v>2.7086468986558865</v>
      </c>
    </row>
    <row r="97" spans="1:10" x14ac:dyDescent="0.3">
      <c r="A97" s="28" t="s">
        <v>737</v>
      </c>
      <c r="B97" s="28">
        <v>11305</v>
      </c>
      <c r="C97" s="28" t="s">
        <v>31</v>
      </c>
      <c r="D97" s="28" t="s">
        <v>648</v>
      </c>
      <c r="E97" s="38">
        <v>263008</v>
      </c>
      <c r="F97" s="38">
        <v>46.038364131122968</v>
      </c>
      <c r="G97" s="38">
        <v>52.260955538688293</v>
      </c>
      <c r="H97" s="38">
        <v>0.20829495743812318</v>
      </c>
      <c r="I97" s="38">
        <v>2.5998363714484917E-3</v>
      </c>
      <c r="J97" s="38">
        <v>1.4897855363791666</v>
      </c>
    </row>
    <row r="98" spans="1:10" x14ac:dyDescent="0.3">
      <c r="A98" s="28" t="s">
        <v>233</v>
      </c>
      <c r="B98" s="28">
        <v>11314</v>
      </c>
      <c r="C98" s="28" t="s">
        <v>22</v>
      </c>
      <c r="D98" s="28" t="s">
        <v>618</v>
      </c>
      <c r="E98" s="38">
        <v>125530</v>
      </c>
      <c r="F98" s="38">
        <v>96.21564261329145</v>
      </c>
      <c r="G98" s="38">
        <v>0</v>
      </c>
      <c r="H98" s="38">
        <v>0.14628271013842314</v>
      </c>
      <c r="I98" s="38">
        <v>0.19366236707973938</v>
      </c>
      <c r="J98" s="38">
        <v>3.4444123094903807</v>
      </c>
    </row>
    <row r="99" spans="1:10" x14ac:dyDescent="0.3">
      <c r="A99" s="28" t="s">
        <v>239</v>
      </c>
      <c r="B99" s="28">
        <v>11310</v>
      </c>
      <c r="C99" s="28" t="s">
        <v>19</v>
      </c>
      <c r="D99" s="28" t="s">
        <v>608</v>
      </c>
      <c r="E99" s="38">
        <v>390057400</v>
      </c>
      <c r="F99" s="38">
        <v>12.989650334012223</v>
      </c>
      <c r="G99" s="38">
        <v>59.246177655031055</v>
      </c>
      <c r="H99" s="38">
        <v>25.76886358520931</v>
      </c>
      <c r="I99" s="38">
        <v>1.8001721420963041E-2</v>
      </c>
      <c r="J99" s="38">
        <v>1.9773067043264476</v>
      </c>
    </row>
    <row r="100" spans="1:10" x14ac:dyDescent="0.3">
      <c r="A100" s="28" t="s">
        <v>237</v>
      </c>
      <c r="B100" s="28">
        <v>11309</v>
      </c>
      <c r="C100" s="28" t="s">
        <v>22</v>
      </c>
      <c r="D100" s="28" t="s">
        <v>608</v>
      </c>
      <c r="E100" s="38">
        <v>1525265</v>
      </c>
      <c r="F100" s="38">
        <v>91.36503838204915</v>
      </c>
      <c r="G100" s="38">
        <v>2.5647977700171216</v>
      </c>
      <c r="H100" s="38">
        <v>1.6562425894928801</v>
      </c>
      <c r="I100" s="38">
        <v>1.2461884787581983E-2</v>
      </c>
      <c r="J100" s="38">
        <v>4.4014593736532674</v>
      </c>
    </row>
    <row r="101" spans="1:10" x14ac:dyDescent="0.3">
      <c r="A101" s="28" t="s">
        <v>247</v>
      </c>
      <c r="B101" s="28">
        <v>11334</v>
      </c>
      <c r="C101" s="28" t="s">
        <v>22</v>
      </c>
      <c r="D101" s="28" t="s">
        <v>652</v>
      </c>
      <c r="E101" s="38">
        <v>1327208</v>
      </c>
      <c r="F101" s="38">
        <v>90.558283222716184</v>
      </c>
      <c r="G101" s="38">
        <v>0</v>
      </c>
      <c r="H101" s="38">
        <v>3.381174580788683</v>
      </c>
      <c r="I101" s="38">
        <v>3.439475565900631E-3</v>
      </c>
      <c r="J101" s="38">
        <v>6.0571027209292252</v>
      </c>
    </row>
    <row r="102" spans="1:10" x14ac:dyDescent="0.3">
      <c r="A102" s="28" t="s">
        <v>249</v>
      </c>
      <c r="B102" s="28">
        <v>11338</v>
      </c>
      <c r="C102" s="28" t="s">
        <v>19</v>
      </c>
      <c r="D102" s="28" t="s">
        <v>653</v>
      </c>
      <c r="E102" s="38">
        <v>36593233</v>
      </c>
      <c r="F102" s="38">
        <v>23.811211436418116</v>
      </c>
      <c r="G102" s="38">
        <v>34.872589759440835</v>
      </c>
      <c r="H102" s="38">
        <v>39.32305842494241</v>
      </c>
      <c r="I102" s="38">
        <v>1.5997974487150606E-4</v>
      </c>
      <c r="J102" s="38">
        <v>1.9929803994537623</v>
      </c>
    </row>
    <row r="103" spans="1:10" x14ac:dyDescent="0.3">
      <c r="A103" s="28" t="s">
        <v>738</v>
      </c>
      <c r="B103" s="28">
        <v>11343</v>
      </c>
      <c r="C103" s="28" t="s">
        <v>19</v>
      </c>
      <c r="D103" s="28" t="s">
        <v>639</v>
      </c>
      <c r="E103" s="38">
        <v>91808423</v>
      </c>
      <c r="F103" s="38">
        <v>18.526259669959064</v>
      </c>
      <c r="G103" s="38">
        <v>50.770063159216029</v>
      </c>
      <c r="H103" s="38">
        <v>28.289302645253859</v>
      </c>
      <c r="I103" s="38">
        <v>5.0698412611707125E-6</v>
      </c>
      <c r="J103" s="38">
        <v>2.4143694557297897</v>
      </c>
    </row>
    <row r="104" spans="1:10" x14ac:dyDescent="0.3">
      <c r="A104" s="28" t="s">
        <v>268</v>
      </c>
      <c r="B104" s="28">
        <v>11379</v>
      </c>
      <c r="C104" s="28" t="s">
        <v>19</v>
      </c>
      <c r="D104" s="28" t="s">
        <v>657</v>
      </c>
      <c r="E104" s="38">
        <v>19226814</v>
      </c>
      <c r="F104" s="38">
        <v>16.562925893754098</v>
      </c>
      <c r="G104" s="38">
        <v>60.867210886372384</v>
      </c>
      <c r="H104" s="38">
        <v>19.452377610140879</v>
      </c>
      <c r="I104" s="38">
        <v>3.5126410085702019E-2</v>
      </c>
      <c r="J104" s="38">
        <v>3.0823591996469371</v>
      </c>
    </row>
    <row r="105" spans="1:10" x14ac:dyDescent="0.3">
      <c r="A105" s="28" t="s">
        <v>270</v>
      </c>
      <c r="B105" s="28">
        <v>11385</v>
      </c>
      <c r="C105" s="28" t="s">
        <v>19</v>
      </c>
      <c r="D105" s="28" t="s">
        <v>619</v>
      </c>
      <c r="E105" s="38">
        <v>74990434</v>
      </c>
      <c r="F105" s="38">
        <v>20.739586445752519</v>
      </c>
      <c r="G105" s="38">
        <v>46.818566897515154</v>
      </c>
      <c r="H105" s="38">
        <v>27.510730727859482</v>
      </c>
      <c r="I105" s="38">
        <v>1.6741680569387185</v>
      </c>
      <c r="J105" s="38">
        <v>3.2569478719341296</v>
      </c>
    </row>
    <row r="106" spans="1:10" x14ac:dyDescent="0.3">
      <c r="A106" s="28" t="s">
        <v>272</v>
      </c>
      <c r="B106" s="28">
        <v>11384</v>
      </c>
      <c r="C106" s="28" t="s">
        <v>22</v>
      </c>
      <c r="D106" s="28" t="s">
        <v>658</v>
      </c>
      <c r="E106" s="38">
        <v>659803</v>
      </c>
      <c r="F106" s="38">
        <v>70.434021089273699</v>
      </c>
      <c r="G106" s="38">
        <v>7.3196623500866407</v>
      </c>
      <c r="H106" s="38">
        <v>14.526838604280178</v>
      </c>
      <c r="I106" s="38">
        <v>0.13966943494518233</v>
      </c>
      <c r="J106" s="38">
        <v>7.5798085214143045</v>
      </c>
    </row>
    <row r="107" spans="1:10" x14ac:dyDescent="0.3">
      <c r="A107" s="28" t="s">
        <v>739</v>
      </c>
      <c r="B107" s="28">
        <v>11383</v>
      </c>
      <c r="C107" s="28" t="s">
        <v>19</v>
      </c>
      <c r="D107" s="28" t="s">
        <v>639</v>
      </c>
      <c r="E107" s="38">
        <v>28314928</v>
      </c>
      <c r="F107" s="38">
        <v>17.386608801763245</v>
      </c>
      <c r="G107" s="38">
        <v>38.367937085844311</v>
      </c>
      <c r="H107" s="38">
        <v>42.599138086648189</v>
      </c>
      <c r="I107" s="38">
        <v>7.7612334747656081E-7</v>
      </c>
      <c r="J107" s="38">
        <v>1.6463152496209119</v>
      </c>
    </row>
    <row r="108" spans="1:10" x14ac:dyDescent="0.3">
      <c r="A108" s="28" t="s">
        <v>279</v>
      </c>
      <c r="B108" s="28">
        <v>11380</v>
      </c>
      <c r="C108" s="28" t="s">
        <v>19</v>
      </c>
      <c r="D108" s="28" t="s">
        <v>623</v>
      </c>
      <c r="E108" s="38">
        <v>286686</v>
      </c>
      <c r="F108" s="38">
        <v>16.816364603114067</v>
      </c>
      <c r="G108" s="38">
        <v>55.866165445049923</v>
      </c>
      <c r="H108" s="38">
        <v>25.868125938338835</v>
      </c>
      <c r="I108" s="38">
        <v>0.10245883961368754</v>
      </c>
      <c r="J108" s="38">
        <v>1.3468851738834919</v>
      </c>
    </row>
    <row r="109" spans="1:10" x14ac:dyDescent="0.3">
      <c r="A109" s="28" t="s">
        <v>281</v>
      </c>
      <c r="B109" s="28">
        <v>11391</v>
      </c>
      <c r="C109" s="28" t="s">
        <v>19</v>
      </c>
      <c r="D109" s="28" t="s">
        <v>660</v>
      </c>
      <c r="E109" s="38">
        <v>247394</v>
      </c>
      <c r="F109" s="38">
        <v>8.323106421385166</v>
      </c>
      <c r="G109" s="38">
        <v>63.424069926799419</v>
      </c>
      <c r="H109" s="38">
        <v>25.871882615252595</v>
      </c>
      <c r="I109" s="38">
        <v>0</v>
      </c>
      <c r="J109" s="38">
        <v>2.3809410365628199</v>
      </c>
    </row>
    <row r="110" spans="1:10" x14ac:dyDescent="0.3">
      <c r="A110" s="28" t="s">
        <v>283</v>
      </c>
      <c r="B110" s="28">
        <v>11381</v>
      </c>
      <c r="C110" s="28" t="s">
        <v>31</v>
      </c>
      <c r="D110" s="28" t="s">
        <v>641</v>
      </c>
      <c r="E110" s="38">
        <v>1177603</v>
      </c>
      <c r="F110" s="38">
        <v>49.293466932865236</v>
      </c>
      <c r="G110" s="38">
        <v>24.306867743863414</v>
      </c>
      <c r="H110" s="38">
        <v>23.91329686880502</v>
      </c>
      <c r="I110" s="38">
        <v>4.0902269974866812E-4</v>
      </c>
      <c r="J110" s="38">
        <v>2.4859594317665836</v>
      </c>
    </row>
    <row r="111" spans="1:10" x14ac:dyDescent="0.3">
      <c r="A111" s="28" t="s">
        <v>285</v>
      </c>
      <c r="B111" s="28">
        <v>11394</v>
      </c>
      <c r="C111" s="28" t="s">
        <v>19</v>
      </c>
      <c r="D111" s="28" t="s">
        <v>632</v>
      </c>
      <c r="E111" s="38">
        <v>26426838</v>
      </c>
      <c r="F111" s="38">
        <v>8.3128701129604856</v>
      </c>
      <c r="G111" s="38">
        <v>29.96834679597313</v>
      </c>
      <c r="H111" s="38">
        <v>59.304645787340213</v>
      </c>
      <c r="I111" s="38">
        <v>1.2674140096995017E-2</v>
      </c>
      <c r="J111" s="38">
        <v>2.401463163629177</v>
      </c>
    </row>
    <row r="112" spans="1:10" x14ac:dyDescent="0.3">
      <c r="A112" s="28" t="s">
        <v>287</v>
      </c>
      <c r="B112" s="28">
        <v>11405</v>
      </c>
      <c r="C112" s="28" t="s">
        <v>19</v>
      </c>
      <c r="D112" s="28" t="s">
        <v>629</v>
      </c>
      <c r="E112" s="38">
        <v>189329418</v>
      </c>
      <c r="F112" s="38">
        <v>5.2210330229479309</v>
      </c>
      <c r="G112" s="38">
        <v>43.349334794700866</v>
      </c>
      <c r="H112" s="38">
        <v>48.94000359189063</v>
      </c>
      <c r="I112" s="38">
        <v>1.0054438419902295E-3</v>
      </c>
      <c r="J112" s="38">
        <v>2.4886231466185782</v>
      </c>
    </row>
    <row r="113" spans="1:10" x14ac:dyDescent="0.3">
      <c r="A113" s="28" t="s">
        <v>292</v>
      </c>
      <c r="B113" s="28">
        <v>11411</v>
      </c>
      <c r="C113" s="28" t="s">
        <v>19</v>
      </c>
      <c r="D113" s="28" t="s">
        <v>661</v>
      </c>
      <c r="E113" s="38">
        <v>432411</v>
      </c>
      <c r="F113" s="38">
        <v>13.513788529572919</v>
      </c>
      <c r="G113" s="38">
        <v>49.449013671652615</v>
      </c>
      <c r="H113" s="38">
        <v>34.18796536142974</v>
      </c>
      <c r="I113" s="38">
        <v>5.1965238418420559E-3</v>
      </c>
      <c r="J113" s="38">
        <v>2.8440359135028803</v>
      </c>
    </row>
    <row r="114" spans="1:10" x14ac:dyDescent="0.3">
      <c r="A114" s="28" t="s">
        <v>295</v>
      </c>
      <c r="B114" s="28">
        <v>11420</v>
      </c>
      <c r="C114" s="28" t="s">
        <v>19</v>
      </c>
      <c r="D114" s="28" t="s">
        <v>644</v>
      </c>
      <c r="E114" s="38">
        <v>135712</v>
      </c>
      <c r="F114" s="38">
        <v>19.150009957763203</v>
      </c>
      <c r="G114" s="38">
        <v>67.653340289356933</v>
      </c>
      <c r="H114" s="38">
        <v>8.7171095204658418</v>
      </c>
      <c r="I114" s="38">
        <v>0.1281798405525455</v>
      </c>
      <c r="J114" s="38">
        <v>4.3513603918614825</v>
      </c>
    </row>
    <row r="115" spans="1:10" x14ac:dyDescent="0.3">
      <c r="A115" s="28" t="s">
        <v>299</v>
      </c>
      <c r="B115" s="28">
        <v>11421</v>
      </c>
      <c r="C115" s="28" t="s">
        <v>19</v>
      </c>
      <c r="D115" s="28" t="s">
        <v>636</v>
      </c>
      <c r="E115" s="38">
        <v>3125552</v>
      </c>
      <c r="F115" s="38">
        <v>17.277231961520673</v>
      </c>
      <c r="G115" s="38">
        <v>24.537847728836219</v>
      </c>
      <c r="H115" s="38">
        <v>56.698605221560257</v>
      </c>
      <c r="I115" s="38">
        <v>1.9269037019631974E-3</v>
      </c>
      <c r="J115" s="38">
        <v>1.4843881843808848</v>
      </c>
    </row>
    <row r="116" spans="1:10" x14ac:dyDescent="0.3">
      <c r="A116" s="28" t="s">
        <v>303</v>
      </c>
      <c r="B116" s="28">
        <v>11427</v>
      </c>
      <c r="C116" s="28" t="s">
        <v>19</v>
      </c>
      <c r="D116" s="28" t="s">
        <v>637</v>
      </c>
      <c r="E116" s="38">
        <v>55114</v>
      </c>
      <c r="F116" s="38">
        <v>15.307648239790227</v>
      </c>
      <c r="G116" s="38">
        <v>78.151523772718761</v>
      </c>
      <c r="H116" s="38">
        <v>0.31646917320571882</v>
      </c>
      <c r="I116" s="38">
        <v>8.422120256263449E-2</v>
      </c>
      <c r="J116" s="38">
        <v>6.1401376117226514</v>
      </c>
    </row>
    <row r="117" spans="1:10" x14ac:dyDescent="0.3">
      <c r="A117" s="28" t="s">
        <v>307</v>
      </c>
      <c r="B117" s="28">
        <v>11442</v>
      </c>
      <c r="C117" s="28" t="s">
        <v>19</v>
      </c>
      <c r="D117" s="28" t="s">
        <v>663</v>
      </c>
      <c r="E117" s="38">
        <v>214712</v>
      </c>
      <c r="F117" s="38">
        <v>15.824257337606621</v>
      </c>
      <c r="G117" s="38">
        <v>76.496222192682836</v>
      </c>
      <c r="H117" s="38">
        <v>1.0645826424717124</v>
      </c>
      <c r="I117" s="38">
        <v>1.2673894034078176E-2</v>
      </c>
      <c r="J117" s="38">
        <v>6.6022639332047488</v>
      </c>
    </row>
    <row r="118" spans="1:10" x14ac:dyDescent="0.3">
      <c r="A118" s="28" t="s">
        <v>316</v>
      </c>
      <c r="B118" s="28">
        <v>11449</v>
      </c>
      <c r="C118" s="28" t="s">
        <v>19</v>
      </c>
      <c r="D118" s="28" t="s">
        <v>660</v>
      </c>
      <c r="E118" s="38">
        <v>4377475</v>
      </c>
      <c r="F118" s="38">
        <v>20.671773957382392</v>
      </c>
      <c r="G118" s="38">
        <v>43.651460763891414</v>
      </c>
      <c r="H118" s="38">
        <v>33.431910725942934</v>
      </c>
      <c r="I118" s="38">
        <v>2.2387030534876993E-4</v>
      </c>
      <c r="J118" s="38">
        <v>2.2446306824779114</v>
      </c>
    </row>
    <row r="119" spans="1:10" x14ac:dyDescent="0.3">
      <c r="A119" s="28" t="s">
        <v>320</v>
      </c>
      <c r="B119" s="28">
        <v>11463</v>
      </c>
      <c r="C119" s="28" t="s">
        <v>22</v>
      </c>
      <c r="D119" s="28" t="s">
        <v>661</v>
      </c>
      <c r="E119" s="38">
        <v>667137</v>
      </c>
      <c r="F119" s="38">
        <v>95.627633265321791</v>
      </c>
      <c r="G119" s="38">
        <v>0.92241073700347886</v>
      </c>
      <c r="H119" s="38">
        <v>1.1331423557643594</v>
      </c>
      <c r="I119" s="38">
        <v>0</v>
      </c>
      <c r="J119" s="38">
        <v>2.316813641910366</v>
      </c>
    </row>
    <row r="120" spans="1:10" x14ac:dyDescent="0.3">
      <c r="A120" s="28" t="s">
        <v>322</v>
      </c>
      <c r="B120" s="28">
        <v>11461</v>
      </c>
      <c r="C120" s="28" t="s">
        <v>22</v>
      </c>
      <c r="D120" s="28" t="s">
        <v>653</v>
      </c>
      <c r="E120" s="38">
        <v>2532722</v>
      </c>
      <c r="F120" s="38">
        <v>87.364027639969194</v>
      </c>
      <c r="G120" s="38">
        <v>4.35728459777808E-2</v>
      </c>
      <c r="H120" s="38">
        <v>4.6103315342980054</v>
      </c>
      <c r="I120" s="38">
        <v>1.9203424089176289E-3</v>
      </c>
      <c r="J120" s="38">
        <v>7.9801476373460982</v>
      </c>
    </row>
    <row r="121" spans="1:10" x14ac:dyDescent="0.3">
      <c r="A121" s="28" t="s">
        <v>330</v>
      </c>
      <c r="B121" s="28">
        <v>11454</v>
      </c>
      <c r="C121" s="28" t="s">
        <v>22</v>
      </c>
      <c r="D121" s="28" t="s">
        <v>664</v>
      </c>
      <c r="E121" s="38">
        <v>1445064</v>
      </c>
      <c r="F121" s="38">
        <v>91.539209626712164</v>
      </c>
      <c r="G121" s="38">
        <v>0</v>
      </c>
      <c r="H121" s="38">
        <v>3.7860817091033914</v>
      </c>
      <c r="I121" s="38">
        <v>0</v>
      </c>
      <c r="J121" s="38">
        <v>4.6747086641844469</v>
      </c>
    </row>
    <row r="122" spans="1:10" x14ac:dyDescent="0.3">
      <c r="A122" s="28" t="s">
        <v>332</v>
      </c>
      <c r="B122" s="28">
        <v>11477</v>
      </c>
      <c r="C122" s="28" t="s">
        <v>22</v>
      </c>
      <c r="D122" s="28" t="s">
        <v>664</v>
      </c>
      <c r="E122" s="38">
        <v>2997611</v>
      </c>
      <c r="F122" s="38">
        <v>98.268049131906366</v>
      </c>
      <c r="G122" s="38">
        <v>0</v>
      </c>
      <c r="H122" s="38">
        <v>1.6020583043430021E-2</v>
      </c>
      <c r="I122" s="38">
        <v>1.6027081512116578E-3</v>
      </c>
      <c r="J122" s="38">
        <v>1.7143275768989863</v>
      </c>
    </row>
    <row r="123" spans="1:10" x14ac:dyDescent="0.3">
      <c r="A123" s="28" t="s">
        <v>334</v>
      </c>
      <c r="B123" s="28">
        <v>11476</v>
      </c>
      <c r="C123" s="28" t="s">
        <v>19</v>
      </c>
      <c r="D123" s="28" t="s">
        <v>638</v>
      </c>
      <c r="E123" s="38">
        <v>284723</v>
      </c>
      <c r="F123" s="38">
        <v>18.288195340804922</v>
      </c>
      <c r="G123" s="38">
        <v>77.5681999832956</v>
      </c>
      <c r="H123" s="38">
        <v>1.342436612363608</v>
      </c>
      <c r="I123" s="38">
        <v>6.5056183071197813E-3</v>
      </c>
      <c r="J123" s="38">
        <v>2.7946624452287518</v>
      </c>
    </row>
    <row r="124" spans="1:10" x14ac:dyDescent="0.3">
      <c r="A124" s="28" t="s">
        <v>740</v>
      </c>
      <c r="B124" s="28">
        <v>11495</v>
      </c>
      <c r="C124" s="28" t="s">
        <v>19</v>
      </c>
      <c r="D124" s="28" t="s">
        <v>625</v>
      </c>
      <c r="E124" s="38">
        <v>8998811</v>
      </c>
      <c r="F124" s="38">
        <v>6.6760461549350385</v>
      </c>
      <c r="G124" s="38">
        <v>28.278539208193546</v>
      </c>
      <c r="H124" s="38">
        <v>62.915209601465726</v>
      </c>
      <c r="I124" s="38">
        <v>6.3022045043502372E-4</v>
      </c>
      <c r="J124" s="38">
        <v>2.1295748149552498</v>
      </c>
    </row>
    <row r="125" spans="1:10" x14ac:dyDescent="0.3">
      <c r="A125" s="28" t="s">
        <v>344</v>
      </c>
      <c r="B125" s="28">
        <v>11517</v>
      </c>
      <c r="C125" s="28" t="s">
        <v>19</v>
      </c>
      <c r="D125" s="28" t="s">
        <v>605</v>
      </c>
      <c r="E125" s="38">
        <v>156940463</v>
      </c>
      <c r="F125" s="38">
        <v>9.4220628664032109</v>
      </c>
      <c r="G125" s="38">
        <v>52.144930790461729</v>
      </c>
      <c r="H125" s="38">
        <v>35.595778607190233</v>
      </c>
      <c r="I125" s="38">
        <v>5.2966965668241384E-2</v>
      </c>
      <c r="J125" s="38">
        <v>2.7842607702765894</v>
      </c>
    </row>
    <row r="126" spans="1:10" x14ac:dyDescent="0.3">
      <c r="A126" s="28" t="s">
        <v>741</v>
      </c>
      <c r="B126" s="28">
        <v>11521</v>
      </c>
      <c r="C126" s="28" t="s">
        <v>19</v>
      </c>
      <c r="D126" s="28" t="s">
        <v>629</v>
      </c>
      <c r="E126" s="38">
        <v>3431815</v>
      </c>
      <c r="F126" s="38">
        <v>7.6514307920444837</v>
      </c>
      <c r="G126" s="38">
        <v>85.176375005003422</v>
      </c>
      <c r="H126" s="38">
        <v>3.7879071317379798</v>
      </c>
      <c r="I126" s="38">
        <v>1.3052537070046917E-3</v>
      </c>
      <c r="J126" s="38">
        <v>3.3829818175071034</v>
      </c>
    </row>
    <row r="127" spans="1:10" x14ac:dyDescent="0.3">
      <c r="A127" s="28" t="s">
        <v>357</v>
      </c>
      <c r="B127" s="28">
        <v>11551</v>
      </c>
      <c r="C127" s="28" t="s">
        <v>19</v>
      </c>
      <c r="D127" s="28" t="s">
        <v>614</v>
      </c>
      <c r="E127" s="38">
        <v>9739725</v>
      </c>
      <c r="F127" s="38">
        <v>18.968070580848035</v>
      </c>
      <c r="G127" s="38">
        <v>36.344463665463408</v>
      </c>
      <c r="H127" s="38">
        <v>42.15524631596621</v>
      </c>
      <c r="I127" s="38">
        <v>2.1809243195787739E-3</v>
      </c>
      <c r="J127" s="38">
        <v>2.5300385134027761</v>
      </c>
    </row>
    <row r="128" spans="1:10" x14ac:dyDescent="0.3">
      <c r="A128" s="28" t="s">
        <v>359</v>
      </c>
      <c r="B128" s="28">
        <v>11562</v>
      </c>
      <c r="C128" s="28" t="s">
        <v>19</v>
      </c>
      <c r="D128" s="28" t="s">
        <v>606</v>
      </c>
      <c r="E128" s="38">
        <v>4952092</v>
      </c>
      <c r="F128" s="38">
        <v>17.930302428945311</v>
      </c>
      <c r="G128" s="38">
        <v>76.899958422829982</v>
      </c>
      <c r="H128" s="38">
        <v>2.8656672604565778</v>
      </c>
      <c r="I128" s="38">
        <v>4.086471128165612E-2</v>
      </c>
      <c r="J128" s="38">
        <v>2.2632071764864761</v>
      </c>
    </row>
    <row r="129" spans="1:10" x14ac:dyDescent="0.3">
      <c r="A129" s="28" t="s">
        <v>375</v>
      </c>
      <c r="B129" s="28">
        <v>11621</v>
      </c>
      <c r="C129" s="28" t="s">
        <v>19</v>
      </c>
      <c r="D129" s="28" t="s">
        <v>661</v>
      </c>
      <c r="E129" s="38">
        <v>176430</v>
      </c>
      <c r="F129" s="38">
        <v>10.75364968135648</v>
      </c>
      <c r="G129" s="38">
        <v>8.8562003459752194</v>
      </c>
      <c r="H129" s="38">
        <v>79.284804792128298</v>
      </c>
      <c r="I129" s="38">
        <v>8.6886196162954784E-5</v>
      </c>
      <c r="J129" s="38">
        <v>1.1052582943438387</v>
      </c>
    </row>
    <row r="130" spans="1:10" x14ac:dyDescent="0.3">
      <c r="A130" s="28" t="s">
        <v>385</v>
      </c>
      <c r="B130" s="28">
        <v>11661</v>
      </c>
      <c r="C130" s="28" t="s">
        <v>19</v>
      </c>
      <c r="D130" s="28" t="s">
        <v>671</v>
      </c>
      <c r="E130" s="38">
        <v>157445</v>
      </c>
      <c r="F130" s="38">
        <v>18.125112108907729</v>
      </c>
      <c r="G130" s="38">
        <v>53.202386976930988</v>
      </c>
      <c r="H130" s="38">
        <v>27.454414740093707</v>
      </c>
      <c r="I130" s="38">
        <v>0</v>
      </c>
      <c r="J130" s="38">
        <v>1.2180861740675697</v>
      </c>
    </row>
    <row r="131" spans="1:10" x14ac:dyDescent="0.3">
      <c r="A131" s="28" t="s">
        <v>393</v>
      </c>
      <c r="B131" s="28">
        <v>11665</v>
      </c>
      <c r="C131" s="28" t="s">
        <v>19</v>
      </c>
      <c r="D131" s="28" t="s">
        <v>645</v>
      </c>
      <c r="E131" s="38">
        <v>971669</v>
      </c>
      <c r="F131" s="38">
        <v>18.145393309324987</v>
      </c>
      <c r="G131" s="38">
        <v>35.610299760410399</v>
      </c>
      <c r="H131" s="38">
        <v>42.805971268025566</v>
      </c>
      <c r="I131" s="38">
        <v>0.22033942811538132</v>
      </c>
      <c r="J131" s="38">
        <v>3.2179962341236652</v>
      </c>
    </row>
    <row r="132" spans="1:10" x14ac:dyDescent="0.3">
      <c r="A132" s="28" t="s">
        <v>410</v>
      </c>
      <c r="B132" s="28">
        <v>11706</v>
      </c>
      <c r="C132" s="28" t="s">
        <v>22</v>
      </c>
      <c r="D132" s="28" t="s">
        <v>677</v>
      </c>
      <c r="E132" s="38">
        <v>313596</v>
      </c>
      <c r="F132" s="38">
        <v>96.044685628166064</v>
      </c>
      <c r="G132" s="38">
        <v>0</v>
      </c>
      <c r="H132" s="38">
        <v>1.7803962137828215</v>
      </c>
      <c r="I132" s="38">
        <v>9.36687823650432E-3</v>
      </c>
      <c r="J132" s="38">
        <v>2.1655512798146104</v>
      </c>
    </row>
    <row r="133" spans="1:10" x14ac:dyDescent="0.3">
      <c r="A133" s="28" t="s">
        <v>417</v>
      </c>
      <c r="B133" s="28">
        <v>11691</v>
      </c>
      <c r="C133" s="28" t="s">
        <v>31</v>
      </c>
      <c r="D133" s="28" t="s">
        <v>606</v>
      </c>
      <c r="E133" s="38">
        <v>22166</v>
      </c>
      <c r="F133" s="38">
        <v>58.098895490371198</v>
      </c>
      <c r="G133" s="38">
        <v>33.117836338917641</v>
      </c>
      <c r="H133" s="38">
        <v>6.2320933718892579</v>
      </c>
      <c r="I133" s="38">
        <v>0</v>
      </c>
      <c r="J133" s="38">
        <v>2.5511747988219025</v>
      </c>
    </row>
    <row r="134" spans="1:10" x14ac:dyDescent="0.3">
      <c r="A134" s="28" t="s">
        <v>425</v>
      </c>
      <c r="B134" s="28">
        <v>11701</v>
      </c>
      <c r="C134" s="28" t="s">
        <v>19</v>
      </c>
      <c r="D134" s="28" t="s">
        <v>682</v>
      </c>
      <c r="E134" s="38">
        <v>4634490</v>
      </c>
      <c r="F134" s="38">
        <v>12.1111138659857</v>
      </c>
      <c r="G134" s="38">
        <v>50.797074619094005</v>
      </c>
      <c r="H134" s="38">
        <v>34.676468981498914</v>
      </c>
      <c r="I134" s="38">
        <v>1.5292965551458302E-4</v>
      </c>
      <c r="J134" s="38">
        <v>2.4151896037658682</v>
      </c>
    </row>
    <row r="135" spans="1:10" x14ac:dyDescent="0.3">
      <c r="A135" s="28" t="s">
        <v>431</v>
      </c>
      <c r="B135" s="28">
        <v>11738</v>
      </c>
      <c r="C135" s="28" t="s">
        <v>19</v>
      </c>
      <c r="D135" s="28" t="s">
        <v>677</v>
      </c>
      <c r="E135" s="38">
        <v>7687279</v>
      </c>
      <c r="F135" s="38">
        <v>23.165274334049283</v>
      </c>
      <c r="G135" s="38">
        <v>35.556840591076401</v>
      </c>
      <c r="H135" s="38">
        <v>31.573532009684769</v>
      </c>
      <c r="I135" s="38">
        <v>2.7006748741997203E-4</v>
      </c>
      <c r="J135" s="38">
        <v>9.7040829977021268</v>
      </c>
    </row>
    <row r="136" spans="1:10" x14ac:dyDescent="0.3">
      <c r="A136" s="28" t="s">
        <v>434</v>
      </c>
      <c r="B136" s="28">
        <v>11741</v>
      </c>
      <c r="C136" s="28" t="s">
        <v>19</v>
      </c>
      <c r="D136" s="28" t="s">
        <v>683</v>
      </c>
      <c r="E136" s="38">
        <v>1503078</v>
      </c>
      <c r="F136" s="38">
        <v>17.072289227294295</v>
      </c>
      <c r="G136" s="38">
        <v>54.498856354502209</v>
      </c>
      <c r="H136" s="38">
        <v>26.484362264914807</v>
      </c>
      <c r="I136" s="38">
        <v>6.5458090379042237E-3</v>
      </c>
      <c r="J136" s="38">
        <v>1.9379463442507885</v>
      </c>
    </row>
    <row r="137" spans="1:10" x14ac:dyDescent="0.3">
      <c r="A137" s="28" t="s">
        <v>483</v>
      </c>
      <c r="B137" s="28">
        <v>11842</v>
      </c>
      <c r="C137" s="28" t="s">
        <v>31</v>
      </c>
      <c r="D137" s="28" t="s">
        <v>637</v>
      </c>
      <c r="E137" s="38">
        <v>879251</v>
      </c>
      <c r="F137" s="38">
        <v>38.744173449762648</v>
      </c>
      <c r="G137" s="38">
        <v>56.299481300053756</v>
      </c>
      <c r="H137" s="38">
        <v>1.3326074120429439</v>
      </c>
      <c r="I137" s="38">
        <v>0</v>
      </c>
      <c r="J137" s="38">
        <v>3.6237378381406495</v>
      </c>
    </row>
    <row r="138" spans="1:10" x14ac:dyDescent="0.3">
      <c r="A138" s="28" t="s">
        <v>492</v>
      </c>
      <c r="B138" s="28">
        <v>11853</v>
      </c>
      <c r="C138" s="28" t="s">
        <v>22</v>
      </c>
      <c r="D138" s="28" t="s">
        <v>607</v>
      </c>
      <c r="E138" s="38">
        <v>1037130</v>
      </c>
      <c r="F138" s="38">
        <v>72.667766429815401</v>
      </c>
      <c r="G138" s="38">
        <v>16.254476968937809</v>
      </c>
      <c r="H138" s="38">
        <v>4.1732675705054252</v>
      </c>
      <c r="I138" s="38">
        <v>3.5322306197558917E-5</v>
      </c>
      <c r="J138" s="38">
        <v>6.904453708435164</v>
      </c>
    </row>
    <row r="139" spans="1:10" x14ac:dyDescent="0.3">
      <c r="A139" s="28" t="s">
        <v>497</v>
      </c>
      <c r="B139" s="28">
        <v>11756</v>
      </c>
      <c r="C139" s="28" t="s">
        <v>19</v>
      </c>
      <c r="D139" s="28" t="s">
        <v>688</v>
      </c>
      <c r="E139" s="38">
        <v>3362612</v>
      </c>
      <c r="F139" s="38">
        <v>13.071486284690142</v>
      </c>
      <c r="G139" s="38">
        <v>49.305153136273127</v>
      </c>
      <c r="H139" s="38">
        <v>35.960874866749442</v>
      </c>
      <c r="I139" s="38">
        <v>0</v>
      </c>
      <c r="J139" s="38">
        <v>1.662485712287282</v>
      </c>
    </row>
    <row r="140" spans="1:10" x14ac:dyDescent="0.3">
      <c r="A140" s="28" t="s">
        <v>554</v>
      </c>
      <c r="B140" s="28">
        <v>11793</v>
      </c>
      <c r="C140" s="39" t="s">
        <v>19</v>
      </c>
      <c r="D140" s="28" t="s">
        <v>611</v>
      </c>
      <c r="E140" s="38">
        <v>8902747</v>
      </c>
      <c r="F140" s="38">
        <v>17.990956032941142</v>
      </c>
      <c r="G140" s="38">
        <v>50.429608729363544</v>
      </c>
      <c r="H140" s="38">
        <v>29.629150103509673</v>
      </c>
      <c r="I140" s="38">
        <v>0</v>
      </c>
      <c r="J140" s="38">
        <v>1.9502851341856424</v>
      </c>
    </row>
    <row r="141" spans="1:10" x14ac:dyDescent="0.3">
      <c r="A141" s="28" t="s">
        <v>555</v>
      </c>
      <c r="B141" s="28">
        <v>11918</v>
      </c>
      <c r="C141" s="39" t="s">
        <v>19</v>
      </c>
      <c r="D141" s="28" t="s">
        <v>635</v>
      </c>
      <c r="E141" s="38">
        <v>735747</v>
      </c>
      <c r="F141" s="38">
        <v>22.306753361050092</v>
      </c>
      <c r="G141" s="38">
        <v>40.876386956751766</v>
      </c>
      <c r="H141" s="38">
        <v>35.197680016882764</v>
      </c>
      <c r="I141" s="38">
        <v>6.6055886137530474E-3</v>
      </c>
      <c r="J141" s="38">
        <v>1.6125740767016259</v>
      </c>
    </row>
    <row r="142" spans="1:10" x14ac:dyDescent="0.3">
      <c r="A142" s="28" t="s">
        <v>567</v>
      </c>
      <c r="B142" s="28">
        <v>11917</v>
      </c>
      <c r="C142" s="28" t="s">
        <v>19</v>
      </c>
      <c r="D142" s="28" t="s">
        <v>664</v>
      </c>
      <c r="E142" s="38">
        <v>2144130</v>
      </c>
      <c r="F142" s="38">
        <v>0</v>
      </c>
      <c r="G142" s="38">
        <v>9.2555114960825478</v>
      </c>
      <c r="H142" s="38">
        <v>1.4267745557689318</v>
      </c>
      <c r="I142" s="38">
        <v>88.249246351562263</v>
      </c>
      <c r="J142" s="38">
        <v>1.068467596586252</v>
      </c>
    </row>
    <row r="143" spans="1:10" x14ac:dyDescent="0.3">
      <c r="A143" s="28" t="s">
        <v>572</v>
      </c>
      <c r="B143" s="28">
        <v>11921</v>
      </c>
      <c r="C143" s="28" t="s">
        <v>31</v>
      </c>
      <c r="D143" s="28" t="s">
        <v>606</v>
      </c>
      <c r="E143" s="38">
        <v>38189</v>
      </c>
      <c r="F143" s="38">
        <v>54.392316929819799</v>
      </c>
      <c r="G143" s="38">
        <v>40.657814971489259</v>
      </c>
      <c r="H143" s="38">
        <v>2.9617857058192882</v>
      </c>
      <c r="I143" s="38">
        <v>0</v>
      </c>
      <c r="J143" s="38">
        <v>1.9880823928716553</v>
      </c>
    </row>
    <row r="144" spans="1:10" x14ac:dyDescent="0.3">
      <c r="A144" s="28" t="s">
        <v>583</v>
      </c>
      <c r="B144" s="28">
        <v>11926</v>
      </c>
      <c r="C144" s="28" t="s">
        <v>19</v>
      </c>
      <c r="D144" s="28" t="s">
        <v>643</v>
      </c>
      <c r="E144" s="38">
        <v>126094</v>
      </c>
      <c r="F144" s="38">
        <v>14.400608662488061</v>
      </c>
      <c r="G144" s="38">
        <v>65.306576667342938</v>
      </c>
      <c r="H144" s="38">
        <v>18.375067808210233</v>
      </c>
      <c r="I144" s="38">
        <v>0.20220763592084956</v>
      </c>
      <c r="J144" s="38">
        <v>1.7155392260379243</v>
      </c>
    </row>
    <row r="145" spans="1:10" x14ac:dyDescent="0.3">
      <c r="A145" s="28" t="s">
        <v>594</v>
      </c>
      <c r="B145" s="28">
        <v>11969</v>
      </c>
      <c r="C145" s="28" t="s">
        <v>596</v>
      </c>
      <c r="D145" s="28" t="s">
        <v>637</v>
      </c>
      <c r="E145" s="38">
        <v>1352071</v>
      </c>
      <c r="F145" s="38">
        <v>0</v>
      </c>
      <c r="G145" s="38">
        <v>71.468552710904873</v>
      </c>
      <c r="H145" s="38">
        <v>27.893399173501727</v>
      </c>
      <c r="I145" s="38">
        <v>0</v>
      </c>
      <c r="J145" s="38">
        <v>0.63804811559340091</v>
      </c>
    </row>
    <row r="146" spans="1:10" x14ac:dyDescent="0.3">
      <c r="A146" s="28" t="s">
        <v>715</v>
      </c>
      <c r="B146" s="28">
        <v>11983</v>
      </c>
      <c r="C146" s="28" t="s">
        <v>19</v>
      </c>
      <c r="D146" s="28" t="s">
        <v>675</v>
      </c>
      <c r="E146" s="38">
        <v>373574</v>
      </c>
      <c r="F146" s="38">
        <v>5.1418166623975923</v>
      </c>
      <c r="G146" s="38">
        <v>78.687483222506302</v>
      </c>
      <c r="H146" s="38">
        <v>14.508085376265788</v>
      </c>
      <c r="I146" s="38">
        <v>0</v>
      </c>
      <c r="J146" s="38">
        <v>1.6626147388303145</v>
      </c>
    </row>
    <row r="147" spans="1:10" x14ac:dyDescent="0.3">
      <c r="A147" s="28" t="s">
        <v>726</v>
      </c>
      <c r="B147" s="28">
        <v>11968</v>
      </c>
      <c r="C147" s="28" t="s">
        <v>22</v>
      </c>
      <c r="D147" s="28" t="s">
        <v>727</v>
      </c>
      <c r="E147" s="38">
        <v>194900</v>
      </c>
      <c r="F147" s="38">
        <v>58.751242857771018</v>
      </c>
      <c r="G147" s="38">
        <v>40.504652371045907</v>
      </c>
      <c r="H147" s="38">
        <v>5.9086564859842459E-3</v>
      </c>
      <c r="I147" s="38">
        <v>0</v>
      </c>
      <c r="J147" s="38">
        <v>0.73819611469708968</v>
      </c>
    </row>
    <row r="148" spans="1:10" x14ac:dyDescent="0.3">
      <c r="A148" s="28" t="s">
        <v>734</v>
      </c>
      <c r="B148" s="28">
        <v>11997</v>
      </c>
      <c r="C148" s="28" t="s">
        <v>19</v>
      </c>
      <c r="D148" s="28" t="s">
        <v>689</v>
      </c>
      <c r="E148" s="38">
        <v>7504651</v>
      </c>
      <c r="F148" s="38">
        <v>0</v>
      </c>
      <c r="G148" s="38">
        <v>44.162046084785565</v>
      </c>
      <c r="H148" s="38">
        <v>54.373230983169321</v>
      </c>
      <c r="I148" s="38">
        <v>0</v>
      </c>
      <c r="J148" s="38">
        <v>1.4647229320451172</v>
      </c>
    </row>
    <row r="149" spans="1:10" x14ac:dyDescent="0.3">
      <c r="A149" s="28" t="s">
        <v>745</v>
      </c>
      <c r="B149" s="28">
        <v>11995</v>
      </c>
      <c r="C149" s="28" t="s">
        <v>19</v>
      </c>
      <c r="D149" s="28" t="s">
        <v>670</v>
      </c>
      <c r="E149" s="38">
        <v>1088821</v>
      </c>
      <c r="F149" s="38">
        <v>1.0447794056084028</v>
      </c>
      <c r="G149" s="38">
        <v>16.001433146727639</v>
      </c>
      <c r="H149" s="38">
        <v>82.325774038130291</v>
      </c>
      <c r="I149" s="38">
        <v>0</v>
      </c>
      <c r="J149" s="38">
        <v>0.62801340953366491</v>
      </c>
    </row>
    <row r="150" spans="1:10" x14ac:dyDescent="0.3">
      <c r="A150" s="28" t="s">
        <v>750</v>
      </c>
      <c r="B150" s="28">
        <v>11996</v>
      </c>
      <c r="C150" s="28" t="s">
        <v>19</v>
      </c>
      <c r="D150" s="28" t="s">
        <v>752</v>
      </c>
      <c r="E150" s="38">
        <v>251947</v>
      </c>
      <c r="F150" s="38">
        <v>1.5514737817893343</v>
      </c>
      <c r="G150" s="38">
        <v>0</v>
      </c>
      <c r="H150" s="38">
        <v>96.817351011083886</v>
      </c>
      <c r="I150" s="38">
        <v>0</v>
      </c>
      <c r="J150" s="38">
        <v>1.6311752071267849</v>
      </c>
    </row>
    <row r="151" spans="1:10" x14ac:dyDescent="0.3">
      <c r="A151" s="28" t="s">
        <v>757</v>
      </c>
      <c r="B151" s="39">
        <v>12010</v>
      </c>
      <c r="C151" s="28" t="s">
        <v>733</v>
      </c>
      <c r="D151" s="40" t="s">
        <v>689</v>
      </c>
      <c r="E151" s="38">
        <v>506391</v>
      </c>
      <c r="F151" s="38">
        <v>0</v>
      </c>
      <c r="G151" s="38">
        <v>93.458461161557139</v>
      </c>
      <c r="H151" s="38">
        <v>0.28019907106324454</v>
      </c>
      <c r="I151" s="38">
        <v>0</v>
      </c>
      <c r="J151" s="38">
        <v>6.2613397673796234</v>
      </c>
    </row>
    <row r="152" spans="1:10" x14ac:dyDescent="0.3">
      <c r="A152" s="28" t="s">
        <v>110</v>
      </c>
      <c r="B152" s="28">
        <v>10920</v>
      </c>
      <c r="C152" s="28" t="s">
        <v>242</v>
      </c>
      <c r="D152" s="28" t="s">
        <v>610</v>
      </c>
      <c r="E152" s="38">
        <v>10217623</v>
      </c>
      <c r="F152" s="38">
        <v>4.1951270598877519</v>
      </c>
      <c r="G152" s="38">
        <v>54.358882237884487</v>
      </c>
      <c r="H152" s="38">
        <v>39.312458894163782</v>
      </c>
      <c r="I152" s="38">
        <v>1.401328907965867E-4</v>
      </c>
      <c r="J152" s="38">
        <v>2.1333916751731832</v>
      </c>
    </row>
    <row r="153" spans="1:10" x14ac:dyDescent="0.3">
      <c r="A153" s="28" t="s">
        <v>164</v>
      </c>
      <c r="B153" s="28">
        <v>11172</v>
      </c>
      <c r="C153" s="28" t="s">
        <v>31</v>
      </c>
      <c r="D153" s="28" t="s">
        <v>636</v>
      </c>
      <c r="E153" s="38">
        <v>753151</v>
      </c>
      <c r="F153" s="38">
        <v>60.289264359437183</v>
      </c>
      <c r="G153" s="38">
        <v>23.243667892342174</v>
      </c>
      <c r="H153" s="38">
        <v>10.579910486281658</v>
      </c>
      <c r="I153" s="38">
        <v>7.0788020650729309E-3</v>
      </c>
      <c r="J153" s="38">
        <v>5.8800784598739133</v>
      </c>
    </row>
    <row r="154" spans="1:10" x14ac:dyDescent="0.3">
      <c r="A154" s="28" t="s">
        <v>168</v>
      </c>
      <c r="B154" s="28">
        <v>11183</v>
      </c>
      <c r="C154" s="28" t="s">
        <v>22</v>
      </c>
      <c r="D154" s="28" t="s">
        <v>637</v>
      </c>
      <c r="E154" s="38">
        <v>7808445</v>
      </c>
      <c r="F154" s="38">
        <v>87.204493499023684</v>
      </c>
      <c r="G154" s="38">
        <v>5.4951064811926562</v>
      </c>
      <c r="H154" s="38">
        <v>4.5083100165809995</v>
      </c>
      <c r="I154" s="38">
        <v>1.2620212743508455E-4</v>
      </c>
      <c r="J154" s="38">
        <v>2.7919638010752212</v>
      </c>
    </row>
    <row r="155" spans="1:10" x14ac:dyDescent="0.3">
      <c r="A155" s="28" t="s">
        <v>173</v>
      </c>
      <c r="B155" s="28">
        <v>11197</v>
      </c>
      <c r="C155" s="28" t="s">
        <v>22</v>
      </c>
      <c r="D155" s="28" t="s">
        <v>639</v>
      </c>
      <c r="E155" s="38">
        <v>3281786</v>
      </c>
      <c r="F155" s="38">
        <v>88.665163099731075</v>
      </c>
      <c r="G155" s="38">
        <v>4.9014989253480108</v>
      </c>
      <c r="H155" s="38">
        <v>2.4703734488622984</v>
      </c>
      <c r="I155" s="38">
        <v>0</v>
      </c>
      <c r="J155" s="38">
        <v>3.9629645260586162</v>
      </c>
    </row>
    <row r="156" spans="1:10" x14ac:dyDescent="0.3">
      <c r="A156" s="28" t="s">
        <v>175</v>
      </c>
      <c r="B156" s="28">
        <v>11195</v>
      </c>
      <c r="C156" s="28" t="s">
        <v>22</v>
      </c>
      <c r="D156" s="28" t="s">
        <v>635</v>
      </c>
      <c r="E156" s="38">
        <v>2727867</v>
      </c>
      <c r="F156" s="38">
        <v>92.084521823986435</v>
      </c>
      <c r="G156" s="38">
        <v>0</v>
      </c>
      <c r="H156" s="38">
        <v>1.537237210406154</v>
      </c>
      <c r="I156" s="38">
        <v>2.8334116296215481E-3</v>
      </c>
      <c r="J156" s="38">
        <v>6.3754075539777881</v>
      </c>
    </row>
    <row r="157" spans="1:10" x14ac:dyDescent="0.3">
      <c r="A157" s="28" t="s">
        <v>177</v>
      </c>
      <c r="B157" s="28">
        <v>11215</v>
      </c>
      <c r="C157" s="28" t="s">
        <v>22</v>
      </c>
      <c r="D157" s="28" t="s">
        <v>606</v>
      </c>
      <c r="E157" s="38">
        <v>12175012</v>
      </c>
      <c r="F157" s="38">
        <v>79.948934675584965</v>
      </c>
      <c r="G157" s="38">
        <v>13.086661538821465</v>
      </c>
      <c r="H157" s="38">
        <v>4.7722131791146296</v>
      </c>
      <c r="I157" s="38">
        <v>0</v>
      </c>
      <c r="J157" s="38">
        <v>2.192190606478944</v>
      </c>
    </row>
    <row r="158" spans="1:10" x14ac:dyDescent="0.3">
      <c r="A158" s="28" t="s">
        <v>181</v>
      </c>
      <c r="B158" s="28">
        <v>11196</v>
      </c>
      <c r="C158" s="28" t="s">
        <v>31</v>
      </c>
      <c r="D158" s="28" t="s">
        <v>610</v>
      </c>
      <c r="E158" s="38">
        <v>1564375</v>
      </c>
      <c r="F158" s="38">
        <v>35.702615966995985</v>
      </c>
      <c r="G158" s="38">
        <v>17.612670059096736</v>
      </c>
      <c r="H158" s="38">
        <v>44.698082601287922</v>
      </c>
      <c r="I158" s="38">
        <v>0.1231638096735912</v>
      </c>
      <c r="J158" s="38">
        <v>1.8634675629457662</v>
      </c>
    </row>
    <row r="159" spans="1:10" x14ac:dyDescent="0.3">
      <c r="A159" s="28" t="s">
        <v>202</v>
      </c>
      <c r="B159" s="28">
        <v>11260</v>
      </c>
      <c r="C159" s="28" t="s">
        <v>22</v>
      </c>
      <c r="D159" s="28" t="s">
        <v>626</v>
      </c>
      <c r="E159" s="38">
        <v>1184395</v>
      </c>
      <c r="F159" s="38">
        <v>92.293575488530905</v>
      </c>
      <c r="G159" s="38">
        <v>0</v>
      </c>
      <c r="H159" s="38">
        <v>1.9463983165450591</v>
      </c>
      <c r="I159" s="38">
        <v>2.0326194966157469E-2</v>
      </c>
      <c r="J159" s="38">
        <v>5.7396999999578808</v>
      </c>
    </row>
    <row r="160" spans="1:10" x14ac:dyDescent="0.3">
      <c r="A160" s="28" t="s">
        <v>229</v>
      </c>
      <c r="B160" s="28">
        <v>11308</v>
      </c>
      <c r="C160" s="28" t="s">
        <v>22</v>
      </c>
      <c r="D160" s="28" t="s">
        <v>624</v>
      </c>
      <c r="E160" s="38">
        <v>2144479</v>
      </c>
      <c r="F160" s="38">
        <v>79.637080357264253</v>
      </c>
      <c r="G160" s="38">
        <v>19.044224554845947</v>
      </c>
      <c r="H160" s="38">
        <v>8.4296195246208655E-2</v>
      </c>
      <c r="I160" s="38">
        <v>2.3131317037221205E-3</v>
      </c>
      <c r="J160" s="38">
        <v>1.2320857609398681</v>
      </c>
    </row>
    <row r="161" spans="1:10" x14ac:dyDescent="0.3">
      <c r="A161" s="28" t="s">
        <v>238</v>
      </c>
      <c r="B161" s="28">
        <v>11312</v>
      </c>
      <c r="C161" s="28" t="s">
        <v>22</v>
      </c>
      <c r="D161" s="28" t="s">
        <v>608</v>
      </c>
      <c r="E161" s="38">
        <v>4631358</v>
      </c>
      <c r="F161" s="38">
        <v>92.255689312756559</v>
      </c>
      <c r="G161" s="38">
        <v>0</v>
      </c>
      <c r="H161" s="38">
        <v>4.213339947644176</v>
      </c>
      <c r="I161" s="38">
        <v>6.3366276044880456E-3</v>
      </c>
      <c r="J161" s="38">
        <v>3.5246341119947742</v>
      </c>
    </row>
    <row r="162" spans="1:10" x14ac:dyDescent="0.3">
      <c r="A162" s="28" t="s">
        <v>240</v>
      </c>
      <c r="B162" s="28">
        <v>11315</v>
      </c>
      <c r="C162" s="28" t="s">
        <v>242</v>
      </c>
      <c r="D162" s="28" t="s">
        <v>638</v>
      </c>
      <c r="E162" s="38">
        <v>133360723</v>
      </c>
      <c r="F162" s="38">
        <v>13.960199817167839</v>
      </c>
      <c r="G162" s="38">
        <v>27.973667984192581</v>
      </c>
      <c r="H162" s="38">
        <v>56.03322552695515</v>
      </c>
      <c r="I162" s="38">
        <v>1.8612007740222424E-4</v>
      </c>
      <c r="J162" s="38">
        <v>2.0327205516070301</v>
      </c>
    </row>
    <row r="163" spans="1:10" x14ac:dyDescent="0.3">
      <c r="A163" s="28" t="s">
        <v>254</v>
      </c>
      <c r="B163" s="28">
        <v>11323</v>
      </c>
      <c r="C163" s="28" t="s">
        <v>19</v>
      </c>
      <c r="D163" s="28" t="s">
        <v>631</v>
      </c>
      <c r="E163" s="38">
        <v>1759244</v>
      </c>
      <c r="F163" s="38">
        <v>36.865357141065218</v>
      </c>
      <c r="G163" s="38">
        <v>33.598064150304353</v>
      </c>
      <c r="H163" s="38">
        <v>25.657362480739042</v>
      </c>
      <c r="I163" s="38">
        <v>1.6965793351766097E-3</v>
      </c>
      <c r="J163" s="38">
        <v>3.877519648556206</v>
      </c>
    </row>
    <row r="164" spans="1:10" x14ac:dyDescent="0.3">
      <c r="A164" s="28" t="s">
        <v>258</v>
      </c>
      <c r="B164" s="28">
        <v>11340</v>
      </c>
      <c r="C164" s="28" t="s">
        <v>19</v>
      </c>
      <c r="D164" s="28" t="s">
        <v>655</v>
      </c>
      <c r="E164" s="38">
        <v>2034681</v>
      </c>
      <c r="F164" s="38">
        <v>6.2994734987719623</v>
      </c>
      <c r="G164" s="38">
        <v>64.938075619203275</v>
      </c>
      <c r="H164" s="38">
        <v>11.15251559370998</v>
      </c>
      <c r="I164" s="38">
        <v>0.22040088968120908</v>
      </c>
      <c r="J164" s="38">
        <v>17.389534398633575</v>
      </c>
    </row>
    <row r="165" spans="1:10" x14ac:dyDescent="0.3">
      <c r="A165" s="28" t="s">
        <v>265</v>
      </c>
      <c r="B165" s="28">
        <v>11327</v>
      </c>
      <c r="C165" s="28" t="s">
        <v>22</v>
      </c>
      <c r="D165" s="28" t="s">
        <v>638</v>
      </c>
      <c r="E165" s="38">
        <v>4622618</v>
      </c>
      <c r="F165" s="38">
        <v>82.71892301551226</v>
      </c>
      <c r="G165" s="38">
        <v>12.724829601246796</v>
      </c>
      <c r="H165" s="38">
        <v>1.328990383100896</v>
      </c>
      <c r="I165" s="38">
        <v>4.3082738467269306E-4</v>
      </c>
      <c r="J165" s="38">
        <v>3.2268261727553718</v>
      </c>
    </row>
    <row r="166" spans="1:10" x14ac:dyDescent="0.3">
      <c r="A166" s="28" t="s">
        <v>266</v>
      </c>
      <c r="B166" s="28">
        <v>11367</v>
      </c>
      <c r="C166" s="28" t="s">
        <v>19</v>
      </c>
      <c r="D166" s="28" t="s">
        <v>629</v>
      </c>
      <c r="E166" s="38">
        <v>6206730</v>
      </c>
      <c r="F166" s="38">
        <v>11.569782936199031</v>
      </c>
      <c r="G166" s="38">
        <v>60.678455362653359</v>
      </c>
      <c r="H166" s="38">
        <v>23.941873491350581</v>
      </c>
      <c r="I166" s="38">
        <v>4.7920383680177928E-4</v>
      </c>
      <c r="J166" s="38">
        <v>3.8094090059602288</v>
      </c>
    </row>
    <row r="167" spans="1:10" x14ac:dyDescent="0.3">
      <c r="A167" s="28" t="s">
        <v>274</v>
      </c>
      <c r="B167" s="28">
        <v>11341</v>
      </c>
      <c r="C167" s="28" t="s">
        <v>22</v>
      </c>
      <c r="D167" s="28" t="s">
        <v>607</v>
      </c>
      <c r="E167" s="38">
        <v>12654684</v>
      </c>
      <c r="F167" s="38">
        <v>76.422798960791695</v>
      </c>
      <c r="G167" s="38">
        <v>13.726097692803775</v>
      </c>
      <c r="H167" s="38">
        <v>6.1687655159802199</v>
      </c>
      <c r="I167" s="38">
        <v>6.1983160858586663E-3</v>
      </c>
      <c r="J167" s="38">
        <v>3.6761395143384479</v>
      </c>
    </row>
    <row r="168" spans="1:10" x14ac:dyDescent="0.3">
      <c r="A168" s="28" t="s">
        <v>294</v>
      </c>
      <c r="B168" s="28">
        <v>11409</v>
      </c>
      <c r="C168" s="28" t="s">
        <v>19</v>
      </c>
      <c r="D168" s="28" t="s">
        <v>636</v>
      </c>
      <c r="E168" s="38">
        <v>16053889</v>
      </c>
      <c r="F168" s="38">
        <v>15.500779809268307</v>
      </c>
      <c r="G168" s="38">
        <v>36.470071508436178</v>
      </c>
      <c r="H168" s="38">
        <v>44.087228944815315</v>
      </c>
      <c r="I168" s="38">
        <v>7.1197901061406394E-4</v>
      </c>
      <c r="J168" s="38">
        <v>3.9412077584695862</v>
      </c>
    </row>
    <row r="169" spans="1:10" x14ac:dyDescent="0.3">
      <c r="A169" s="28" t="s">
        <v>309</v>
      </c>
      <c r="B169" s="28">
        <v>11378</v>
      </c>
      <c r="C169" s="28" t="s">
        <v>22</v>
      </c>
      <c r="D169" s="28" t="s">
        <v>629</v>
      </c>
      <c r="E169" s="38">
        <v>2650079</v>
      </c>
      <c r="F169" s="38">
        <v>70.145018272620973</v>
      </c>
      <c r="G169" s="38">
        <v>7.1918787803762987</v>
      </c>
      <c r="H169" s="38">
        <v>17.809787043712493</v>
      </c>
      <c r="I169" s="38">
        <v>1.0797051029489667E-3</v>
      </c>
      <c r="J169" s="38">
        <v>4.8522361981872821</v>
      </c>
    </row>
    <row r="170" spans="1:10" x14ac:dyDescent="0.3">
      <c r="A170" s="28" t="s">
        <v>310</v>
      </c>
      <c r="B170" s="28">
        <v>11416</v>
      </c>
      <c r="C170" s="28" t="s">
        <v>19</v>
      </c>
      <c r="D170" s="28" t="s">
        <v>628</v>
      </c>
      <c r="E170" s="38">
        <v>53863330</v>
      </c>
      <c r="F170" s="38">
        <v>11.425076000023914</v>
      </c>
      <c r="G170" s="38">
        <v>47.254150727080479</v>
      </c>
      <c r="H170" s="38">
        <v>39.472749285943529</v>
      </c>
      <c r="I170" s="38">
        <v>2.6090958358608501E-2</v>
      </c>
      <c r="J170" s="38">
        <v>1.8219330285934672</v>
      </c>
    </row>
    <row r="171" spans="1:10" x14ac:dyDescent="0.3">
      <c r="A171" s="28" t="s">
        <v>324</v>
      </c>
      <c r="B171" s="28">
        <v>11470</v>
      </c>
      <c r="C171" s="28" t="s">
        <v>22</v>
      </c>
      <c r="D171" s="28" t="s">
        <v>632</v>
      </c>
      <c r="E171" s="38">
        <v>1046847</v>
      </c>
      <c r="F171" s="38">
        <v>98.657937507031434</v>
      </c>
      <c r="G171" s="38">
        <v>0.61360615941983798</v>
      </c>
      <c r="H171" s="38">
        <v>2.0319387783222266E-2</v>
      </c>
      <c r="I171" s="38">
        <v>2.7088517191376682E-3</v>
      </c>
      <c r="J171" s="38">
        <v>0.70542809404636719</v>
      </c>
    </row>
    <row r="172" spans="1:10" x14ac:dyDescent="0.3">
      <c r="A172" s="28" t="s">
        <v>326</v>
      </c>
      <c r="B172" s="28">
        <v>11459</v>
      </c>
      <c r="C172" s="28" t="s">
        <v>19</v>
      </c>
      <c r="D172" s="28" t="s">
        <v>664</v>
      </c>
      <c r="E172" s="38">
        <v>48714785</v>
      </c>
      <c r="F172" s="38">
        <v>9.5425757957048276</v>
      </c>
      <c r="G172" s="38">
        <v>45.937666004943772</v>
      </c>
      <c r="H172" s="38">
        <v>42.865089538046419</v>
      </c>
      <c r="I172" s="38">
        <v>9.817591841291431E-5</v>
      </c>
      <c r="J172" s="38">
        <v>1.6545704853865653</v>
      </c>
    </row>
    <row r="173" spans="1:10" x14ac:dyDescent="0.3">
      <c r="A173" s="28" t="s">
        <v>328</v>
      </c>
      <c r="B173" s="28">
        <v>11460</v>
      </c>
      <c r="C173" s="28" t="s">
        <v>19</v>
      </c>
      <c r="D173" s="28" t="s">
        <v>621</v>
      </c>
      <c r="E173" s="38">
        <v>57381382</v>
      </c>
      <c r="F173" s="38">
        <v>19.571014576929226</v>
      </c>
      <c r="G173" s="38">
        <v>56.925246993780569</v>
      </c>
      <c r="H173" s="38">
        <v>20.876109751181488</v>
      </c>
      <c r="I173" s="38">
        <v>1.7102296424131127E-6</v>
      </c>
      <c r="J173" s="38">
        <v>2.6276269678790771</v>
      </c>
    </row>
    <row r="174" spans="1:10" x14ac:dyDescent="0.3">
      <c r="A174" s="28" t="s">
        <v>336</v>
      </c>
      <c r="B174" s="28">
        <v>11500</v>
      </c>
      <c r="C174" s="28" t="s">
        <v>242</v>
      </c>
      <c r="D174" s="28" t="s">
        <v>608</v>
      </c>
      <c r="E174" s="38">
        <v>77076419</v>
      </c>
      <c r="F174" s="38">
        <v>4.3462738503480294</v>
      </c>
      <c r="G174" s="38">
        <v>59.692187815698311</v>
      </c>
      <c r="H174" s="38">
        <v>33.9186518244707</v>
      </c>
      <c r="I174" s="38">
        <v>0.1794901219748162</v>
      </c>
      <c r="J174" s="38">
        <v>1.8633963875081392</v>
      </c>
    </row>
    <row r="175" spans="1:10" x14ac:dyDescent="0.3">
      <c r="A175" s="28" t="s">
        <v>338</v>
      </c>
      <c r="B175" s="28">
        <v>11499</v>
      </c>
      <c r="C175" s="28" t="s">
        <v>19</v>
      </c>
      <c r="D175" s="28" t="s">
        <v>621</v>
      </c>
      <c r="E175" s="38">
        <v>4203487</v>
      </c>
      <c r="F175" s="38">
        <v>23.398218263536428</v>
      </c>
      <c r="G175" s="38">
        <v>69.137257866303145</v>
      </c>
      <c r="H175" s="38">
        <v>3.003834917432886</v>
      </c>
      <c r="I175" s="38">
        <v>3.429658153871446E-5</v>
      </c>
      <c r="J175" s="38">
        <v>4.460654656145997</v>
      </c>
    </row>
    <row r="176" spans="1:10" x14ac:dyDescent="0.3">
      <c r="A176" s="28" t="s">
        <v>346</v>
      </c>
      <c r="B176" s="28">
        <v>11513</v>
      </c>
      <c r="C176" s="28" t="s">
        <v>19</v>
      </c>
      <c r="D176" s="28" t="s">
        <v>637</v>
      </c>
      <c r="E176" s="38">
        <v>124751539</v>
      </c>
      <c r="F176" s="38">
        <v>15.053778409631706</v>
      </c>
      <c r="G176" s="38">
        <v>30.683067382675095</v>
      </c>
      <c r="H176" s="38">
        <v>45.811956293324343</v>
      </c>
      <c r="I176" s="38">
        <v>4.0467221399293702E-3</v>
      </c>
      <c r="J176" s="38">
        <v>8.4471511922289242</v>
      </c>
    </row>
    <row r="177" spans="1:10" x14ac:dyDescent="0.3">
      <c r="A177" s="28" t="s">
        <v>353</v>
      </c>
      <c r="B177" s="28">
        <v>11518</v>
      </c>
      <c r="C177" s="28" t="s">
        <v>19</v>
      </c>
      <c r="D177" s="28" t="s">
        <v>624</v>
      </c>
      <c r="E177" s="38">
        <v>13035211</v>
      </c>
      <c r="F177" s="38">
        <v>9.8493265440917508</v>
      </c>
      <c r="G177" s="38">
        <v>37.796057070911694</v>
      </c>
      <c r="H177" s="38">
        <v>46.639225848733872</v>
      </c>
      <c r="I177" s="38">
        <v>3.8959296620306471E-3</v>
      </c>
      <c r="J177" s="38">
        <v>5.7114946066006516</v>
      </c>
    </row>
    <row r="178" spans="1:10" x14ac:dyDescent="0.3">
      <c r="A178" s="28" t="s">
        <v>361</v>
      </c>
      <c r="B178" s="28">
        <v>11233</v>
      </c>
      <c r="C178" s="28" t="s">
        <v>22</v>
      </c>
      <c r="D178" s="28" t="s">
        <v>633</v>
      </c>
      <c r="E178" s="38">
        <v>3676849</v>
      </c>
      <c r="F178" s="38">
        <v>94.697866370453866</v>
      </c>
      <c r="G178" s="38">
        <v>0</v>
      </c>
      <c r="H178" s="38">
        <v>2.5378545463585032</v>
      </c>
      <c r="I178" s="38">
        <v>0</v>
      </c>
      <c r="J178" s="38">
        <v>2.7642790831876236</v>
      </c>
    </row>
    <row r="179" spans="1:10" x14ac:dyDescent="0.3">
      <c r="A179" s="28" t="s">
        <v>363</v>
      </c>
      <c r="B179" s="28">
        <v>11569</v>
      </c>
      <c r="C179" s="28" t="s">
        <v>19</v>
      </c>
      <c r="D179" s="28" t="s">
        <v>667</v>
      </c>
      <c r="E179" s="38">
        <v>3228660</v>
      </c>
      <c r="F179" s="38">
        <v>12.399625242722951</v>
      </c>
      <c r="G179" s="38">
        <v>45.154065395263807</v>
      </c>
      <c r="H179" s="38">
        <v>39.302377216100602</v>
      </c>
      <c r="I179" s="38">
        <v>0</v>
      </c>
      <c r="J179" s="38">
        <v>3.1439321459126353</v>
      </c>
    </row>
    <row r="180" spans="1:10" x14ac:dyDescent="0.3">
      <c r="A180" s="28" t="s">
        <v>367</v>
      </c>
      <c r="B180" s="28">
        <v>11588</v>
      </c>
      <c r="C180" s="28" t="s">
        <v>19</v>
      </c>
      <c r="D180" s="28" t="s">
        <v>619</v>
      </c>
      <c r="E180" s="38">
        <v>37521328</v>
      </c>
      <c r="F180" s="38">
        <v>16.566471931086301</v>
      </c>
      <c r="G180" s="38">
        <v>51.915883477258177</v>
      </c>
      <c r="H180" s="38">
        <v>25.204726036838576</v>
      </c>
      <c r="I180" s="38">
        <v>3.5257164726131043</v>
      </c>
      <c r="J180" s="38">
        <v>2.787202082203843</v>
      </c>
    </row>
    <row r="181" spans="1:10" x14ac:dyDescent="0.3">
      <c r="A181" s="28" t="s">
        <v>377</v>
      </c>
      <c r="B181" s="28">
        <v>11626</v>
      </c>
      <c r="C181" s="28" t="s">
        <v>19</v>
      </c>
      <c r="D181" s="28" t="s">
        <v>635</v>
      </c>
      <c r="E181" s="38">
        <v>10403429</v>
      </c>
      <c r="F181" s="38">
        <v>17.278911618767662</v>
      </c>
      <c r="G181" s="38">
        <v>44.564141753591308</v>
      </c>
      <c r="H181" s="38">
        <v>35.361365306866738</v>
      </c>
      <c r="I181" s="38">
        <v>8.6081219024493707E-4</v>
      </c>
      <c r="J181" s="38">
        <v>2.7947205085840441</v>
      </c>
    </row>
    <row r="182" spans="1:10" x14ac:dyDescent="0.3">
      <c r="A182" s="28" t="s">
        <v>381</v>
      </c>
      <c r="B182" s="28">
        <v>11649</v>
      </c>
      <c r="C182" s="28" t="s">
        <v>22</v>
      </c>
      <c r="D182" s="28" t="s">
        <v>670</v>
      </c>
      <c r="E182" s="38">
        <v>6846875</v>
      </c>
      <c r="F182" s="38">
        <v>89.371390640328954</v>
      </c>
      <c r="G182" s="38">
        <v>6.820499993394546</v>
      </c>
      <c r="H182" s="38">
        <v>0.2274999607219966</v>
      </c>
      <c r="I182" s="38">
        <v>7.0071958866533516E-4</v>
      </c>
      <c r="J182" s="38">
        <v>3.579908685965838</v>
      </c>
    </row>
    <row r="183" spans="1:10" x14ac:dyDescent="0.3">
      <c r="A183" s="28" t="s">
        <v>389</v>
      </c>
      <c r="B183" s="28">
        <v>11660</v>
      </c>
      <c r="C183" s="28" t="s">
        <v>19</v>
      </c>
      <c r="D183" s="28" t="s">
        <v>634</v>
      </c>
      <c r="E183" s="38">
        <v>5032212</v>
      </c>
      <c r="F183" s="38">
        <v>8.2264088660792218</v>
      </c>
      <c r="G183" s="38">
        <v>53.203714075118128</v>
      </c>
      <c r="H183" s="38">
        <v>37.564937600971724</v>
      </c>
      <c r="I183" s="38">
        <v>1.784106798516353E-4</v>
      </c>
      <c r="J183" s="38">
        <v>1.0047610471510737</v>
      </c>
    </row>
    <row r="184" spans="1:10" x14ac:dyDescent="0.3">
      <c r="A184" s="28" t="s">
        <v>742</v>
      </c>
      <c r="B184" s="28">
        <v>11673</v>
      </c>
      <c r="C184" s="28" t="s">
        <v>19</v>
      </c>
      <c r="D184" s="28" t="s">
        <v>675</v>
      </c>
      <c r="E184" s="38">
        <v>2425777</v>
      </c>
      <c r="F184" s="38">
        <v>15.408824592568429</v>
      </c>
      <c r="G184" s="38">
        <v>77.622286201016351</v>
      </c>
      <c r="H184" s="38">
        <v>3.1436511873922446</v>
      </c>
      <c r="I184" s="38">
        <v>0</v>
      </c>
      <c r="J184" s="38">
        <v>3.8252380190229816</v>
      </c>
    </row>
    <row r="185" spans="1:10" x14ac:dyDescent="0.3">
      <c r="A185" s="28" t="s">
        <v>404</v>
      </c>
      <c r="B185" s="28">
        <v>11692</v>
      </c>
      <c r="C185" s="28" t="s">
        <v>19</v>
      </c>
      <c r="D185" s="28" t="s">
        <v>670</v>
      </c>
      <c r="E185" s="38">
        <v>69887240</v>
      </c>
      <c r="F185" s="38">
        <v>13.028965584829455</v>
      </c>
      <c r="G185" s="38">
        <v>39.984010964568732</v>
      </c>
      <c r="H185" s="38">
        <v>45.794614834387524</v>
      </c>
      <c r="I185" s="38">
        <v>1.3806295981077151E-7</v>
      </c>
      <c r="J185" s="38">
        <v>1.1924084781513309</v>
      </c>
    </row>
    <row r="186" spans="1:10" x14ac:dyDescent="0.3">
      <c r="A186" s="28" t="s">
        <v>406</v>
      </c>
      <c r="B186" s="28">
        <v>11698</v>
      </c>
      <c r="C186" s="28" t="s">
        <v>19</v>
      </c>
      <c r="D186" s="28" t="s">
        <v>607</v>
      </c>
      <c r="E186" s="38">
        <v>22690752</v>
      </c>
      <c r="F186" s="38">
        <v>6.4485697617817381</v>
      </c>
      <c r="G186" s="38">
        <v>44.538274167576311</v>
      </c>
      <c r="H186" s="38">
        <v>46.787647556006334</v>
      </c>
      <c r="I186" s="38">
        <v>8.6846934846457165E-5</v>
      </c>
      <c r="J186" s="38">
        <v>2.225421667700763</v>
      </c>
    </row>
    <row r="187" spans="1:10" x14ac:dyDescent="0.3">
      <c r="A187" s="28" t="s">
        <v>419</v>
      </c>
      <c r="B187" s="28">
        <v>11709</v>
      </c>
      <c r="C187" s="28" t="s">
        <v>22</v>
      </c>
      <c r="D187" s="28" t="s">
        <v>617</v>
      </c>
      <c r="E187" s="38">
        <v>74406939</v>
      </c>
      <c r="F187" s="38">
        <v>96.454236762153101</v>
      </c>
      <c r="G187" s="38">
        <v>0</v>
      </c>
      <c r="H187" s="38">
        <v>3.2550444744990794</v>
      </c>
      <c r="I187" s="38">
        <v>9.4914395162501618E-5</v>
      </c>
      <c r="J187" s="38">
        <v>0.29062384895264998</v>
      </c>
    </row>
    <row r="188" spans="1:10" x14ac:dyDescent="0.3">
      <c r="A188" s="28" t="s">
        <v>421</v>
      </c>
      <c r="B188" s="28">
        <v>11712</v>
      </c>
      <c r="C188" s="28" t="s">
        <v>22</v>
      </c>
      <c r="D188" s="28" t="s">
        <v>680</v>
      </c>
      <c r="E188" s="38">
        <v>3051191</v>
      </c>
      <c r="F188" s="38">
        <v>95.638708044118644</v>
      </c>
      <c r="G188" s="38">
        <v>0.1293073903261793</v>
      </c>
      <c r="H188" s="38">
        <v>1.1210485297661523</v>
      </c>
      <c r="I188" s="38">
        <v>6.4270891252746435E-3</v>
      </c>
      <c r="J188" s="38">
        <v>3.1045089466637412</v>
      </c>
    </row>
    <row r="189" spans="1:10" x14ac:dyDescent="0.3">
      <c r="A189" s="28" t="s">
        <v>423</v>
      </c>
      <c r="B189" s="28">
        <v>11725</v>
      </c>
      <c r="C189" s="28" t="s">
        <v>19</v>
      </c>
      <c r="D189" s="28" t="s">
        <v>681</v>
      </c>
      <c r="E189" s="38">
        <v>378080</v>
      </c>
      <c r="F189" s="38">
        <v>23.15761908745057</v>
      </c>
      <c r="G189" s="38">
        <v>59.827267278920388</v>
      </c>
      <c r="H189" s="38">
        <v>13.211623233258239</v>
      </c>
      <c r="I189" s="38">
        <v>1.7520953225084546E-3</v>
      </c>
      <c r="J189" s="38">
        <v>3.8017383050482922</v>
      </c>
    </row>
    <row r="190" spans="1:10" x14ac:dyDescent="0.3">
      <c r="A190" s="28" t="s">
        <v>427</v>
      </c>
      <c r="B190" s="28">
        <v>11729</v>
      </c>
      <c r="C190" s="28" t="s">
        <v>22</v>
      </c>
      <c r="D190" s="28" t="s">
        <v>674</v>
      </c>
      <c r="E190" s="38">
        <v>487078</v>
      </c>
      <c r="F190" s="38">
        <v>83.235071076456364</v>
      </c>
      <c r="G190" s="38">
        <v>0</v>
      </c>
      <c r="H190" s="38">
        <v>2.527514531050148E-5</v>
      </c>
      <c r="I190" s="38">
        <v>13.672100692371162</v>
      </c>
      <c r="J190" s="38">
        <v>3.0928029560271662</v>
      </c>
    </row>
    <row r="191" spans="1:10" x14ac:dyDescent="0.3">
      <c r="A191" s="28" t="s">
        <v>429</v>
      </c>
      <c r="B191" s="28">
        <v>11736</v>
      </c>
      <c r="C191" s="28" t="s">
        <v>22</v>
      </c>
      <c r="D191" s="28" t="s">
        <v>671</v>
      </c>
      <c r="E191" s="38">
        <v>3594738</v>
      </c>
      <c r="F191" s="38">
        <v>89.474866763140923</v>
      </c>
      <c r="G191" s="38">
        <v>0.90784061838451313</v>
      </c>
      <c r="H191" s="38">
        <v>5.0406417220762965</v>
      </c>
      <c r="I191" s="38">
        <v>0</v>
      </c>
      <c r="J191" s="38">
        <v>4.5766508963982639</v>
      </c>
    </row>
    <row r="192" spans="1:10" x14ac:dyDescent="0.3">
      <c r="A192" s="28" t="s">
        <v>433</v>
      </c>
      <c r="B192" s="28">
        <v>11722</v>
      </c>
      <c r="C192" s="28" t="s">
        <v>19</v>
      </c>
      <c r="D192" s="28" t="s">
        <v>680</v>
      </c>
      <c r="E192" s="38">
        <v>14420283</v>
      </c>
      <c r="F192" s="38">
        <v>24.693234427443553</v>
      </c>
      <c r="G192" s="38">
        <v>37.318122996274624</v>
      </c>
      <c r="H192" s="38">
        <v>36.363775035977845</v>
      </c>
      <c r="I192" s="38">
        <v>1.3740314197165442E-3</v>
      </c>
      <c r="J192" s="38">
        <v>1.6234935088842586</v>
      </c>
    </row>
    <row r="193" spans="1:10" x14ac:dyDescent="0.3">
      <c r="A193" s="28" t="s">
        <v>444</v>
      </c>
      <c r="B193" s="28">
        <v>11745</v>
      </c>
      <c r="C193" s="28" t="s">
        <v>22</v>
      </c>
      <c r="D193" s="28" t="s">
        <v>610</v>
      </c>
      <c r="E193" s="38">
        <v>141057269</v>
      </c>
      <c r="F193" s="38">
        <v>87.138095925512332</v>
      </c>
      <c r="G193" s="38">
        <v>0</v>
      </c>
      <c r="H193" s="38">
        <v>8.0286024858190537</v>
      </c>
      <c r="I193" s="38">
        <v>9.2264191949631513E-6</v>
      </c>
      <c r="J193" s="38">
        <v>4.8332923622494208</v>
      </c>
    </row>
    <row r="194" spans="1:10" x14ac:dyDescent="0.3">
      <c r="A194" s="28" t="s">
        <v>448</v>
      </c>
      <c r="B194" s="28">
        <v>11753</v>
      </c>
      <c r="C194" s="28" t="s">
        <v>19</v>
      </c>
      <c r="D194" s="28" t="s">
        <v>615</v>
      </c>
      <c r="E194" s="38">
        <v>2822848</v>
      </c>
      <c r="F194" s="38">
        <v>6.3920843979146325</v>
      </c>
      <c r="G194" s="38">
        <v>52.466204657280578</v>
      </c>
      <c r="H194" s="38">
        <v>36.768378656082717</v>
      </c>
      <c r="I194" s="38">
        <v>5.3844975742201991E-2</v>
      </c>
      <c r="J194" s="38">
        <v>4.3194873129798683</v>
      </c>
    </row>
    <row r="195" spans="1:10" x14ac:dyDescent="0.3">
      <c r="A195" s="28" t="s">
        <v>456</v>
      </c>
      <c r="B195" s="28">
        <v>11776</v>
      </c>
      <c r="C195" s="28" t="s">
        <v>19</v>
      </c>
      <c r="D195" s="28" t="s">
        <v>686</v>
      </c>
      <c r="E195" s="38">
        <v>31012185</v>
      </c>
      <c r="F195" s="38">
        <v>20.731367852750626</v>
      </c>
      <c r="G195" s="38">
        <v>27.475819452823171</v>
      </c>
      <c r="H195" s="38">
        <v>51.004675780169421</v>
      </c>
      <c r="I195" s="38">
        <v>6.6635236641556526E-6</v>
      </c>
      <c r="J195" s="38">
        <v>0.78813025073311638</v>
      </c>
    </row>
    <row r="196" spans="1:10" x14ac:dyDescent="0.3">
      <c r="A196" s="28" t="s">
        <v>458</v>
      </c>
      <c r="B196" s="28">
        <v>11774</v>
      </c>
      <c r="C196" s="28" t="s">
        <v>22</v>
      </c>
      <c r="D196" s="28" t="s">
        <v>683</v>
      </c>
      <c r="E196" s="38">
        <v>723251</v>
      </c>
      <c r="F196" s="38">
        <v>95.508688505207573</v>
      </c>
      <c r="G196" s="38">
        <v>0</v>
      </c>
      <c r="H196" s="38">
        <v>2.1202619211741922</v>
      </c>
      <c r="I196" s="38">
        <v>0</v>
      </c>
      <c r="J196" s="38">
        <v>2.3710495736182282</v>
      </c>
    </row>
    <row r="197" spans="1:10" x14ac:dyDescent="0.3">
      <c r="A197" s="28" t="s">
        <v>462</v>
      </c>
      <c r="B197" s="28">
        <v>11763</v>
      </c>
      <c r="C197" s="28" t="s">
        <v>22</v>
      </c>
      <c r="D197" s="28" t="s">
        <v>623</v>
      </c>
      <c r="E197" s="38">
        <v>988951</v>
      </c>
      <c r="F197" s="38">
        <v>78.365040197588627</v>
      </c>
      <c r="G197" s="38">
        <v>15.075931825263906</v>
      </c>
      <c r="H197" s="38">
        <v>3.0810229837623826</v>
      </c>
      <c r="I197" s="38">
        <v>0</v>
      </c>
      <c r="J197" s="38">
        <v>3.4780049933850834</v>
      </c>
    </row>
    <row r="198" spans="1:10" x14ac:dyDescent="0.3">
      <c r="A198" s="28" t="s">
        <v>466</v>
      </c>
      <c r="B198" s="28">
        <v>11773</v>
      </c>
      <c r="C198" s="28" t="s">
        <v>22</v>
      </c>
      <c r="D198" s="28" t="s">
        <v>681</v>
      </c>
      <c r="E198" s="38">
        <v>844939</v>
      </c>
      <c r="F198" s="38">
        <v>96.015207851514731</v>
      </c>
      <c r="G198" s="38">
        <v>0.10011813426519435</v>
      </c>
      <c r="H198" s="38">
        <v>0.14256679771621933</v>
      </c>
      <c r="I198" s="38">
        <v>0.41331636968637109</v>
      </c>
      <c r="J198" s="38">
        <v>3.3287908468174909</v>
      </c>
    </row>
    <row r="199" spans="1:10" x14ac:dyDescent="0.3">
      <c r="A199" s="28" t="s">
        <v>468</v>
      </c>
      <c r="B199" s="28">
        <v>11820</v>
      </c>
      <c r="C199" s="28" t="s">
        <v>19</v>
      </c>
      <c r="D199" s="28" t="s">
        <v>689</v>
      </c>
      <c r="E199" s="38">
        <v>85028104</v>
      </c>
      <c r="F199" s="38">
        <v>10.9677111488663</v>
      </c>
      <c r="G199" s="38">
        <v>60.602709377135838</v>
      </c>
      <c r="H199" s="38">
        <v>25.444747244721441</v>
      </c>
      <c r="I199" s="38">
        <v>1.0237239509508884E-5</v>
      </c>
      <c r="J199" s="38">
        <v>2.9848219920369128</v>
      </c>
    </row>
    <row r="200" spans="1:10" x14ac:dyDescent="0.3">
      <c r="A200" s="28" t="s">
        <v>481</v>
      </c>
      <c r="B200" s="28">
        <v>11823</v>
      </c>
      <c r="C200" s="28" t="s">
        <v>22</v>
      </c>
      <c r="D200" s="28" t="s">
        <v>691</v>
      </c>
      <c r="E200" s="38">
        <v>110313</v>
      </c>
      <c r="F200" s="38">
        <v>74.165755954950114</v>
      </c>
      <c r="G200" s="38">
        <v>14.502659632340231</v>
      </c>
      <c r="H200" s="38">
        <v>7.163152588502804</v>
      </c>
      <c r="I200" s="38">
        <v>1.7182222239539E-2</v>
      </c>
      <c r="J200" s="38">
        <v>4.1512496019673133</v>
      </c>
    </row>
    <row r="201" spans="1:10" x14ac:dyDescent="0.3">
      <c r="A201" s="28" t="s">
        <v>487</v>
      </c>
      <c r="B201" s="28">
        <v>11838</v>
      </c>
      <c r="C201" s="28" t="s">
        <v>242</v>
      </c>
      <c r="D201" s="28" t="s">
        <v>623</v>
      </c>
      <c r="E201" s="38">
        <v>7489013</v>
      </c>
      <c r="F201" s="38">
        <v>8.7113035308252691</v>
      </c>
      <c r="G201" s="38">
        <v>39.929640063763031</v>
      </c>
      <c r="H201" s="38">
        <v>50.154264923194674</v>
      </c>
      <c r="I201" s="38">
        <v>3.9008353900487823E-5</v>
      </c>
      <c r="J201" s="38">
        <v>1.204752473863123</v>
      </c>
    </row>
    <row r="202" spans="1:10" x14ac:dyDescent="0.3">
      <c r="A202" s="28" t="s">
        <v>491</v>
      </c>
      <c r="B202" s="28">
        <v>11841</v>
      </c>
      <c r="C202" s="28" t="s">
        <v>19</v>
      </c>
      <c r="D202" s="28" t="s">
        <v>627</v>
      </c>
      <c r="E202" s="38">
        <v>1545630</v>
      </c>
      <c r="F202" s="38">
        <v>8.0453484728606615</v>
      </c>
      <c r="G202" s="38">
        <v>52.529061761881039</v>
      </c>
      <c r="H202" s="38">
        <v>36.164825768460986</v>
      </c>
      <c r="I202" s="38">
        <v>3.7982815385784003E-3</v>
      </c>
      <c r="J202" s="38">
        <v>3.2569657152587332</v>
      </c>
    </row>
    <row r="203" spans="1:10" x14ac:dyDescent="0.3">
      <c r="A203" s="28" t="s">
        <v>489</v>
      </c>
      <c r="B203" s="28">
        <v>11767</v>
      </c>
      <c r="C203" s="28" t="s">
        <v>242</v>
      </c>
      <c r="D203" s="28" t="s">
        <v>607</v>
      </c>
      <c r="E203" s="38">
        <v>46358673</v>
      </c>
      <c r="F203" s="38">
        <v>0.31682984968626304</v>
      </c>
      <c r="G203" s="38">
        <v>48.88807073293318</v>
      </c>
      <c r="H203" s="38">
        <v>48.918935914267941</v>
      </c>
      <c r="I203" s="38">
        <v>0</v>
      </c>
      <c r="J203" s="38">
        <v>1.8761635031126209</v>
      </c>
    </row>
    <row r="204" spans="1:10" x14ac:dyDescent="0.3">
      <c r="A204" s="28" t="s">
        <v>495</v>
      </c>
      <c r="B204" s="28">
        <v>11874</v>
      </c>
      <c r="C204" s="28" t="s">
        <v>19</v>
      </c>
      <c r="D204" s="28" t="s">
        <v>694</v>
      </c>
      <c r="E204" s="38">
        <v>33568160</v>
      </c>
      <c r="F204" s="38">
        <v>9.4252655829135783</v>
      </c>
      <c r="G204" s="38">
        <v>43.843210764244489</v>
      </c>
      <c r="H204" s="38">
        <v>45.806882208706661</v>
      </c>
      <c r="I204" s="38">
        <v>3.6078616520224135E-3</v>
      </c>
      <c r="J204" s="38">
        <v>0.92103358248324341</v>
      </c>
    </row>
    <row r="205" spans="1:10" x14ac:dyDescent="0.3">
      <c r="A205" s="28" t="s">
        <v>743</v>
      </c>
      <c r="B205" s="28">
        <v>11859</v>
      </c>
      <c r="C205" s="28" t="s">
        <v>19</v>
      </c>
      <c r="D205" s="28" t="s">
        <v>693</v>
      </c>
      <c r="E205" s="38">
        <v>2302324</v>
      </c>
      <c r="F205" s="38">
        <v>15.65121443894807</v>
      </c>
      <c r="G205" s="38">
        <v>53.911522554985247</v>
      </c>
      <c r="H205" s="38">
        <v>29.04711362008209</v>
      </c>
      <c r="I205" s="38">
        <v>0</v>
      </c>
      <c r="J205" s="38">
        <v>1.390149385984595</v>
      </c>
    </row>
    <row r="206" spans="1:10" x14ac:dyDescent="0.3">
      <c r="A206" s="28" t="s">
        <v>498</v>
      </c>
      <c r="B206" s="28">
        <v>11878</v>
      </c>
      <c r="C206" s="28" t="s">
        <v>22</v>
      </c>
      <c r="D206" s="28" t="s">
        <v>675</v>
      </c>
      <c r="E206" s="38">
        <v>527677</v>
      </c>
      <c r="F206" s="38">
        <v>97.232537492511099</v>
      </c>
      <c r="G206" s="38">
        <v>0.42365807384047954</v>
      </c>
      <c r="H206" s="38">
        <v>0.49683643782062303</v>
      </c>
      <c r="I206" s="38">
        <v>1.5466192908145597E-3</v>
      </c>
      <c r="J206" s="38">
        <v>1.8454213765369774</v>
      </c>
    </row>
    <row r="207" spans="1:10" x14ac:dyDescent="0.3">
      <c r="A207" s="28" t="s">
        <v>502</v>
      </c>
      <c r="B207" s="28">
        <v>11888</v>
      </c>
      <c r="C207" s="28" t="s">
        <v>31</v>
      </c>
      <c r="D207" s="28" t="s">
        <v>670</v>
      </c>
      <c r="E207" s="38">
        <v>1514199</v>
      </c>
      <c r="F207" s="38">
        <v>59.963765458742166</v>
      </c>
      <c r="G207" s="38">
        <v>15.198042901454716</v>
      </c>
      <c r="H207" s="38">
        <v>22.410277607592132</v>
      </c>
      <c r="I207" s="38">
        <v>0</v>
      </c>
      <c r="J207" s="38">
        <v>2.4279140322109884</v>
      </c>
    </row>
    <row r="208" spans="1:10" x14ac:dyDescent="0.3">
      <c r="A208" s="28" t="s">
        <v>504</v>
      </c>
      <c r="B208" s="28">
        <v>11883</v>
      </c>
      <c r="C208" s="28" t="s">
        <v>242</v>
      </c>
      <c r="D208" s="28" t="s">
        <v>637</v>
      </c>
      <c r="E208" s="38">
        <v>71233196</v>
      </c>
      <c r="F208" s="38">
        <v>3.9798658433614262</v>
      </c>
      <c r="G208" s="38">
        <v>37.715742480203666</v>
      </c>
      <c r="H208" s="38">
        <v>54.957289474999975</v>
      </c>
      <c r="I208" s="38">
        <v>1.3827807388054624E-5</v>
      </c>
      <c r="J208" s="38">
        <v>3.3470883736275421</v>
      </c>
    </row>
    <row r="209" spans="1:10" x14ac:dyDescent="0.3">
      <c r="A209" s="28" t="s">
        <v>506</v>
      </c>
      <c r="B209" s="28">
        <v>11886</v>
      </c>
      <c r="C209" s="28" t="s">
        <v>22</v>
      </c>
      <c r="D209" s="28" t="s">
        <v>689</v>
      </c>
      <c r="E209" s="38">
        <v>329904</v>
      </c>
      <c r="F209" s="38">
        <v>56.539041895668348</v>
      </c>
      <c r="G209" s="38">
        <v>2.8434493622026973E-2</v>
      </c>
      <c r="H209" s="38">
        <v>39.307498997801829</v>
      </c>
      <c r="I209" s="38">
        <v>0</v>
      </c>
      <c r="J209" s="38">
        <v>4.1250246129077901</v>
      </c>
    </row>
    <row r="210" spans="1:10" x14ac:dyDescent="0.3">
      <c r="A210" s="28" t="s">
        <v>508</v>
      </c>
      <c r="B210" s="28">
        <v>11885</v>
      </c>
      <c r="C210" s="28" t="s">
        <v>22</v>
      </c>
      <c r="D210" s="28" t="s">
        <v>694</v>
      </c>
      <c r="E210" s="38">
        <v>298434</v>
      </c>
      <c r="F210" s="38">
        <v>87.23403373754681</v>
      </c>
      <c r="G210" s="38">
        <v>9.3868834547877871</v>
      </c>
      <c r="H210" s="38">
        <v>0.32932829071109593</v>
      </c>
      <c r="I210" s="38">
        <v>1.8453914484322768E-2</v>
      </c>
      <c r="J210" s="38">
        <v>3.0313006024699827</v>
      </c>
    </row>
    <row r="211" spans="1:10" x14ac:dyDescent="0.3">
      <c r="A211" s="28" t="s">
        <v>510</v>
      </c>
      <c r="B211" s="28">
        <v>11889</v>
      </c>
      <c r="C211" s="28" t="s">
        <v>22</v>
      </c>
      <c r="D211" s="28" t="s">
        <v>696</v>
      </c>
      <c r="E211" s="38">
        <v>300600</v>
      </c>
      <c r="F211" s="38">
        <v>82.678722826890265</v>
      </c>
      <c r="G211" s="38">
        <v>13.921467619607041</v>
      </c>
      <c r="H211" s="38">
        <v>0.62203102992269321</v>
      </c>
      <c r="I211" s="38">
        <v>1.6288435646841296E-2</v>
      </c>
      <c r="J211" s="38">
        <v>2.7614900879331588</v>
      </c>
    </row>
    <row r="212" spans="1:10" x14ac:dyDescent="0.3">
      <c r="A212" s="28" t="s">
        <v>515</v>
      </c>
      <c r="B212" s="28">
        <v>11900</v>
      </c>
      <c r="C212" s="28" t="s">
        <v>22</v>
      </c>
      <c r="D212" s="28" t="s">
        <v>670</v>
      </c>
      <c r="E212" s="38">
        <v>543475</v>
      </c>
      <c r="F212" s="38">
        <v>89.487740413350863</v>
      </c>
      <c r="G212" s="38">
        <v>5.3257546570721388</v>
      </c>
      <c r="H212" s="38">
        <v>2.7391807428279518</v>
      </c>
      <c r="I212" s="38">
        <v>0</v>
      </c>
      <c r="J212" s="38">
        <v>2.4473241867490496</v>
      </c>
    </row>
    <row r="213" spans="1:10" x14ac:dyDescent="0.3">
      <c r="A213" s="28" t="s">
        <v>548</v>
      </c>
      <c r="B213" s="28">
        <v>11803</v>
      </c>
      <c r="C213" s="39" t="s">
        <v>22</v>
      </c>
      <c r="D213" s="28" t="s">
        <v>699</v>
      </c>
      <c r="E213" s="38">
        <v>130774</v>
      </c>
      <c r="F213" s="38">
        <v>97.554297964725905</v>
      </c>
      <c r="G213" s="38">
        <v>0</v>
      </c>
      <c r="H213" s="38">
        <v>0.76275324923829613</v>
      </c>
      <c r="I213" s="38">
        <v>0</v>
      </c>
      <c r="J213" s="38">
        <v>1.6829487860358041</v>
      </c>
    </row>
    <row r="214" spans="1:10" x14ac:dyDescent="0.3">
      <c r="A214" s="28" t="s">
        <v>560</v>
      </c>
      <c r="B214" s="28">
        <v>11916</v>
      </c>
      <c r="C214" s="39" t="s">
        <v>19</v>
      </c>
      <c r="D214" s="28" t="s">
        <v>700</v>
      </c>
      <c r="E214" s="38">
        <v>1030348</v>
      </c>
      <c r="F214" s="38">
        <v>20.071986667353698</v>
      </c>
      <c r="G214" s="38">
        <v>44.025668972124215</v>
      </c>
      <c r="H214" s="38">
        <v>33.550152573370518</v>
      </c>
      <c r="I214" s="38">
        <v>6.5786825178094227E-4</v>
      </c>
      <c r="J214" s="38">
        <v>2.3515339188997806</v>
      </c>
    </row>
    <row r="215" spans="1:10" x14ac:dyDescent="0.3">
      <c r="A215" s="28" t="s">
        <v>562</v>
      </c>
      <c r="B215" s="28">
        <v>11922</v>
      </c>
      <c r="C215" s="28" t="s">
        <v>22</v>
      </c>
      <c r="D215" s="28" t="s">
        <v>686</v>
      </c>
      <c r="E215" s="38">
        <v>589985</v>
      </c>
      <c r="F215" s="38">
        <v>89.961508558527683</v>
      </c>
      <c r="G215" s="38">
        <v>0</v>
      </c>
      <c r="H215" s="38">
        <v>8.3378621566152162</v>
      </c>
      <c r="I215" s="38">
        <v>8.4328198153627335E-4</v>
      </c>
      <c r="J215" s="38">
        <v>1.6997860028755587</v>
      </c>
    </row>
    <row r="216" spans="1:10" x14ac:dyDescent="0.3">
      <c r="A216" s="28" t="s">
        <v>565</v>
      </c>
      <c r="B216" s="28">
        <v>11920</v>
      </c>
      <c r="C216" s="28" t="s">
        <v>19</v>
      </c>
      <c r="D216" s="28" t="s">
        <v>691</v>
      </c>
      <c r="E216" s="38">
        <v>9551328</v>
      </c>
      <c r="F216" s="38">
        <v>5.0035436338272667</v>
      </c>
      <c r="G216" s="38">
        <v>31.440400144593891</v>
      </c>
      <c r="H216" s="38">
        <v>62.059282139558164</v>
      </c>
      <c r="I216" s="38">
        <v>7.528087103769569E-5</v>
      </c>
      <c r="J216" s="38">
        <v>1.496698801149642</v>
      </c>
    </row>
    <row r="217" spans="1:10" x14ac:dyDescent="0.3">
      <c r="A217" s="28" t="s">
        <v>569</v>
      </c>
      <c r="B217" s="28">
        <v>11907</v>
      </c>
      <c r="C217" s="28" t="s">
        <v>31</v>
      </c>
      <c r="D217" s="28" t="s">
        <v>689</v>
      </c>
      <c r="E217" s="38">
        <v>314812</v>
      </c>
      <c r="F217" s="38">
        <v>19.71396702257384</v>
      </c>
      <c r="G217" s="38">
        <v>31.48244808068274</v>
      </c>
      <c r="H217" s="38">
        <v>41.536239121212141</v>
      </c>
      <c r="I217" s="38">
        <v>1.10422963792565</v>
      </c>
      <c r="J217" s="38">
        <v>6.1631161376056269</v>
      </c>
    </row>
    <row r="218" spans="1:10" x14ac:dyDescent="0.3">
      <c r="A218" s="28" t="s">
        <v>570</v>
      </c>
      <c r="B218" s="28">
        <v>11939</v>
      </c>
      <c r="C218" s="28" t="s">
        <v>22</v>
      </c>
      <c r="D218" s="28" t="s">
        <v>606</v>
      </c>
      <c r="E218" s="38">
        <v>3410106</v>
      </c>
      <c r="F218" s="38">
        <v>92.118561496723515</v>
      </c>
      <c r="G218" s="38">
        <v>0</v>
      </c>
      <c r="H218" s="38">
        <v>5.2134085108736183</v>
      </c>
      <c r="I218" s="38">
        <v>0</v>
      </c>
      <c r="J218" s="38">
        <v>2.6680299924028601</v>
      </c>
    </row>
    <row r="219" spans="1:10" x14ac:dyDescent="0.3">
      <c r="A219" s="28" t="s">
        <v>576</v>
      </c>
      <c r="B219" s="28">
        <v>11929</v>
      </c>
      <c r="C219" s="28" t="s">
        <v>22</v>
      </c>
      <c r="D219" s="28" t="s">
        <v>703</v>
      </c>
      <c r="E219" s="38">
        <v>340159</v>
      </c>
      <c r="F219" s="38">
        <v>74.101260580732188</v>
      </c>
      <c r="G219" s="38">
        <v>9.1639256103187972</v>
      </c>
      <c r="H219" s="38">
        <v>15.47478197948243</v>
      </c>
      <c r="I219" s="38">
        <v>0</v>
      </c>
      <c r="J219" s="38">
        <v>1.2600318294665902</v>
      </c>
    </row>
    <row r="220" spans="1:10" x14ac:dyDescent="0.3">
      <c r="A220" s="28" t="s">
        <v>586</v>
      </c>
      <c r="B220" s="28">
        <v>11955</v>
      </c>
      <c r="C220" s="28" t="s">
        <v>19</v>
      </c>
      <c r="D220" s="28" t="s">
        <v>632</v>
      </c>
      <c r="E220" s="38">
        <v>3144451</v>
      </c>
      <c r="F220" s="38">
        <v>5.6868625520851852</v>
      </c>
      <c r="G220" s="38">
        <v>5.393576191676952</v>
      </c>
      <c r="H220" s="38">
        <v>87.629272759630737</v>
      </c>
      <c r="I220" s="38">
        <v>9.2063619148170388E-6</v>
      </c>
      <c r="J220" s="38">
        <v>1.2902792902452087</v>
      </c>
    </row>
    <row r="221" spans="1:10" x14ac:dyDescent="0.3">
      <c r="A221" s="28" t="s">
        <v>588</v>
      </c>
      <c r="B221" s="28">
        <v>11951</v>
      </c>
      <c r="C221" s="28" t="s">
        <v>22</v>
      </c>
      <c r="D221" s="28" t="s">
        <v>614</v>
      </c>
      <c r="E221" s="38">
        <v>864008</v>
      </c>
      <c r="F221" s="38">
        <v>82.197256003023767</v>
      </c>
      <c r="G221" s="38">
        <v>0.25215927715022873</v>
      </c>
      <c r="H221" s="38">
        <v>13.01213512453262</v>
      </c>
      <c r="I221" s="38">
        <v>0</v>
      </c>
      <c r="J221" s="38">
        <v>4.5384495952933879</v>
      </c>
    </row>
    <row r="222" spans="1:10" x14ac:dyDescent="0.3">
      <c r="A222" s="28" t="s">
        <v>597</v>
      </c>
      <c r="B222" s="28">
        <v>11959</v>
      </c>
      <c r="C222" s="28" t="s">
        <v>596</v>
      </c>
      <c r="D222" s="28" t="s">
        <v>691</v>
      </c>
      <c r="E222" s="38">
        <v>466848</v>
      </c>
      <c r="F222" s="38">
        <v>0</v>
      </c>
      <c r="G222" s="38">
        <v>1.4245718207272184</v>
      </c>
      <c r="H222" s="38">
        <v>97.856227816909708</v>
      </c>
      <c r="I222" s="38">
        <v>1.0640222532411656E-4</v>
      </c>
      <c r="J222" s="38">
        <v>0.71909396013775229</v>
      </c>
    </row>
    <row r="223" spans="1:10" x14ac:dyDescent="0.3">
      <c r="A223" s="28" t="s">
        <v>592</v>
      </c>
      <c r="B223" s="28">
        <v>11924</v>
      </c>
      <c r="C223" s="28" t="s">
        <v>22</v>
      </c>
      <c r="D223" s="28" t="s">
        <v>664</v>
      </c>
      <c r="E223" s="38">
        <v>1411989</v>
      </c>
      <c r="F223" s="38">
        <v>97.747966152839737</v>
      </c>
      <c r="G223" s="38">
        <v>0</v>
      </c>
      <c r="H223" s="38">
        <v>0.60150574675939072</v>
      </c>
      <c r="I223" s="38">
        <v>0</v>
      </c>
      <c r="J223" s="38">
        <v>1.6505281004008654</v>
      </c>
    </row>
    <row r="224" spans="1:10" x14ac:dyDescent="0.3">
      <c r="A224" s="28" t="s">
        <v>590</v>
      </c>
      <c r="B224" s="28">
        <v>11667</v>
      </c>
      <c r="C224" s="28" t="s">
        <v>19</v>
      </c>
      <c r="D224" s="28" t="s">
        <v>618</v>
      </c>
      <c r="E224" s="38">
        <v>2817637</v>
      </c>
      <c r="F224" s="38">
        <v>8.2361342064628094</v>
      </c>
      <c r="G224" s="38">
        <v>29.322974799147829</v>
      </c>
      <c r="H224" s="38">
        <v>60.272969612179914</v>
      </c>
      <c r="I224" s="38">
        <v>5.4218831993672466E-2</v>
      </c>
      <c r="J224" s="38">
        <v>2.1137025502157756</v>
      </c>
    </row>
    <row r="225" spans="1:10" x14ac:dyDescent="0.3">
      <c r="A225" s="28" t="s">
        <v>598</v>
      </c>
      <c r="B225" s="28">
        <v>11962</v>
      </c>
      <c r="C225" s="28" t="s">
        <v>22</v>
      </c>
      <c r="D225" s="28" t="s">
        <v>706</v>
      </c>
      <c r="E225" s="38">
        <v>644762</v>
      </c>
      <c r="F225" s="38">
        <v>66.203856862465372</v>
      </c>
      <c r="G225" s="38">
        <v>13.029877032667011</v>
      </c>
      <c r="H225" s="38">
        <v>20.434724947411318</v>
      </c>
      <c r="I225" s="38">
        <v>0</v>
      </c>
      <c r="J225" s="38">
        <v>0.33154115745629353</v>
      </c>
    </row>
    <row r="226" spans="1:10" x14ac:dyDescent="0.3">
      <c r="A226" s="28" t="s">
        <v>707</v>
      </c>
      <c r="B226" s="28">
        <v>11976</v>
      </c>
      <c r="C226" s="28" t="s">
        <v>242</v>
      </c>
      <c r="D226" s="28" t="s">
        <v>636</v>
      </c>
      <c r="E226" s="38">
        <v>4370993</v>
      </c>
      <c r="F226" s="38">
        <v>0.94811256676781297</v>
      </c>
      <c r="G226" s="38">
        <v>0</v>
      </c>
      <c r="H226" s="38">
        <v>98.020696212854915</v>
      </c>
      <c r="I226" s="38">
        <v>0</v>
      </c>
      <c r="J226" s="38">
        <v>1.0311912203772715</v>
      </c>
    </row>
    <row r="227" spans="1:10" x14ac:dyDescent="0.3">
      <c r="A227" s="28" t="s">
        <v>722</v>
      </c>
      <c r="B227" s="28">
        <v>11993</v>
      </c>
      <c r="C227" s="28" t="s">
        <v>242</v>
      </c>
      <c r="D227" s="28" t="s">
        <v>606</v>
      </c>
      <c r="E227" s="38">
        <v>11187145</v>
      </c>
      <c r="F227" s="38">
        <v>0</v>
      </c>
      <c r="G227" s="38">
        <v>97.609162362280131</v>
      </c>
      <c r="H227" s="38">
        <v>4.1099643914809268E-2</v>
      </c>
      <c r="I227" s="38">
        <v>0</v>
      </c>
      <c r="J227" s="38">
        <v>2.3497379939210563</v>
      </c>
    </row>
    <row r="228" spans="1:10" x14ac:dyDescent="0.3">
      <c r="A228" s="28" t="s">
        <v>723</v>
      </c>
      <c r="B228" s="28">
        <v>11989</v>
      </c>
      <c r="C228" s="28" t="s">
        <v>19</v>
      </c>
      <c r="D228" s="28" t="s">
        <v>724</v>
      </c>
      <c r="E228" s="38">
        <v>20962393</v>
      </c>
      <c r="F228" s="38">
        <v>4.1928083626175372</v>
      </c>
      <c r="G228" s="38">
        <v>9.818636008017922</v>
      </c>
      <c r="H228" s="38">
        <v>85.287499084707619</v>
      </c>
      <c r="I228" s="38">
        <v>2.3302954332432064E-5</v>
      </c>
      <c r="J228" s="38">
        <v>0.70103324170259207</v>
      </c>
    </row>
    <row r="229" spans="1:10" x14ac:dyDescent="0.3">
      <c r="A229" s="28" t="s">
        <v>728</v>
      </c>
      <c r="B229" s="28">
        <v>11985</v>
      </c>
      <c r="C229" s="28" t="s">
        <v>22</v>
      </c>
      <c r="D229" s="28" t="s">
        <v>729</v>
      </c>
      <c r="E229" s="38">
        <v>110880</v>
      </c>
      <c r="F229" s="38">
        <v>9.2977669710145605</v>
      </c>
      <c r="G229" s="38">
        <v>13.528561238113603</v>
      </c>
      <c r="H229" s="38">
        <v>12.933414044255558</v>
      </c>
      <c r="I229" s="38">
        <v>63.372026177437881</v>
      </c>
      <c r="J229" s="38">
        <v>0.86823156917840061</v>
      </c>
    </row>
    <row r="230" spans="1:10" x14ac:dyDescent="0.3">
      <c r="A230" s="28" t="s">
        <v>732</v>
      </c>
      <c r="B230" s="28">
        <v>11990</v>
      </c>
      <c r="C230" s="28" t="s">
        <v>733</v>
      </c>
      <c r="D230" s="28" t="s">
        <v>724</v>
      </c>
      <c r="E230" s="38">
        <v>3122665</v>
      </c>
      <c r="F230" s="38">
        <v>0</v>
      </c>
      <c r="G230" s="38">
        <v>9.6102029757080185</v>
      </c>
      <c r="H230" s="38">
        <v>89.897928190473365</v>
      </c>
      <c r="I230" s="38">
        <v>1.6319370539036413E-4</v>
      </c>
      <c r="J230" s="38">
        <v>0.49170564011323026</v>
      </c>
    </row>
    <row r="231" spans="1:10" x14ac:dyDescent="0.3">
      <c r="A231" s="40" t="s">
        <v>753</v>
      </c>
      <c r="B231" s="39">
        <v>12002</v>
      </c>
      <c r="C231" s="28" t="s">
        <v>19</v>
      </c>
      <c r="D231" s="28" t="s">
        <v>755</v>
      </c>
      <c r="E231" s="38">
        <v>6364119</v>
      </c>
      <c r="F231" s="38">
        <v>7.9624127438119316</v>
      </c>
      <c r="G231" s="38">
        <v>2.1311845574332566</v>
      </c>
      <c r="H231" s="38">
        <v>88.114094034823623</v>
      </c>
      <c r="I231" s="38">
        <v>0</v>
      </c>
      <c r="J231" s="38">
        <v>1.7923086639311894</v>
      </c>
    </row>
    <row r="232" spans="1:10" x14ac:dyDescent="0.3">
      <c r="A232" s="28" t="s">
        <v>762</v>
      </c>
      <c r="B232" s="28">
        <v>11998</v>
      </c>
      <c r="C232" s="28" t="s">
        <v>22</v>
      </c>
      <c r="D232" s="28" t="s">
        <v>763</v>
      </c>
      <c r="E232" s="38">
        <v>609150</v>
      </c>
      <c r="F232" s="38">
        <v>5.700542470928827</v>
      </c>
      <c r="G232" s="38">
        <v>82.483364882259949</v>
      </c>
      <c r="H232" s="38">
        <v>0</v>
      </c>
      <c r="I232" s="38">
        <v>0</v>
      </c>
      <c r="J232" s="38">
        <v>11.816092646811219</v>
      </c>
    </row>
    <row r="233" spans="1:10" x14ac:dyDescent="0.3">
      <c r="A233" s="28" t="s">
        <v>764</v>
      </c>
      <c r="B233" s="28">
        <v>11912</v>
      </c>
      <c r="C233" s="28" t="s">
        <v>22</v>
      </c>
      <c r="D233" s="28" t="s">
        <v>637</v>
      </c>
      <c r="E233" s="38">
        <v>15563723</v>
      </c>
      <c r="F233" s="38">
        <v>91.143233539395666</v>
      </c>
      <c r="G233" s="38">
        <v>5.6996023649405494</v>
      </c>
      <c r="H233" s="38">
        <v>0.82065873360404518</v>
      </c>
      <c r="I233" s="38">
        <v>0</v>
      </c>
      <c r="J233" s="38">
        <v>2.3365053620597434</v>
      </c>
    </row>
    <row r="234" spans="1:10" x14ac:dyDescent="0.3">
      <c r="A234" s="28" t="s">
        <v>765</v>
      </c>
      <c r="B234" s="28">
        <v>12009</v>
      </c>
      <c r="C234" s="28" t="s">
        <v>759</v>
      </c>
      <c r="D234" s="28" t="s">
        <v>637</v>
      </c>
      <c r="E234" s="38">
        <v>10243444</v>
      </c>
      <c r="F234" s="38" t="s">
        <v>776</v>
      </c>
      <c r="G234" s="38" t="s">
        <v>776</v>
      </c>
      <c r="H234" s="38" t="s">
        <v>776</v>
      </c>
      <c r="I234" s="38" t="s">
        <v>776</v>
      </c>
      <c r="J234" s="38" t="s">
        <v>776</v>
      </c>
    </row>
    <row r="235" spans="1:10" x14ac:dyDescent="0.3">
      <c r="E235" s="35"/>
    </row>
    <row r="236" spans="1:10" x14ac:dyDescent="0.3">
      <c r="E236" s="35"/>
    </row>
    <row r="237" spans="1:10" x14ac:dyDescent="0.3">
      <c r="A237" s="49" t="s">
        <v>768</v>
      </c>
      <c r="B237" s="49"/>
      <c r="C237" s="49"/>
      <c r="D237" s="49"/>
      <c r="E237" s="49"/>
    </row>
    <row r="238" spans="1:10" x14ac:dyDescent="0.3">
      <c r="A238" s="49" t="s">
        <v>777</v>
      </c>
      <c r="B238" s="49"/>
      <c r="C238" s="49"/>
      <c r="D238" s="49"/>
      <c r="E238" s="49"/>
    </row>
  </sheetData>
  <autoFilter ref="A2:J234"/>
  <mergeCells count="2">
    <mergeCell ref="A237:E237"/>
    <mergeCell ref="A238:E2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5"/>
  <sheetViews>
    <sheetView rightToLeft="1" topLeftCell="I1" workbookViewId="0">
      <selection activeCell="T10" sqref="T10"/>
    </sheetView>
  </sheetViews>
  <sheetFormatPr defaultColWidth="8.88671875" defaultRowHeight="16.8" x14ac:dyDescent="0.5"/>
  <cols>
    <col min="1" max="1" width="40.6640625" style="2" bestFit="1" customWidth="1"/>
    <col min="2" max="2" width="8.44140625" style="2" bestFit="1" customWidth="1"/>
    <col min="3" max="3" width="24.6640625" style="2" bestFit="1" customWidth="1"/>
    <col min="4" max="4" width="34.5546875" style="2" customWidth="1"/>
    <col min="5" max="6" width="24.33203125" style="3" bestFit="1" customWidth="1"/>
    <col min="7" max="7" width="22" style="3" bestFit="1" customWidth="1"/>
    <col min="8" max="9" width="20.88671875" style="3" bestFit="1" customWidth="1"/>
    <col min="10" max="10" width="19.44140625" style="3" bestFit="1" customWidth="1"/>
    <col min="11" max="12" width="22" style="2" bestFit="1" customWidth="1"/>
    <col min="13" max="14" width="18.33203125" style="3" bestFit="1" customWidth="1"/>
    <col min="15" max="15" width="15.88671875" style="2" bestFit="1" customWidth="1"/>
    <col min="16" max="17" width="17.33203125" style="3" bestFit="1" customWidth="1"/>
    <col min="18" max="18" width="16.6640625" style="2" bestFit="1" customWidth="1"/>
    <col min="19" max="16384" width="8.88671875" style="2"/>
  </cols>
  <sheetData>
    <row r="1" spans="1:18" ht="17.399999999999999" x14ac:dyDescent="0.5">
      <c r="A1" s="3"/>
      <c r="B1" s="3"/>
      <c r="C1" s="3"/>
      <c r="D1" s="3"/>
      <c r="E1" s="50" t="s">
        <v>525</v>
      </c>
      <c r="F1" s="50"/>
      <c r="G1" s="50"/>
      <c r="H1" s="50"/>
      <c r="I1" s="50"/>
      <c r="J1" s="50"/>
      <c r="K1" s="50"/>
      <c r="L1" s="50"/>
      <c r="M1" s="51" t="s">
        <v>526</v>
      </c>
      <c r="N1" s="51"/>
      <c r="O1" s="51"/>
      <c r="P1" s="51"/>
      <c r="Q1" s="51"/>
      <c r="R1" s="51"/>
    </row>
    <row r="2" spans="1:18" ht="17.399999999999999" x14ac:dyDescent="0.5">
      <c r="A2" s="3"/>
      <c r="B2" s="3"/>
      <c r="C2" s="3"/>
      <c r="D2" s="3"/>
      <c r="E2" s="50" t="s">
        <v>771</v>
      </c>
      <c r="F2" s="50"/>
      <c r="G2" s="50"/>
      <c r="H2" s="50"/>
      <c r="I2" s="50" t="s">
        <v>772</v>
      </c>
      <c r="J2" s="50"/>
      <c r="K2" s="50"/>
      <c r="L2" s="50"/>
      <c r="M2" s="50" t="s">
        <v>771</v>
      </c>
      <c r="N2" s="50"/>
      <c r="O2" s="50"/>
      <c r="P2" s="50" t="s">
        <v>772</v>
      </c>
      <c r="Q2" s="50"/>
      <c r="R2" s="50"/>
    </row>
    <row r="3" spans="1:18" s="7" customFormat="1" ht="34.799999999999997" x14ac:dyDescent="0.5">
      <c r="A3" s="4" t="s">
        <v>519</v>
      </c>
      <c r="B3" s="4" t="s">
        <v>1</v>
      </c>
      <c r="C3" s="5" t="s">
        <v>3</v>
      </c>
      <c r="D3" s="5" t="s">
        <v>601</v>
      </c>
      <c r="E3" s="6" t="s">
        <v>527</v>
      </c>
      <c r="F3" s="6" t="s">
        <v>528</v>
      </c>
      <c r="G3" s="6" t="s">
        <v>529</v>
      </c>
      <c r="H3" s="6" t="s">
        <v>530</v>
      </c>
      <c r="I3" s="6" t="s">
        <v>527</v>
      </c>
      <c r="J3" s="6" t="s">
        <v>528</v>
      </c>
      <c r="K3" s="6" t="s">
        <v>529</v>
      </c>
      <c r="L3" s="6" t="s">
        <v>530</v>
      </c>
      <c r="M3" s="6" t="s">
        <v>531</v>
      </c>
      <c r="N3" s="6" t="s">
        <v>532</v>
      </c>
      <c r="O3" s="6" t="s">
        <v>530</v>
      </c>
      <c r="P3" s="6" t="s">
        <v>531</v>
      </c>
      <c r="Q3" s="6" t="s">
        <v>532</v>
      </c>
      <c r="R3" s="6" t="s">
        <v>530</v>
      </c>
    </row>
    <row r="4" spans="1:18" x14ac:dyDescent="0.5">
      <c r="A4" s="28" t="s">
        <v>17</v>
      </c>
      <c r="B4" s="28">
        <v>10581</v>
      </c>
      <c r="C4" s="28" t="s">
        <v>19</v>
      </c>
      <c r="D4" s="28" t="s">
        <v>602</v>
      </c>
      <c r="E4" s="25">
        <v>7614547.7734479997</v>
      </c>
      <c r="F4" s="25">
        <v>5255882.9906789996</v>
      </c>
      <c r="G4" s="25">
        <f t="shared" ref="G4:G67" si="0">F4+E4</f>
        <v>12870430.764126999</v>
      </c>
      <c r="H4" s="25">
        <f t="shared" ref="H4:H67" si="1">E4-F4</f>
        <v>2358664.7827690002</v>
      </c>
      <c r="I4" s="25">
        <v>362414.89853000001</v>
      </c>
      <c r="J4" s="25">
        <v>232224.71640199999</v>
      </c>
      <c r="K4" s="25">
        <f t="shared" ref="K4:K67" si="2">J4+I4</f>
        <v>594639.61493199994</v>
      </c>
      <c r="L4" s="25">
        <f t="shared" ref="L4:L67" si="3">I4-J4</f>
        <v>130190.18212800001</v>
      </c>
      <c r="M4" s="25">
        <v>52119648</v>
      </c>
      <c r="N4" s="25">
        <v>48921208</v>
      </c>
      <c r="O4" s="47">
        <f t="shared" ref="O4:O67" si="4">M4-N4</f>
        <v>3198440</v>
      </c>
      <c r="P4" s="25">
        <v>8157630</v>
      </c>
      <c r="Q4" s="25">
        <v>4075903</v>
      </c>
      <c r="R4" s="47">
        <f t="shared" ref="R4:R67" si="5">P4-Q4</f>
        <v>4081727</v>
      </c>
    </row>
    <row r="5" spans="1:18" x14ac:dyDescent="0.5">
      <c r="A5" s="28" t="s">
        <v>34</v>
      </c>
      <c r="B5" s="28">
        <v>10639</v>
      </c>
      <c r="C5" s="28" t="s">
        <v>19</v>
      </c>
      <c r="D5" s="28" t="s">
        <v>610</v>
      </c>
      <c r="E5" s="25">
        <v>1898506.856807</v>
      </c>
      <c r="F5" s="25">
        <v>149613.88353399999</v>
      </c>
      <c r="G5" s="25">
        <f t="shared" si="0"/>
        <v>2048120.740341</v>
      </c>
      <c r="H5" s="25">
        <f t="shared" si="1"/>
        <v>1748892.973273</v>
      </c>
      <c r="I5" s="25">
        <v>822616.08438300004</v>
      </c>
      <c r="J5" s="25">
        <v>114953.767366</v>
      </c>
      <c r="K5" s="25">
        <f t="shared" si="2"/>
        <v>937569.85174900002</v>
      </c>
      <c r="L5" s="25">
        <f t="shared" si="3"/>
        <v>707662.31701700005</v>
      </c>
      <c r="M5" s="25">
        <v>92582398</v>
      </c>
      <c r="N5" s="25">
        <v>87252700</v>
      </c>
      <c r="O5" s="47">
        <f t="shared" si="4"/>
        <v>5329698</v>
      </c>
      <c r="P5" s="25">
        <v>4514427</v>
      </c>
      <c r="Q5" s="25">
        <v>7056922</v>
      </c>
      <c r="R5" s="47">
        <f t="shared" si="5"/>
        <v>-2542495</v>
      </c>
    </row>
    <row r="6" spans="1:18" x14ac:dyDescent="0.5">
      <c r="A6" s="28" t="s">
        <v>38</v>
      </c>
      <c r="B6" s="28">
        <v>10720</v>
      </c>
      <c r="C6" s="28" t="s">
        <v>19</v>
      </c>
      <c r="D6" s="28" t="s">
        <v>612</v>
      </c>
      <c r="E6" s="25">
        <v>235798.347943</v>
      </c>
      <c r="F6" s="25">
        <v>333856.33476200001</v>
      </c>
      <c r="G6" s="25">
        <f t="shared" si="0"/>
        <v>569654.68270500004</v>
      </c>
      <c r="H6" s="25">
        <f t="shared" si="1"/>
        <v>-98057.986819000012</v>
      </c>
      <c r="I6" s="25">
        <v>50802.474542999997</v>
      </c>
      <c r="J6" s="25">
        <v>13124.47481</v>
      </c>
      <c r="K6" s="25">
        <f t="shared" si="2"/>
        <v>63926.949352999996</v>
      </c>
      <c r="L6" s="25">
        <f t="shared" si="3"/>
        <v>37677.999732999997</v>
      </c>
      <c r="M6" s="25">
        <v>1764212</v>
      </c>
      <c r="N6" s="25">
        <v>1140108</v>
      </c>
      <c r="O6" s="47">
        <f t="shared" si="4"/>
        <v>624104</v>
      </c>
      <c r="P6" s="25">
        <v>38960</v>
      </c>
      <c r="Q6" s="25">
        <v>7038</v>
      </c>
      <c r="R6" s="47">
        <f t="shared" si="5"/>
        <v>31922</v>
      </c>
    </row>
    <row r="7" spans="1:18" x14ac:dyDescent="0.5">
      <c r="A7" s="28" t="s">
        <v>44</v>
      </c>
      <c r="B7" s="28">
        <v>10748</v>
      </c>
      <c r="C7" s="28" t="s">
        <v>19</v>
      </c>
      <c r="D7" s="28" t="s">
        <v>610</v>
      </c>
      <c r="E7" s="25">
        <v>0</v>
      </c>
      <c r="F7" s="25">
        <v>141307.413336</v>
      </c>
      <c r="G7" s="25">
        <f t="shared" si="0"/>
        <v>141307.413336</v>
      </c>
      <c r="H7" s="25">
        <f t="shared" si="1"/>
        <v>-141307.413336</v>
      </c>
      <c r="I7" s="25">
        <v>0</v>
      </c>
      <c r="J7" s="25">
        <v>0</v>
      </c>
      <c r="K7" s="25">
        <f t="shared" si="2"/>
        <v>0</v>
      </c>
      <c r="L7" s="25">
        <f t="shared" si="3"/>
        <v>0</v>
      </c>
      <c r="M7" s="25">
        <v>18084037</v>
      </c>
      <c r="N7" s="25">
        <v>21308442</v>
      </c>
      <c r="O7" s="47">
        <f t="shared" si="4"/>
        <v>-3224405</v>
      </c>
      <c r="P7" s="25">
        <v>1851948</v>
      </c>
      <c r="Q7" s="25">
        <v>800775</v>
      </c>
      <c r="R7" s="47">
        <f t="shared" si="5"/>
        <v>1051173</v>
      </c>
    </row>
    <row r="8" spans="1:18" x14ac:dyDescent="0.5">
      <c r="A8" s="28" t="s">
        <v>52</v>
      </c>
      <c r="B8" s="28">
        <v>10766</v>
      </c>
      <c r="C8" s="28" t="s">
        <v>19</v>
      </c>
      <c r="D8" s="28" t="s">
        <v>617</v>
      </c>
      <c r="E8" s="25">
        <v>6562.0752789999997</v>
      </c>
      <c r="F8" s="25">
        <v>1829382.8805259999</v>
      </c>
      <c r="G8" s="25">
        <f t="shared" si="0"/>
        <v>1835944.9558049999</v>
      </c>
      <c r="H8" s="25">
        <f t="shared" si="1"/>
        <v>-1822820.805247</v>
      </c>
      <c r="I8" s="25">
        <v>0</v>
      </c>
      <c r="J8" s="25">
        <v>26785.823407</v>
      </c>
      <c r="K8" s="25">
        <f t="shared" si="2"/>
        <v>26785.823407</v>
      </c>
      <c r="L8" s="25">
        <f t="shared" si="3"/>
        <v>-26785.823407</v>
      </c>
      <c r="M8" s="25">
        <v>24477212</v>
      </c>
      <c r="N8" s="25">
        <v>54232207</v>
      </c>
      <c r="O8" s="47">
        <f t="shared" si="4"/>
        <v>-29754995</v>
      </c>
      <c r="P8" s="25">
        <v>1293354</v>
      </c>
      <c r="Q8" s="25">
        <v>1443002</v>
      </c>
      <c r="R8" s="47">
        <f t="shared" si="5"/>
        <v>-149648</v>
      </c>
    </row>
    <row r="9" spans="1:18" x14ac:dyDescent="0.5">
      <c r="A9" s="28" t="s">
        <v>58</v>
      </c>
      <c r="B9" s="28">
        <v>10765</v>
      </c>
      <c r="C9" s="28" t="s">
        <v>19</v>
      </c>
      <c r="D9" s="28" t="s">
        <v>610</v>
      </c>
      <c r="E9" s="25">
        <v>459608.57481600001</v>
      </c>
      <c r="F9" s="25">
        <v>131106.78767300001</v>
      </c>
      <c r="G9" s="25">
        <f t="shared" si="0"/>
        <v>590715.36248899996</v>
      </c>
      <c r="H9" s="25">
        <f t="shared" si="1"/>
        <v>328501.78714299999</v>
      </c>
      <c r="I9" s="25">
        <v>84675.6</v>
      </c>
      <c r="J9" s="25">
        <v>123837.059773</v>
      </c>
      <c r="K9" s="25">
        <f t="shared" si="2"/>
        <v>208512.65977299999</v>
      </c>
      <c r="L9" s="25">
        <f t="shared" si="3"/>
        <v>-39161.459772999995</v>
      </c>
      <c r="M9" s="25">
        <v>245850623</v>
      </c>
      <c r="N9" s="25">
        <v>263602408</v>
      </c>
      <c r="O9" s="47">
        <f t="shared" si="4"/>
        <v>-17751785</v>
      </c>
      <c r="P9" s="25">
        <v>19666142</v>
      </c>
      <c r="Q9" s="25">
        <v>18901261</v>
      </c>
      <c r="R9" s="47">
        <f t="shared" si="5"/>
        <v>764881</v>
      </c>
    </row>
    <row r="10" spans="1:18" x14ac:dyDescent="0.5">
      <c r="A10" s="28" t="s">
        <v>61</v>
      </c>
      <c r="B10" s="28">
        <v>10778</v>
      </c>
      <c r="C10" s="28" t="s">
        <v>19</v>
      </c>
      <c r="D10" s="28" t="s">
        <v>621</v>
      </c>
      <c r="E10" s="25">
        <v>86.779134999999997</v>
      </c>
      <c r="F10" s="25">
        <v>6.4874999999999998</v>
      </c>
      <c r="G10" s="25">
        <f t="shared" si="0"/>
        <v>93.266634999999994</v>
      </c>
      <c r="H10" s="25">
        <f t="shared" si="1"/>
        <v>80.291634999999999</v>
      </c>
      <c r="I10" s="25">
        <v>79.281679999999994</v>
      </c>
      <c r="J10" s="25">
        <v>0</v>
      </c>
      <c r="K10" s="25">
        <f t="shared" si="2"/>
        <v>79.281679999999994</v>
      </c>
      <c r="L10" s="25">
        <f t="shared" si="3"/>
        <v>79.281679999999994</v>
      </c>
      <c r="M10" s="25">
        <v>1706000</v>
      </c>
      <c r="N10" s="25">
        <v>3523600</v>
      </c>
      <c r="O10" s="47">
        <f t="shared" si="4"/>
        <v>-1817600</v>
      </c>
      <c r="P10" s="25">
        <v>43379</v>
      </c>
      <c r="Q10" s="25">
        <v>66387</v>
      </c>
      <c r="R10" s="47">
        <f t="shared" si="5"/>
        <v>-23008</v>
      </c>
    </row>
    <row r="11" spans="1:18" x14ac:dyDescent="0.5">
      <c r="A11" s="28" t="s">
        <v>65</v>
      </c>
      <c r="B11" s="28">
        <v>10784</v>
      </c>
      <c r="C11" s="28" t="s">
        <v>19</v>
      </c>
      <c r="D11" s="28" t="s">
        <v>623</v>
      </c>
      <c r="E11" s="25">
        <v>2129403.71227</v>
      </c>
      <c r="F11" s="25">
        <v>853715.27361399995</v>
      </c>
      <c r="G11" s="25">
        <f t="shared" si="0"/>
        <v>2983118.9858840001</v>
      </c>
      <c r="H11" s="25">
        <f t="shared" si="1"/>
        <v>1275688.438656</v>
      </c>
      <c r="I11" s="25">
        <v>72728.559114999996</v>
      </c>
      <c r="J11" s="25">
        <v>345163.82456600002</v>
      </c>
      <c r="K11" s="25">
        <f t="shared" si="2"/>
        <v>417892.38368100004</v>
      </c>
      <c r="L11" s="25">
        <f t="shared" si="3"/>
        <v>-272435.26545100001</v>
      </c>
      <c r="M11" s="25">
        <v>16566977</v>
      </c>
      <c r="N11" s="25">
        <v>24107957</v>
      </c>
      <c r="O11" s="47">
        <f t="shared" si="4"/>
        <v>-7540980</v>
      </c>
      <c r="P11" s="25">
        <v>1142713</v>
      </c>
      <c r="Q11" s="25">
        <v>1849247</v>
      </c>
      <c r="R11" s="47">
        <f t="shared" si="5"/>
        <v>-706534</v>
      </c>
    </row>
    <row r="12" spans="1:18" x14ac:dyDescent="0.5">
      <c r="A12" s="28" t="s">
        <v>79</v>
      </c>
      <c r="B12" s="28">
        <v>10837</v>
      </c>
      <c r="C12" s="28" t="s">
        <v>19</v>
      </c>
      <c r="D12" s="28" t="s">
        <v>616</v>
      </c>
      <c r="E12" s="25">
        <v>53306.669479999997</v>
      </c>
      <c r="F12" s="25">
        <v>455659.72286899999</v>
      </c>
      <c r="G12" s="25">
        <f t="shared" si="0"/>
        <v>508966.39234899997</v>
      </c>
      <c r="H12" s="25">
        <f t="shared" si="1"/>
        <v>-402353.05338900001</v>
      </c>
      <c r="I12" s="25">
        <v>0</v>
      </c>
      <c r="J12" s="25">
        <v>0</v>
      </c>
      <c r="K12" s="25">
        <f t="shared" si="2"/>
        <v>0</v>
      </c>
      <c r="L12" s="25">
        <f t="shared" si="3"/>
        <v>0</v>
      </c>
      <c r="M12" s="25">
        <v>52035</v>
      </c>
      <c r="N12" s="25">
        <v>3917421</v>
      </c>
      <c r="O12" s="47">
        <f t="shared" si="4"/>
        <v>-3865386</v>
      </c>
      <c r="P12" s="25">
        <v>4176</v>
      </c>
      <c r="Q12" s="25">
        <v>366292</v>
      </c>
      <c r="R12" s="47">
        <f t="shared" si="5"/>
        <v>-362116</v>
      </c>
    </row>
    <row r="13" spans="1:18" x14ac:dyDescent="0.5">
      <c r="A13" s="28" t="s">
        <v>81</v>
      </c>
      <c r="B13" s="28">
        <v>10845</v>
      </c>
      <c r="C13" s="28" t="s">
        <v>19</v>
      </c>
      <c r="D13" s="28" t="s">
        <v>602</v>
      </c>
      <c r="E13" s="25">
        <v>7287359.2676769998</v>
      </c>
      <c r="F13" s="25">
        <v>5401205.3630769998</v>
      </c>
      <c r="G13" s="25">
        <f t="shared" si="0"/>
        <v>12688564.630754</v>
      </c>
      <c r="H13" s="25">
        <f t="shared" si="1"/>
        <v>1886153.9046</v>
      </c>
      <c r="I13" s="25">
        <v>404615.15703599999</v>
      </c>
      <c r="J13" s="25">
        <v>203060.3493</v>
      </c>
      <c r="K13" s="25">
        <f t="shared" si="2"/>
        <v>607675.50633600005</v>
      </c>
      <c r="L13" s="25">
        <f t="shared" si="3"/>
        <v>201554.80773599999</v>
      </c>
      <c r="M13" s="25">
        <v>48920415</v>
      </c>
      <c r="N13" s="25">
        <v>46442288</v>
      </c>
      <c r="O13" s="47">
        <f t="shared" si="4"/>
        <v>2478127</v>
      </c>
      <c r="P13" s="25">
        <v>6477489</v>
      </c>
      <c r="Q13" s="25">
        <v>2489426</v>
      </c>
      <c r="R13" s="47">
        <f t="shared" si="5"/>
        <v>3988063</v>
      </c>
    </row>
    <row r="14" spans="1:18" x14ac:dyDescent="0.5">
      <c r="A14" s="28" t="s">
        <v>94</v>
      </c>
      <c r="B14" s="28">
        <v>10883</v>
      </c>
      <c r="C14" s="28" t="s">
        <v>19</v>
      </c>
      <c r="D14" s="28" t="s">
        <v>625</v>
      </c>
      <c r="E14" s="25">
        <v>6778663.0575369997</v>
      </c>
      <c r="F14" s="25">
        <v>5354701.3770209998</v>
      </c>
      <c r="G14" s="25">
        <f t="shared" si="0"/>
        <v>12133364.434558</v>
      </c>
      <c r="H14" s="25">
        <f t="shared" si="1"/>
        <v>1423961.6805159999</v>
      </c>
      <c r="I14" s="25">
        <v>0</v>
      </c>
      <c r="J14" s="25">
        <v>228143.04547499999</v>
      </c>
      <c r="K14" s="25">
        <f t="shared" si="2"/>
        <v>228143.04547499999</v>
      </c>
      <c r="L14" s="25">
        <f t="shared" si="3"/>
        <v>-228143.04547499999</v>
      </c>
      <c r="M14" s="25">
        <v>261694252</v>
      </c>
      <c r="N14" s="25">
        <v>322816135</v>
      </c>
      <c r="O14" s="47">
        <f t="shared" si="4"/>
        <v>-61121883</v>
      </c>
      <c r="P14" s="25">
        <v>6368188</v>
      </c>
      <c r="Q14" s="25">
        <v>16964245</v>
      </c>
      <c r="R14" s="47">
        <f t="shared" si="5"/>
        <v>-10596057</v>
      </c>
    </row>
    <row r="15" spans="1:18" x14ac:dyDescent="0.5">
      <c r="A15" s="28" t="s">
        <v>100</v>
      </c>
      <c r="B15" s="28">
        <v>10895</v>
      </c>
      <c r="C15" s="28" t="s">
        <v>19</v>
      </c>
      <c r="D15" s="28" t="s">
        <v>633</v>
      </c>
      <c r="E15" s="25">
        <v>43837.507871000002</v>
      </c>
      <c r="F15" s="25">
        <v>162053.98206499999</v>
      </c>
      <c r="G15" s="25">
        <f t="shared" si="0"/>
        <v>205891.489936</v>
      </c>
      <c r="H15" s="25">
        <f t="shared" si="1"/>
        <v>-118216.47419399998</v>
      </c>
      <c r="I15" s="25">
        <v>0</v>
      </c>
      <c r="J15" s="25">
        <v>0</v>
      </c>
      <c r="K15" s="25">
        <f t="shared" si="2"/>
        <v>0</v>
      </c>
      <c r="L15" s="25">
        <f t="shared" si="3"/>
        <v>0</v>
      </c>
      <c r="M15" s="25">
        <v>92662</v>
      </c>
      <c r="N15" s="25">
        <v>1188936</v>
      </c>
      <c r="O15" s="47">
        <f t="shared" si="4"/>
        <v>-1096274</v>
      </c>
      <c r="P15" s="25">
        <v>6511</v>
      </c>
      <c r="Q15" s="25">
        <v>30675</v>
      </c>
      <c r="R15" s="47">
        <f t="shared" si="5"/>
        <v>-24164</v>
      </c>
    </row>
    <row r="16" spans="1:18" x14ac:dyDescent="0.5">
      <c r="A16" s="28" t="s">
        <v>104</v>
      </c>
      <c r="B16" s="28">
        <v>10911</v>
      </c>
      <c r="C16" s="28" t="s">
        <v>19</v>
      </c>
      <c r="D16" s="28" t="s">
        <v>630</v>
      </c>
      <c r="E16" s="25">
        <v>3048996.6545970002</v>
      </c>
      <c r="F16" s="25">
        <v>5934497.998141</v>
      </c>
      <c r="G16" s="25">
        <f t="shared" si="0"/>
        <v>8983494.6527380012</v>
      </c>
      <c r="H16" s="25">
        <f t="shared" si="1"/>
        <v>-2885501.3435439998</v>
      </c>
      <c r="I16" s="25">
        <v>583825.62014999997</v>
      </c>
      <c r="J16" s="25">
        <v>55804.785398</v>
      </c>
      <c r="K16" s="25">
        <f t="shared" si="2"/>
        <v>639630.40554800001</v>
      </c>
      <c r="L16" s="25">
        <f t="shared" si="3"/>
        <v>528020.83475199994</v>
      </c>
      <c r="M16" s="25">
        <v>65660926</v>
      </c>
      <c r="N16" s="25">
        <v>81285932</v>
      </c>
      <c r="O16" s="47">
        <f t="shared" si="4"/>
        <v>-15625006</v>
      </c>
      <c r="P16" s="25">
        <v>2837806</v>
      </c>
      <c r="Q16" s="25">
        <v>6841019</v>
      </c>
      <c r="R16" s="47">
        <f t="shared" si="5"/>
        <v>-4003213</v>
      </c>
    </row>
    <row r="17" spans="1:18" x14ac:dyDescent="0.5">
      <c r="A17" s="28" t="s">
        <v>106</v>
      </c>
      <c r="B17" s="28">
        <v>10919</v>
      </c>
      <c r="C17" s="28" t="s">
        <v>19</v>
      </c>
      <c r="D17" s="28" t="s">
        <v>629</v>
      </c>
      <c r="E17" s="25">
        <v>6548930.1244379999</v>
      </c>
      <c r="F17" s="25">
        <v>4892821.0033959998</v>
      </c>
      <c r="G17" s="25">
        <f t="shared" si="0"/>
        <v>11441751.127834</v>
      </c>
      <c r="H17" s="25">
        <f t="shared" si="1"/>
        <v>1656109.1210420001</v>
      </c>
      <c r="I17" s="25">
        <v>575858.25407100003</v>
      </c>
      <c r="J17" s="25">
        <v>8962.3548879999998</v>
      </c>
      <c r="K17" s="25">
        <f t="shared" si="2"/>
        <v>584820.60895899998</v>
      </c>
      <c r="L17" s="25">
        <f t="shared" si="3"/>
        <v>566895.89918300009</v>
      </c>
      <c r="M17" s="25">
        <v>713906455</v>
      </c>
      <c r="N17" s="25">
        <v>612972222</v>
      </c>
      <c r="O17" s="47">
        <f t="shared" si="4"/>
        <v>100934233</v>
      </c>
      <c r="P17" s="25">
        <v>55190494</v>
      </c>
      <c r="Q17" s="25">
        <v>48677237</v>
      </c>
      <c r="R17" s="47">
        <f t="shared" si="5"/>
        <v>6513257</v>
      </c>
    </row>
    <row r="18" spans="1:18" x14ac:dyDescent="0.5">
      <c r="A18" s="28" t="s">
        <v>108</v>
      </c>
      <c r="B18" s="28">
        <v>10923</v>
      </c>
      <c r="C18" s="28" t="s">
        <v>19</v>
      </c>
      <c r="D18" s="28" t="s">
        <v>610</v>
      </c>
      <c r="E18" s="25">
        <v>164083.34201399999</v>
      </c>
      <c r="F18" s="25">
        <v>187917.502759</v>
      </c>
      <c r="G18" s="25">
        <f t="shared" si="0"/>
        <v>352000.84477299999</v>
      </c>
      <c r="H18" s="25">
        <f t="shared" si="1"/>
        <v>-23834.160745000001</v>
      </c>
      <c r="I18" s="25">
        <v>103216.959189</v>
      </c>
      <c r="J18" s="25">
        <v>80777.634827999995</v>
      </c>
      <c r="K18" s="25">
        <f t="shared" si="2"/>
        <v>183994.594017</v>
      </c>
      <c r="L18" s="25">
        <f t="shared" si="3"/>
        <v>22439.324361000006</v>
      </c>
      <c r="M18" s="25">
        <v>2138718</v>
      </c>
      <c r="N18" s="25">
        <v>2655544</v>
      </c>
      <c r="O18" s="47">
        <f t="shared" si="4"/>
        <v>-516826</v>
      </c>
      <c r="P18" s="25">
        <v>65477</v>
      </c>
      <c r="Q18" s="25">
        <v>60074</v>
      </c>
      <c r="R18" s="47">
        <f t="shared" si="5"/>
        <v>5403</v>
      </c>
    </row>
    <row r="19" spans="1:18" x14ac:dyDescent="0.5">
      <c r="A19" s="28" t="s">
        <v>112</v>
      </c>
      <c r="B19" s="28">
        <v>10915</v>
      </c>
      <c r="C19" s="28" t="s">
        <v>19</v>
      </c>
      <c r="D19" s="28" t="s">
        <v>631</v>
      </c>
      <c r="E19" s="25">
        <v>5267054.51614</v>
      </c>
      <c r="F19" s="25">
        <v>5466197.1651870003</v>
      </c>
      <c r="G19" s="25">
        <f t="shared" si="0"/>
        <v>10733251.681327</v>
      </c>
      <c r="H19" s="25">
        <f t="shared" si="1"/>
        <v>-199142.64904700033</v>
      </c>
      <c r="I19" s="25">
        <v>405301.53367600002</v>
      </c>
      <c r="J19" s="25">
        <v>284794.68262899999</v>
      </c>
      <c r="K19" s="25">
        <f t="shared" si="2"/>
        <v>690096.21630500001</v>
      </c>
      <c r="L19" s="25">
        <f t="shared" si="3"/>
        <v>120506.85104700003</v>
      </c>
      <c r="M19" s="25">
        <v>18336329</v>
      </c>
      <c r="N19" s="25">
        <v>24461070</v>
      </c>
      <c r="O19" s="47">
        <f t="shared" si="4"/>
        <v>-6124741</v>
      </c>
      <c r="P19" s="25">
        <v>85713</v>
      </c>
      <c r="Q19" s="25">
        <v>869180</v>
      </c>
      <c r="R19" s="47">
        <f t="shared" si="5"/>
        <v>-783467</v>
      </c>
    </row>
    <row r="20" spans="1:18" x14ac:dyDescent="0.5">
      <c r="A20" s="28" t="s">
        <v>114</v>
      </c>
      <c r="B20" s="28">
        <v>10929</v>
      </c>
      <c r="C20" s="28" t="s">
        <v>19</v>
      </c>
      <c r="D20" s="28" t="s">
        <v>621</v>
      </c>
      <c r="E20" s="25">
        <v>272917.99377100001</v>
      </c>
      <c r="F20" s="25">
        <v>45085.460059999998</v>
      </c>
      <c r="G20" s="25">
        <f t="shared" si="0"/>
        <v>318003.45383100002</v>
      </c>
      <c r="H20" s="25">
        <f t="shared" si="1"/>
        <v>227832.533711</v>
      </c>
      <c r="I20" s="25">
        <v>48003.756050000004</v>
      </c>
      <c r="J20" s="25">
        <v>19649.972559999998</v>
      </c>
      <c r="K20" s="25">
        <f t="shared" si="2"/>
        <v>67653.728610000006</v>
      </c>
      <c r="L20" s="25">
        <f t="shared" si="3"/>
        <v>28353.783490000005</v>
      </c>
      <c r="M20" s="25">
        <v>3630429</v>
      </c>
      <c r="N20" s="25">
        <v>5494548</v>
      </c>
      <c r="O20" s="47">
        <f t="shared" si="4"/>
        <v>-1864119</v>
      </c>
      <c r="P20" s="25">
        <v>213172</v>
      </c>
      <c r="Q20" s="25">
        <v>215339</v>
      </c>
      <c r="R20" s="47">
        <f t="shared" si="5"/>
        <v>-2167</v>
      </c>
    </row>
    <row r="21" spans="1:18" x14ac:dyDescent="0.5">
      <c r="A21" s="28" t="s">
        <v>118</v>
      </c>
      <c r="B21" s="28">
        <v>11008</v>
      </c>
      <c r="C21" s="28" t="s">
        <v>19</v>
      </c>
      <c r="D21" s="28" t="s">
        <v>604</v>
      </c>
      <c r="E21" s="25">
        <v>4152894.668966</v>
      </c>
      <c r="F21" s="25">
        <v>7284606.3780450001</v>
      </c>
      <c r="G21" s="25">
        <f t="shared" si="0"/>
        <v>11437501.047010999</v>
      </c>
      <c r="H21" s="25">
        <f t="shared" si="1"/>
        <v>-3131711.7090790002</v>
      </c>
      <c r="I21" s="25">
        <v>162420.61134999999</v>
      </c>
      <c r="J21" s="25">
        <v>18735.076389999998</v>
      </c>
      <c r="K21" s="25">
        <f t="shared" si="2"/>
        <v>181155.68773999999</v>
      </c>
      <c r="L21" s="25">
        <f t="shared" si="3"/>
        <v>143685.53495999999</v>
      </c>
      <c r="M21" s="25">
        <v>103587640</v>
      </c>
      <c r="N21" s="25">
        <v>99477563</v>
      </c>
      <c r="O21" s="47">
        <f t="shared" si="4"/>
        <v>4110077</v>
      </c>
      <c r="P21" s="25">
        <v>8993224</v>
      </c>
      <c r="Q21" s="25">
        <v>8242478</v>
      </c>
      <c r="R21" s="47">
        <f t="shared" si="5"/>
        <v>750746</v>
      </c>
    </row>
    <row r="22" spans="1:18" x14ac:dyDescent="0.5">
      <c r="A22" s="28" t="s">
        <v>120</v>
      </c>
      <c r="B22" s="28">
        <v>11014</v>
      </c>
      <c r="C22" s="28" t="s">
        <v>19</v>
      </c>
      <c r="D22" s="28" t="s">
        <v>633</v>
      </c>
      <c r="E22" s="25">
        <v>63959.741383</v>
      </c>
      <c r="F22" s="25">
        <v>123170.31574000001</v>
      </c>
      <c r="G22" s="25">
        <f t="shared" si="0"/>
        <v>187130.05712300001</v>
      </c>
      <c r="H22" s="25">
        <f t="shared" si="1"/>
        <v>-59210.574357000005</v>
      </c>
      <c r="I22" s="25">
        <v>0</v>
      </c>
      <c r="J22" s="25">
        <v>0</v>
      </c>
      <c r="K22" s="25">
        <f t="shared" si="2"/>
        <v>0</v>
      </c>
      <c r="L22" s="25">
        <f t="shared" si="3"/>
        <v>0</v>
      </c>
      <c r="M22" s="25">
        <v>59811</v>
      </c>
      <c r="N22" s="25">
        <v>1485715</v>
      </c>
      <c r="O22" s="47">
        <f t="shared" si="4"/>
        <v>-1425904</v>
      </c>
      <c r="P22" s="25">
        <v>4114</v>
      </c>
      <c r="Q22" s="25">
        <v>84744</v>
      </c>
      <c r="R22" s="47">
        <f t="shared" si="5"/>
        <v>-80630</v>
      </c>
    </row>
    <row r="23" spans="1:18" x14ac:dyDescent="0.5">
      <c r="A23" s="28" t="s">
        <v>122</v>
      </c>
      <c r="B23" s="28">
        <v>11049</v>
      </c>
      <c r="C23" s="28" t="s">
        <v>19</v>
      </c>
      <c r="D23" s="28" t="s">
        <v>623</v>
      </c>
      <c r="E23" s="25">
        <v>3171188.1348120002</v>
      </c>
      <c r="F23" s="25">
        <v>1128546.8097939999</v>
      </c>
      <c r="G23" s="25">
        <f t="shared" si="0"/>
        <v>4299734.9446060006</v>
      </c>
      <c r="H23" s="25">
        <f t="shared" si="1"/>
        <v>2042641.3250180003</v>
      </c>
      <c r="I23" s="25">
        <v>270447.49341699999</v>
      </c>
      <c r="J23" s="25">
        <v>314471.72730000003</v>
      </c>
      <c r="K23" s="25">
        <f t="shared" si="2"/>
        <v>584919.22071700008</v>
      </c>
      <c r="L23" s="25">
        <f t="shared" si="3"/>
        <v>-44024.233883000037</v>
      </c>
      <c r="M23" s="25">
        <v>67880413</v>
      </c>
      <c r="N23" s="25">
        <v>76238260</v>
      </c>
      <c r="O23" s="47">
        <f t="shared" si="4"/>
        <v>-8357847</v>
      </c>
      <c r="P23" s="25">
        <v>4806535</v>
      </c>
      <c r="Q23" s="25">
        <v>7594211</v>
      </c>
      <c r="R23" s="47">
        <f t="shared" si="5"/>
        <v>-2787676</v>
      </c>
    </row>
    <row r="24" spans="1:18" x14ac:dyDescent="0.5">
      <c r="A24" s="28" t="s">
        <v>126</v>
      </c>
      <c r="B24" s="28">
        <v>11075</v>
      </c>
      <c r="C24" s="28" t="s">
        <v>19</v>
      </c>
      <c r="D24" s="28" t="s">
        <v>633</v>
      </c>
      <c r="E24" s="25">
        <v>5524533.3031519996</v>
      </c>
      <c r="F24" s="25">
        <v>1116832.1339449999</v>
      </c>
      <c r="G24" s="25">
        <f t="shared" si="0"/>
        <v>6641365.437097</v>
      </c>
      <c r="H24" s="25">
        <f t="shared" si="1"/>
        <v>4407701.1692069992</v>
      </c>
      <c r="I24" s="25">
        <v>1289588.186005</v>
      </c>
      <c r="J24" s="25">
        <v>42540.440996999998</v>
      </c>
      <c r="K24" s="25">
        <f t="shared" si="2"/>
        <v>1332128.6270020001</v>
      </c>
      <c r="L24" s="25">
        <f t="shared" si="3"/>
        <v>1247047.7450079999</v>
      </c>
      <c r="M24" s="25">
        <v>220809837</v>
      </c>
      <c r="N24" s="25">
        <v>136305994</v>
      </c>
      <c r="O24" s="47">
        <f t="shared" si="4"/>
        <v>84503843</v>
      </c>
      <c r="P24" s="25">
        <v>13130653</v>
      </c>
      <c r="Q24" s="25">
        <v>15019339</v>
      </c>
      <c r="R24" s="47">
        <f t="shared" si="5"/>
        <v>-1888686</v>
      </c>
    </row>
    <row r="25" spans="1:18" x14ac:dyDescent="0.5">
      <c r="A25" s="28" t="s">
        <v>133</v>
      </c>
      <c r="B25" s="28">
        <v>11090</v>
      </c>
      <c r="C25" s="28" t="s">
        <v>19</v>
      </c>
      <c r="D25" s="28" t="s">
        <v>622</v>
      </c>
      <c r="E25" s="25">
        <v>899342.10062699998</v>
      </c>
      <c r="F25" s="25">
        <v>1589417.7034130001</v>
      </c>
      <c r="G25" s="25">
        <f t="shared" si="0"/>
        <v>2488759.8040399998</v>
      </c>
      <c r="H25" s="25">
        <f t="shared" si="1"/>
        <v>-690075.60278600012</v>
      </c>
      <c r="I25" s="25">
        <v>32371.444810000001</v>
      </c>
      <c r="J25" s="25">
        <v>132.57499999999999</v>
      </c>
      <c r="K25" s="25">
        <f t="shared" si="2"/>
        <v>32504.019810000002</v>
      </c>
      <c r="L25" s="25">
        <f t="shared" si="3"/>
        <v>32238.86981</v>
      </c>
      <c r="M25" s="25">
        <v>46471926</v>
      </c>
      <c r="N25" s="25">
        <v>48254004</v>
      </c>
      <c r="O25" s="47">
        <f t="shared" si="4"/>
        <v>-1782078</v>
      </c>
      <c r="P25" s="25">
        <v>1944917</v>
      </c>
      <c r="Q25" s="25">
        <v>6153065</v>
      </c>
      <c r="R25" s="47">
        <f t="shared" si="5"/>
        <v>-4208148</v>
      </c>
    </row>
    <row r="26" spans="1:18" x14ac:dyDescent="0.5">
      <c r="A26" s="28" t="s">
        <v>137</v>
      </c>
      <c r="B26" s="28">
        <v>11098</v>
      </c>
      <c r="C26" s="28" t="s">
        <v>19</v>
      </c>
      <c r="D26" s="28" t="s">
        <v>638</v>
      </c>
      <c r="E26" s="25">
        <v>23675736.195629001</v>
      </c>
      <c r="F26" s="25">
        <v>2460706.9946690002</v>
      </c>
      <c r="G26" s="25">
        <f t="shared" si="0"/>
        <v>26136443.190298002</v>
      </c>
      <c r="H26" s="25">
        <f t="shared" si="1"/>
        <v>21215029.200959999</v>
      </c>
      <c r="I26" s="25">
        <v>2142443.5792689999</v>
      </c>
      <c r="J26" s="25">
        <v>0</v>
      </c>
      <c r="K26" s="25">
        <f t="shared" si="2"/>
        <v>2142443.5792689999</v>
      </c>
      <c r="L26" s="25">
        <f t="shared" si="3"/>
        <v>2142443.5792689999</v>
      </c>
      <c r="M26" s="25">
        <v>826708411</v>
      </c>
      <c r="N26" s="25">
        <v>724573335</v>
      </c>
      <c r="O26" s="47">
        <f t="shared" si="4"/>
        <v>102135076</v>
      </c>
      <c r="P26" s="25">
        <v>67257595</v>
      </c>
      <c r="Q26" s="25">
        <v>65494029</v>
      </c>
      <c r="R26" s="47">
        <f t="shared" si="5"/>
        <v>1763566</v>
      </c>
    </row>
    <row r="27" spans="1:18" x14ac:dyDescent="0.5">
      <c r="A27" s="28" t="s">
        <v>146</v>
      </c>
      <c r="B27" s="28">
        <v>11142</v>
      </c>
      <c r="C27" s="28" t="s">
        <v>19</v>
      </c>
      <c r="D27" s="28" t="s">
        <v>640</v>
      </c>
      <c r="E27" s="25">
        <v>5113462.0294199996</v>
      </c>
      <c r="F27" s="25">
        <v>5294392.9345559999</v>
      </c>
      <c r="G27" s="25">
        <f t="shared" si="0"/>
        <v>10407854.963976</v>
      </c>
      <c r="H27" s="25">
        <f t="shared" si="1"/>
        <v>-180930.90513600037</v>
      </c>
      <c r="I27" s="25">
        <v>0</v>
      </c>
      <c r="J27" s="25">
        <v>68150.373837000006</v>
      </c>
      <c r="K27" s="25">
        <f t="shared" si="2"/>
        <v>68150.373837000006</v>
      </c>
      <c r="L27" s="25">
        <f t="shared" si="3"/>
        <v>-68150.373837000006</v>
      </c>
      <c r="M27" s="25">
        <v>40022448</v>
      </c>
      <c r="N27" s="25">
        <v>66691478</v>
      </c>
      <c r="O27" s="47">
        <f t="shared" si="4"/>
        <v>-26669030</v>
      </c>
      <c r="P27" s="25">
        <v>2758787</v>
      </c>
      <c r="Q27" s="25">
        <v>5236761</v>
      </c>
      <c r="R27" s="47">
        <f t="shared" si="5"/>
        <v>-2477974</v>
      </c>
    </row>
    <row r="28" spans="1:18" x14ac:dyDescent="0.5">
      <c r="A28" s="28" t="s">
        <v>148</v>
      </c>
      <c r="B28" s="28">
        <v>11145</v>
      </c>
      <c r="C28" s="28" t="s">
        <v>19</v>
      </c>
      <c r="D28" s="28" t="s">
        <v>628</v>
      </c>
      <c r="E28" s="25">
        <v>14882577.197727</v>
      </c>
      <c r="F28" s="25">
        <v>1817632.023642</v>
      </c>
      <c r="G28" s="25">
        <f t="shared" si="0"/>
        <v>16700209.221369</v>
      </c>
      <c r="H28" s="25">
        <f t="shared" si="1"/>
        <v>13064945.174085001</v>
      </c>
      <c r="I28" s="25">
        <v>564906.03537299996</v>
      </c>
      <c r="J28" s="25">
        <v>38691</v>
      </c>
      <c r="K28" s="25">
        <f t="shared" si="2"/>
        <v>603597.03537299996</v>
      </c>
      <c r="L28" s="25">
        <f t="shared" si="3"/>
        <v>526215.03537299996</v>
      </c>
      <c r="M28" s="25">
        <v>312059016</v>
      </c>
      <c r="N28" s="25">
        <v>248492632</v>
      </c>
      <c r="O28" s="47">
        <f t="shared" si="4"/>
        <v>63566384</v>
      </c>
      <c r="P28" s="25">
        <v>18575840</v>
      </c>
      <c r="Q28" s="25">
        <v>19592346</v>
      </c>
      <c r="R28" s="47">
        <f t="shared" si="5"/>
        <v>-1016506</v>
      </c>
    </row>
    <row r="29" spans="1:18" x14ac:dyDescent="0.5">
      <c r="A29" s="28" t="s">
        <v>150</v>
      </c>
      <c r="B29" s="28">
        <v>11148</v>
      </c>
      <c r="C29" s="28" t="s">
        <v>19</v>
      </c>
      <c r="D29" s="28" t="s">
        <v>603</v>
      </c>
      <c r="E29" s="25">
        <v>500902.17349000002</v>
      </c>
      <c r="F29" s="25">
        <v>353871.41889999999</v>
      </c>
      <c r="G29" s="25">
        <f t="shared" si="0"/>
        <v>854773.59239000001</v>
      </c>
      <c r="H29" s="25">
        <f t="shared" si="1"/>
        <v>147030.75459000003</v>
      </c>
      <c r="I29" s="25">
        <v>70926.575689999998</v>
      </c>
      <c r="J29" s="25">
        <v>0</v>
      </c>
      <c r="K29" s="25">
        <f t="shared" si="2"/>
        <v>70926.575689999998</v>
      </c>
      <c r="L29" s="25">
        <f t="shared" si="3"/>
        <v>70926.575689999998</v>
      </c>
      <c r="M29" s="25">
        <v>3359002</v>
      </c>
      <c r="N29" s="25">
        <v>1866097</v>
      </c>
      <c r="O29" s="47">
        <f t="shared" si="4"/>
        <v>1492905</v>
      </c>
      <c r="P29" s="25">
        <v>1269472</v>
      </c>
      <c r="Q29" s="25">
        <v>517673</v>
      </c>
      <c r="R29" s="47">
        <f t="shared" si="5"/>
        <v>751799</v>
      </c>
    </row>
    <row r="30" spans="1:18" x14ac:dyDescent="0.5">
      <c r="A30" s="28" t="s">
        <v>156</v>
      </c>
      <c r="B30" s="28">
        <v>11158</v>
      </c>
      <c r="C30" s="28" t="s">
        <v>19</v>
      </c>
      <c r="D30" s="28" t="s">
        <v>638</v>
      </c>
      <c r="E30" s="25">
        <v>1205618.998261</v>
      </c>
      <c r="F30" s="25">
        <v>166620.00708400001</v>
      </c>
      <c r="G30" s="25">
        <f t="shared" si="0"/>
        <v>1372239.005345</v>
      </c>
      <c r="H30" s="25">
        <f t="shared" si="1"/>
        <v>1038998.991177</v>
      </c>
      <c r="I30" s="25">
        <v>15564.13247</v>
      </c>
      <c r="J30" s="25">
        <v>15876.360720000001</v>
      </c>
      <c r="K30" s="25">
        <f t="shared" si="2"/>
        <v>31440.493190000001</v>
      </c>
      <c r="L30" s="25">
        <f t="shared" si="3"/>
        <v>-312.22825000000012</v>
      </c>
      <c r="M30" s="25">
        <v>16723298</v>
      </c>
      <c r="N30" s="25">
        <v>13481553</v>
      </c>
      <c r="O30" s="47">
        <f t="shared" si="4"/>
        <v>3241745</v>
      </c>
      <c r="P30" s="25">
        <v>952095</v>
      </c>
      <c r="Q30" s="25">
        <v>871047</v>
      </c>
      <c r="R30" s="47">
        <f t="shared" si="5"/>
        <v>81048</v>
      </c>
    </row>
    <row r="31" spans="1:18" x14ac:dyDescent="0.5">
      <c r="A31" s="28" t="s">
        <v>160</v>
      </c>
      <c r="B31" s="28">
        <v>11161</v>
      </c>
      <c r="C31" s="28" t="s">
        <v>19</v>
      </c>
      <c r="D31" s="28" t="s">
        <v>621</v>
      </c>
      <c r="E31" s="25">
        <v>4267784.612183</v>
      </c>
      <c r="F31" s="25">
        <v>1291820.2596199999</v>
      </c>
      <c r="G31" s="25">
        <f t="shared" si="0"/>
        <v>5559604.8718029996</v>
      </c>
      <c r="H31" s="25">
        <f t="shared" si="1"/>
        <v>2975964.3525630003</v>
      </c>
      <c r="I31" s="25">
        <v>40861.787305999998</v>
      </c>
      <c r="J31" s="25">
        <v>21703.98331</v>
      </c>
      <c r="K31" s="25">
        <f t="shared" si="2"/>
        <v>62565.770615999994</v>
      </c>
      <c r="L31" s="25">
        <f t="shared" si="3"/>
        <v>19157.803995999999</v>
      </c>
      <c r="M31" s="25">
        <v>19428701</v>
      </c>
      <c r="N31" s="25">
        <v>14958273</v>
      </c>
      <c r="O31" s="47">
        <f t="shared" si="4"/>
        <v>4470428</v>
      </c>
      <c r="P31" s="25">
        <v>4028298</v>
      </c>
      <c r="Q31" s="25">
        <v>2235580</v>
      </c>
      <c r="R31" s="47">
        <f t="shared" si="5"/>
        <v>1792718</v>
      </c>
    </row>
    <row r="32" spans="1:18" x14ac:dyDescent="0.5">
      <c r="A32" s="28" t="s">
        <v>162</v>
      </c>
      <c r="B32" s="28">
        <v>11168</v>
      </c>
      <c r="C32" s="28" t="s">
        <v>19</v>
      </c>
      <c r="D32" s="28" t="s">
        <v>641</v>
      </c>
      <c r="E32" s="25">
        <v>8434396.8522360008</v>
      </c>
      <c r="F32" s="25">
        <v>3868248.8967050002</v>
      </c>
      <c r="G32" s="25">
        <f t="shared" si="0"/>
        <v>12302645.748941001</v>
      </c>
      <c r="H32" s="25">
        <f t="shared" si="1"/>
        <v>4566147.9555310011</v>
      </c>
      <c r="I32" s="25">
        <v>2774.38</v>
      </c>
      <c r="J32" s="25">
        <v>1658842.1945819999</v>
      </c>
      <c r="K32" s="25">
        <f t="shared" si="2"/>
        <v>1661616.5745819998</v>
      </c>
      <c r="L32" s="25">
        <f t="shared" si="3"/>
        <v>-1656067.814582</v>
      </c>
      <c r="M32" s="25">
        <v>71222991</v>
      </c>
      <c r="N32" s="25">
        <v>56930406</v>
      </c>
      <c r="O32" s="47">
        <f t="shared" si="4"/>
        <v>14292585</v>
      </c>
      <c r="P32" s="25">
        <v>360465</v>
      </c>
      <c r="Q32" s="25">
        <v>12863638</v>
      </c>
      <c r="R32" s="47">
        <f t="shared" si="5"/>
        <v>-12503173</v>
      </c>
    </row>
    <row r="33" spans="1:18" x14ac:dyDescent="0.5">
      <c r="A33" s="28" t="s">
        <v>179</v>
      </c>
      <c r="B33" s="28">
        <v>11198</v>
      </c>
      <c r="C33" s="28" t="s">
        <v>19</v>
      </c>
      <c r="D33" s="28" t="s">
        <v>623</v>
      </c>
      <c r="E33" s="25">
        <v>19280.888782999999</v>
      </c>
      <c r="F33" s="25">
        <v>32247.939156</v>
      </c>
      <c r="G33" s="25">
        <f t="shared" si="0"/>
        <v>51528.827938999995</v>
      </c>
      <c r="H33" s="25">
        <f t="shared" si="1"/>
        <v>-12967.050373000002</v>
      </c>
      <c r="I33" s="25">
        <v>0</v>
      </c>
      <c r="J33" s="25">
        <v>426.85</v>
      </c>
      <c r="K33" s="25">
        <f t="shared" si="2"/>
        <v>426.85</v>
      </c>
      <c r="L33" s="25">
        <f t="shared" si="3"/>
        <v>-426.85</v>
      </c>
      <c r="M33" s="25">
        <v>50</v>
      </c>
      <c r="N33" s="25">
        <v>10</v>
      </c>
      <c r="O33" s="47">
        <f t="shared" si="4"/>
        <v>40</v>
      </c>
      <c r="P33" s="25">
        <v>0</v>
      </c>
      <c r="Q33" s="25">
        <v>0</v>
      </c>
      <c r="R33" s="47">
        <f t="shared" si="5"/>
        <v>0</v>
      </c>
    </row>
    <row r="34" spans="1:18" x14ac:dyDescent="0.5">
      <c r="A34" s="28" t="s">
        <v>185</v>
      </c>
      <c r="B34" s="28">
        <v>11217</v>
      </c>
      <c r="C34" s="28" t="s">
        <v>19</v>
      </c>
      <c r="D34" s="28" t="s">
        <v>626</v>
      </c>
      <c r="E34" s="25">
        <v>373124.14367899997</v>
      </c>
      <c r="F34" s="25">
        <v>203527.11242399999</v>
      </c>
      <c r="G34" s="25">
        <f t="shared" si="0"/>
        <v>576651.25610299991</v>
      </c>
      <c r="H34" s="25">
        <f t="shared" si="1"/>
        <v>169597.03125499998</v>
      </c>
      <c r="I34" s="25">
        <v>17588.544399999999</v>
      </c>
      <c r="J34" s="25">
        <v>91.598168000000001</v>
      </c>
      <c r="K34" s="25">
        <f t="shared" si="2"/>
        <v>17680.142567999999</v>
      </c>
      <c r="L34" s="25">
        <f t="shared" si="3"/>
        <v>17496.946231999998</v>
      </c>
      <c r="M34" s="25">
        <v>39262983</v>
      </c>
      <c r="N34" s="25">
        <v>34619103</v>
      </c>
      <c r="O34" s="47">
        <f t="shared" si="4"/>
        <v>4643880</v>
      </c>
      <c r="P34" s="25">
        <v>5846409</v>
      </c>
      <c r="Q34" s="25">
        <v>3663213</v>
      </c>
      <c r="R34" s="47">
        <f t="shared" si="5"/>
        <v>2183196</v>
      </c>
    </row>
    <row r="35" spans="1:18" x14ac:dyDescent="0.5">
      <c r="A35" s="28" t="s">
        <v>195</v>
      </c>
      <c r="B35" s="28">
        <v>11256</v>
      </c>
      <c r="C35" s="28" t="s">
        <v>19</v>
      </c>
      <c r="D35" s="28" t="s">
        <v>637</v>
      </c>
      <c r="E35" s="25">
        <v>57296.587714000001</v>
      </c>
      <c r="F35" s="25">
        <v>64163.106842000001</v>
      </c>
      <c r="G35" s="25">
        <f t="shared" si="0"/>
        <v>121459.694556</v>
      </c>
      <c r="H35" s="25">
        <f t="shared" si="1"/>
        <v>-6866.5191279999999</v>
      </c>
      <c r="I35" s="25">
        <v>0</v>
      </c>
      <c r="J35" s="25">
        <v>0</v>
      </c>
      <c r="K35" s="25">
        <f t="shared" si="2"/>
        <v>0</v>
      </c>
      <c r="L35" s="25">
        <f t="shared" si="3"/>
        <v>0</v>
      </c>
      <c r="M35" s="25">
        <v>22025</v>
      </c>
      <c r="N35" s="25">
        <v>3180</v>
      </c>
      <c r="O35" s="47">
        <f t="shared" si="4"/>
        <v>18845</v>
      </c>
      <c r="P35" s="25">
        <v>231</v>
      </c>
      <c r="Q35" s="25">
        <v>1</v>
      </c>
      <c r="R35" s="47">
        <f t="shared" si="5"/>
        <v>230</v>
      </c>
    </row>
    <row r="36" spans="1:18" x14ac:dyDescent="0.5">
      <c r="A36" s="28" t="s">
        <v>204</v>
      </c>
      <c r="B36" s="28">
        <v>11277</v>
      </c>
      <c r="C36" s="28" t="s">
        <v>19</v>
      </c>
      <c r="D36" s="28" t="s">
        <v>606</v>
      </c>
      <c r="E36" s="25">
        <v>8612725.7246029992</v>
      </c>
      <c r="F36" s="25">
        <v>4616029.4412089996</v>
      </c>
      <c r="G36" s="25">
        <f t="shared" si="0"/>
        <v>13228755.165811999</v>
      </c>
      <c r="H36" s="25">
        <f t="shared" si="1"/>
        <v>3996696.2833939996</v>
      </c>
      <c r="I36" s="25">
        <v>1086644.1558739999</v>
      </c>
      <c r="J36" s="25">
        <v>208612.657848</v>
      </c>
      <c r="K36" s="25">
        <f t="shared" si="2"/>
        <v>1295256.813722</v>
      </c>
      <c r="L36" s="25">
        <f t="shared" si="3"/>
        <v>878031.49802599987</v>
      </c>
      <c r="M36" s="25">
        <v>920560520</v>
      </c>
      <c r="N36" s="25">
        <v>744259150</v>
      </c>
      <c r="O36" s="47">
        <f t="shared" si="4"/>
        <v>176301370</v>
      </c>
      <c r="P36" s="25">
        <v>72486601</v>
      </c>
      <c r="Q36" s="25">
        <v>73495675</v>
      </c>
      <c r="R36" s="47">
        <f t="shared" si="5"/>
        <v>-1009074</v>
      </c>
    </row>
    <row r="37" spans="1:18" x14ac:dyDescent="0.5">
      <c r="A37" s="28" t="s">
        <v>214</v>
      </c>
      <c r="B37" s="28">
        <v>11290</v>
      </c>
      <c r="C37" s="28" t="s">
        <v>19</v>
      </c>
      <c r="D37" s="28" t="s">
        <v>638</v>
      </c>
      <c r="E37" s="25">
        <v>8679.7488900000008</v>
      </c>
      <c r="F37" s="25">
        <v>5968.0409200000004</v>
      </c>
      <c r="G37" s="25">
        <f t="shared" si="0"/>
        <v>14647.789810000002</v>
      </c>
      <c r="H37" s="25">
        <f t="shared" si="1"/>
        <v>2711.7079700000004</v>
      </c>
      <c r="I37" s="25">
        <v>115.38500000000001</v>
      </c>
      <c r="J37" s="25">
        <v>101.92400000000001</v>
      </c>
      <c r="K37" s="25">
        <f t="shared" si="2"/>
        <v>217.30900000000003</v>
      </c>
      <c r="L37" s="25">
        <f t="shared" si="3"/>
        <v>13.460999999999999</v>
      </c>
      <c r="M37" s="25">
        <v>101</v>
      </c>
      <c r="N37" s="25">
        <v>101</v>
      </c>
      <c r="O37" s="47">
        <f t="shared" si="4"/>
        <v>0</v>
      </c>
      <c r="P37" s="25">
        <v>0</v>
      </c>
      <c r="Q37" s="25">
        <v>0</v>
      </c>
      <c r="R37" s="47">
        <f t="shared" si="5"/>
        <v>0</v>
      </c>
    </row>
    <row r="38" spans="1:18" x14ac:dyDescent="0.5">
      <c r="A38" s="28" t="s">
        <v>222</v>
      </c>
      <c r="B38" s="28">
        <v>11302</v>
      </c>
      <c r="C38" s="28" t="s">
        <v>19</v>
      </c>
      <c r="D38" s="28" t="s">
        <v>637</v>
      </c>
      <c r="E38" s="25">
        <v>2568519.0008649998</v>
      </c>
      <c r="F38" s="25">
        <v>577238.19174799998</v>
      </c>
      <c r="G38" s="25">
        <f t="shared" si="0"/>
        <v>3145757.1926130001</v>
      </c>
      <c r="H38" s="25">
        <f t="shared" si="1"/>
        <v>1991280.8091169999</v>
      </c>
      <c r="I38" s="25">
        <v>990912.39187000005</v>
      </c>
      <c r="J38" s="25">
        <v>0</v>
      </c>
      <c r="K38" s="25">
        <f t="shared" si="2"/>
        <v>990912.39187000005</v>
      </c>
      <c r="L38" s="25">
        <f t="shared" si="3"/>
        <v>990912.39187000005</v>
      </c>
      <c r="M38" s="25">
        <v>63187197</v>
      </c>
      <c r="N38" s="25">
        <v>32792514</v>
      </c>
      <c r="O38" s="47">
        <f t="shared" si="4"/>
        <v>30394683</v>
      </c>
      <c r="P38" s="25">
        <v>13928692</v>
      </c>
      <c r="Q38" s="25">
        <v>2445640</v>
      </c>
      <c r="R38" s="47">
        <f t="shared" si="5"/>
        <v>11483052</v>
      </c>
    </row>
    <row r="39" spans="1:18" x14ac:dyDescent="0.5">
      <c r="A39" s="28" t="s">
        <v>239</v>
      </c>
      <c r="B39" s="28">
        <v>11310</v>
      </c>
      <c r="C39" s="28" t="s">
        <v>19</v>
      </c>
      <c r="D39" s="28" t="s">
        <v>608</v>
      </c>
      <c r="E39" s="25">
        <v>29658502.488465</v>
      </c>
      <c r="F39" s="25">
        <v>10227263.180849001</v>
      </c>
      <c r="G39" s="25">
        <f t="shared" si="0"/>
        <v>39885765.669313997</v>
      </c>
      <c r="H39" s="25">
        <f t="shared" si="1"/>
        <v>19431239.307615999</v>
      </c>
      <c r="I39" s="25">
        <v>8459828.6944949999</v>
      </c>
      <c r="J39" s="25">
        <v>515143.30645899998</v>
      </c>
      <c r="K39" s="25">
        <f t="shared" si="2"/>
        <v>8974972.0009540003</v>
      </c>
      <c r="L39" s="25">
        <f t="shared" si="3"/>
        <v>7944685.3880359996</v>
      </c>
      <c r="M39" s="25">
        <v>519574670</v>
      </c>
      <c r="N39" s="25">
        <v>419428473</v>
      </c>
      <c r="O39" s="47">
        <f t="shared" si="4"/>
        <v>100146197</v>
      </c>
      <c r="P39" s="25">
        <v>34208973</v>
      </c>
      <c r="Q39" s="25">
        <v>38868079</v>
      </c>
      <c r="R39" s="47">
        <f t="shared" si="5"/>
        <v>-4659106</v>
      </c>
    </row>
    <row r="40" spans="1:18" x14ac:dyDescent="0.5">
      <c r="A40" s="28" t="s">
        <v>249</v>
      </c>
      <c r="B40" s="28">
        <v>11338</v>
      </c>
      <c r="C40" s="28" t="s">
        <v>19</v>
      </c>
      <c r="D40" s="28" t="s">
        <v>653</v>
      </c>
      <c r="E40" s="25">
        <v>6537767.402338</v>
      </c>
      <c r="F40" s="25">
        <v>5072152.0172760002</v>
      </c>
      <c r="G40" s="25">
        <f t="shared" si="0"/>
        <v>11609919.419614</v>
      </c>
      <c r="H40" s="25">
        <f t="shared" si="1"/>
        <v>1465615.3850619998</v>
      </c>
      <c r="I40" s="25">
        <v>2321012.7662599999</v>
      </c>
      <c r="J40" s="25">
        <v>428846.720608</v>
      </c>
      <c r="K40" s="25">
        <f t="shared" si="2"/>
        <v>2749859.4868680001</v>
      </c>
      <c r="L40" s="25">
        <f t="shared" si="3"/>
        <v>1892166.045652</v>
      </c>
      <c r="M40" s="25">
        <v>34257794</v>
      </c>
      <c r="N40" s="25">
        <v>41110536</v>
      </c>
      <c r="O40" s="47">
        <f t="shared" si="4"/>
        <v>-6852742</v>
      </c>
      <c r="P40" s="25">
        <v>1740151</v>
      </c>
      <c r="Q40" s="25">
        <v>2966735</v>
      </c>
      <c r="R40" s="47">
        <f t="shared" si="5"/>
        <v>-1226584</v>
      </c>
    </row>
    <row r="41" spans="1:18" x14ac:dyDescent="0.5">
      <c r="A41" s="28" t="s">
        <v>738</v>
      </c>
      <c r="B41" s="28">
        <v>11343</v>
      </c>
      <c r="C41" s="28" t="s">
        <v>19</v>
      </c>
      <c r="D41" s="28" t="s">
        <v>639</v>
      </c>
      <c r="E41" s="25">
        <v>7650067.5598830003</v>
      </c>
      <c r="F41" s="25">
        <v>587850.49308799999</v>
      </c>
      <c r="G41" s="25">
        <f t="shared" si="0"/>
        <v>8237918.0529709999</v>
      </c>
      <c r="H41" s="25">
        <f t="shared" si="1"/>
        <v>7062217.0667950008</v>
      </c>
      <c r="I41" s="25">
        <v>26460</v>
      </c>
      <c r="J41" s="25">
        <v>8123.0377200000003</v>
      </c>
      <c r="K41" s="25">
        <f t="shared" si="2"/>
        <v>34583.03772</v>
      </c>
      <c r="L41" s="25">
        <f t="shared" si="3"/>
        <v>18336.96228</v>
      </c>
      <c r="M41" s="25">
        <v>160921244</v>
      </c>
      <c r="N41" s="25">
        <v>121615122</v>
      </c>
      <c r="O41" s="47">
        <f t="shared" si="4"/>
        <v>39306122</v>
      </c>
      <c r="P41" s="25">
        <v>9605638</v>
      </c>
      <c r="Q41" s="25">
        <v>10011337</v>
      </c>
      <c r="R41" s="47">
        <f t="shared" si="5"/>
        <v>-405699</v>
      </c>
    </row>
    <row r="42" spans="1:18" x14ac:dyDescent="0.5">
      <c r="A42" s="28" t="s">
        <v>268</v>
      </c>
      <c r="B42" s="28">
        <v>11379</v>
      </c>
      <c r="C42" s="28" t="s">
        <v>19</v>
      </c>
      <c r="D42" s="28" t="s">
        <v>657</v>
      </c>
      <c r="E42" s="25">
        <v>0</v>
      </c>
      <c r="F42" s="25">
        <v>23550.523398000001</v>
      </c>
      <c r="G42" s="25">
        <f t="shared" si="0"/>
        <v>23550.523398000001</v>
      </c>
      <c r="H42" s="25">
        <f t="shared" si="1"/>
        <v>-23550.523398000001</v>
      </c>
      <c r="I42" s="25">
        <v>0</v>
      </c>
      <c r="J42" s="25">
        <v>1.9999999999999999E-6</v>
      </c>
      <c r="K42" s="25">
        <f t="shared" si="2"/>
        <v>1.9999999999999999E-6</v>
      </c>
      <c r="L42" s="25">
        <f t="shared" si="3"/>
        <v>-1.9999999999999999E-6</v>
      </c>
      <c r="M42" s="25">
        <v>0</v>
      </c>
      <c r="N42" s="25">
        <v>1545505</v>
      </c>
      <c r="O42" s="47">
        <f t="shared" si="4"/>
        <v>-1545505</v>
      </c>
      <c r="P42" s="25">
        <v>0</v>
      </c>
      <c r="Q42" s="25">
        <v>172485</v>
      </c>
      <c r="R42" s="47">
        <f t="shared" si="5"/>
        <v>-172485</v>
      </c>
    </row>
    <row r="43" spans="1:18" x14ac:dyDescent="0.5">
      <c r="A43" s="28" t="s">
        <v>270</v>
      </c>
      <c r="B43" s="28">
        <v>11385</v>
      </c>
      <c r="C43" s="28" t="s">
        <v>19</v>
      </c>
      <c r="D43" s="28" t="s">
        <v>619</v>
      </c>
      <c r="E43" s="25">
        <v>7305840.7686130004</v>
      </c>
      <c r="F43" s="25">
        <v>2219776.9586200002</v>
      </c>
      <c r="G43" s="25">
        <f t="shared" si="0"/>
        <v>9525617.7272330001</v>
      </c>
      <c r="H43" s="25">
        <f t="shared" si="1"/>
        <v>5086063.8099930007</v>
      </c>
      <c r="I43" s="25">
        <v>0</v>
      </c>
      <c r="J43" s="25">
        <v>0</v>
      </c>
      <c r="K43" s="25">
        <f t="shared" si="2"/>
        <v>0</v>
      </c>
      <c r="L43" s="25">
        <f t="shared" si="3"/>
        <v>0</v>
      </c>
      <c r="M43" s="25">
        <v>87884502</v>
      </c>
      <c r="N43" s="25">
        <v>111475839</v>
      </c>
      <c r="O43" s="47">
        <f t="shared" si="4"/>
        <v>-23591337</v>
      </c>
      <c r="P43" s="25">
        <v>7624560</v>
      </c>
      <c r="Q43" s="25">
        <v>7310778</v>
      </c>
      <c r="R43" s="47">
        <f t="shared" si="5"/>
        <v>313782</v>
      </c>
    </row>
    <row r="44" spans="1:18" x14ac:dyDescent="0.5">
      <c r="A44" s="28" t="s">
        <v>739</v>
      </c>
      <c r="B44" s="28">
        <v>11383</v>
      </c>
      <c r="C44" s="28" t="s">
        <v>19</v>
      </c>
      <c r="D44" s="28" t="s">
        <v>639</v>
      </c>
      <c r="E44" s="25">
        <v>1872080.9201229999</v>
      </c>
      <c r="F44" s="25">
        <v>3150459.9627950001</v>
      </c>
      <c r="G44" s="25">
        <f t="shared" si="0"/>
        <v>5022540.8829180002</v>
      </c>
      <c r="H44" s="25">
        <f t="shared" si="1"/>
        <v>-1278379.0426720001</v>
      </c>
      <c r="I44" s="25">
        <v>26830</v>
      </c>
      <c r="J44" s="25">
        <v>69653.212700000004</v>
      </c>
      <c r="K44" s="25">
        <f t="shared" si="2"/>
        <v>96483.212700000004</v>
      </c>
      <c r="L44" s="25">
        <f t="shared" si="3"/>
        <v>-42823.212700000004</v>
      </c>
      <c r="M44" s="25">
        <v>6729519</v>
      </c>
      <c r="N44" s="25">
        <v>8905784</v>
      </c>
      <c r="O44" s="47">
        <f t="shared" si="4"/>
        <v>-2176265</v>
      </c>
      <c r="P44" s="25">
        <v>1011667</v>
      </c>
      <c r="Q44" s="25">
        <v>437792</v>
      </c>
      <c r="R44" s="47">
        <f t="shared" si="5"/>
        <v>573875</v>
      </c>
    </row>
    <row r="45" spans="1:18" x14ac:dyDescent="0.5">
      <c r="A45" s="28" t="s">
        <v>279</v>
      </c>
      <c r="B45" s="28">
        <v>11380</v>
      </c>
      <c r="C45" s="28" t="s">
        <v>19</v>
      </c>
      <c r="D45" s="28" t="s">
        <v>623</v>
      </c>
      <c r="E45" s="25">
        <v>41024.464118999997</v>
      </c>
      <c r="F45" s="25">
        <v>28566.193427999999</v>
      </c>
      <c r="G45" s="25">
        <f t="shared" si="0"/>
        <v>69590.657546999995</v>
      </c>
      <c r="H45" s="25">
        <f t="shared" si="1"/>
        <v>12458.270690999998</v>
      </c>
      <c r="I45" s="25">
        <v>0</v>
      </c>
      <c r="J45" s="25">
        <v>1137.2555299999999</v>
      </c>
      <c r="K45" s="25">
        <f t="shared" si="2"/>
        <v>1137.2555299999999</v>
      </c>
      <c r="L45" s="25">
        <f t="shared" si="3"/>
        <v>-1137.2555299999999</v>
      </c>
      <c r="M45" s="25">
        <v>15306</v>
      </c>
      <c r="N45" s="25">
        <v>275</v>
      </c>
      <c r="O45" s="47">
        <f t="shared" si="4"/>
        <v>15031</v>
      </c>
      <c r="P45" s="25">
        <v>0</v>
      </c>
      <c r="Q45" s="25">
        <v>0</v>
      </c>
      <c r="R45" s="47">
        <f t="shared" si="5"/>
        <v>0</v>
      </c>
    </row>
    <row r="46" spans="1:18" x14ac:dyDescent="0.5">
      <c r="A46" s="28" t="s">
        <v>281</v>
      </c>
      <c r="B46" s="28">
        <v>11391</v>
      </c>
      <c r="C46" s="28" t="s">
        <v>19</v>
      </c>
      <c r="D46" s="28" t="s">
        <v>660</v>
      </c>
      <c r="E46" s="25">
        <v>15561.010200000001</v>
      </c>
      <c r="F46" s="25">
        <v>49288.801201000002</v>
      </c>
      <c r="G46" s="25">
        <f t="shared" si="0"/>
        <v>64849.811400999999</v>
      </c>
      <c r="H46" s="25">
        <f t="shared" si="1"/>
        <v>-33727.791001000005</v>
      </c>
      <c r="I46" s="25">
        <v>0</v>
      </c>
      <c r="J46" s="25">
        <v>0</v>
      </c>
      <c r="K46" s="25">
        <f t="shared" si="2"/>
        <v>0</v>
      </c>
      <c r="L46" s="25">
        <f t="shared" si="3"/>
        <v>0</v>
      </c>
      <c r="M46" s="25">
        <v>128457</v>
      </c>
      <c r="N46" s="25">
        <v>394889</v>
      </c>
      <c r="O46" s="47">
        <f t="shared" si="4"/>
        <v>-266432</v>
      </c>
      <c r="P46" s="25">
        <v>378</v>
      </c>
      <c r="Q46" s="25">
        <v>11502</v>
      </c>
      <c r="R46" s="47">
        <f t="shared" si="5"/>
        <v>-11124</v>
      </c>
    </row>
    <row r="47" spans="1:18" x14ac:dyDescent="0.5">
      <c r="A47" s="28" t="s">
        <v>285</v>
      </c>
      <c r="B47" s="28">
        <v>11394</v>
      </c>
      <c r="C47" s="28" t="s">
        <v>19</v>
      </c>
      <c r="D47" s="28" t="s">
        <v>632</v>
      </c>
      <c r="E47" s="25">
        <v>1532688.4568469999</v>
      </c>
      <c r="F47" s="25">
        <v>117416.39627</v>
      </c>
      <c r="G47" s="25">
        <f t="shared" si="0"/>
        <v>1650104.8531169998</v>
      </c>
      <c r="H47" s="25">
        <f t="shared" si="1"/>
        <v>1415272.060577</v>
      </c>
      <c r="I47" s="25">
        <v>0</v>
      </c>
      <c r="J47" s="25">
        <v>30926.840029999999</v>
      </c>
      <c r="K47" s="25">
        <f t="shared" si="2"/>
        <v>30926.840029999999</v>
      </c>
      <c r="L47" s="25">
        <f t="shared" si="3"/>
        <v>-30926.840029999999</v>
      </c>
      <c r="M47" s="25">
        <v>55727575</v>
      </c>
      <c r="N47" s="25">
        <v>39855819</v>
      </c>
      <c r="O47" s="47">
        <f t="shared" si="4"/>
        <v>15871756</v>
      </c>
      <c r="P47" s="25">
        <v>5989378</v>
      </c>
      <c r="Q47" s="25">
        <v>3852973</v>
      </c>
      <c r="R47" s="47">
        <f t="shared" si="5"/>
        <v>2136405</v>
      </c>
    </row>
    <row r="48" spans="1:18" x14ac:dyDescent="0.5">
      <c r="A48" s="28" t="s">
        <v>287</v>
      </c>
      <c r="B48" s="28">
        <v>11405</v>
      </c>
      <c r="C48" s="28" t="s">
        <v>19</v>
      </c>
      <c r="D48" s="28" t="s">
        <v>629</v>
      </c>
      <c r="E48" s="25">
        <v>2860113.7214560001</v>
      </c>
      <c r="F48" s="25">
        <v>133548.19135000001</v>
      </c>
      <c r="G48" s="25">
        <f t="shared" si="0"/>
        <v>2993661.9128060001</v>
      </c>
      <c r="H48" s="25">
        <f t="shared" si="1"/>
        <v>2726565.5301060001</v>
      </c>
      <c r="I48" s="25">
        <v>9863.563666</v>
      </c>
      <c r="J48" s="25">
        <v>8962.3548819999996</v>
      </c>
      <c r="K48" s="25">
        <f t="shared" si="2"/>
        <v>18825.918548000001</v>
      </c>
      <c r="L48" s="25">
        <f t="shared" si="3"/>
        <v>901.20878400000038</v>
      </c>
      <c r="M48" s="25">
        <v>297597326</v>
      </c>
      <c r="N48" s="25">
        <v>191083206</v>
      </c>
      <c r="O48" s="47">
        <f t="shared" si="4"/>
        <v>106514120</v>
      </c>
      <c r="P48" s="25">
        <v>19454743</v>
      </c>
      <c r="Q48" s="25">
        <v>13913977</v>
      </c>
      <c r="R48" s="47">
        <f t="shared" si="5"/>
        <v>5540766</v>
      </c>
    </row>
    <row r="49" spans="1:18" x14ac:dyDescent="0.5">
      <c r="A49" s="28" t="s">
        <v>292</v>
      </c>
      <c r="B49" s="28">
        <v>11411</v>
      </c>
      <c r="C49" s="28" t="s">
        <v>19</v>
      </c>
      <c r="D49" s="28" t="s">
        <v>661</v>
      </c>
      <c r="E49" s="25">
        <v>98265.500507999997</v>
      </c>
      <c r="F49" s="25">
        <v>197306.60275600001</v>
      </c>
      <c r="G49" s="25">
        <f t="shared" si="0"/>
        <v>295572.10326400003</v>
      </c>
      <c r="H49" s="25">
        <f t="shared" si="1"/>
        <v>-99041.10224800001</v>
      </c>
      <c r="I49" s="25">
        <v>0</v>
      </c>
      <c r="J49" s="25">
        <v>0</v>
      </c>
      <c r="K49" s="25">
        <f t="shared" si="2"/>
        <v>0</v>
      </c>
      <c r="L49" s="25">
        <f t="shared" si="3"/>
        <v>0</v>
      </c>
      <c r="M49" s="25">
        <v>580644</v>
      </c>
      <c r="N49" s="25">
        <v>763222</v>
      </c>
      <c r="O49" s="47">
        <f t="shared" si="4"/>
        <v>-182578</v>
      </c>
      <c r="P49" s="25">
        <v>3704</v>
      </c>
      <c r="Q49" s="25">
        <v>41884</v>
      </c>
      <c r="R49" s="47">
        <f t="shared" si="5"/>
        <v>-38180</v>
      </c>
    </row>
    <row r="50" spans="1:18" x14ac:dyDescent="0.5">
      <c r="A50" s="28" t="s">
        <v>295</v>
      </c>
      <c r="B50" s="28">
        <v>11420</v>
      </c>
      <c r="C50" s="28" t="s">
        <v>19</v>
      </c>
      <c r="D50" s="28" t="s">
        <v>644</v>
      </c>
      <c r="E50" s="25">
        <v>67327.260454000003</v>
      </c>
      <c r="F50" s="25">
        <v>82892.313513999994</v>
      </c>
      <c r="G50" s="25">
        <f t="shared" si="0"/>
        <v>150219.57396800001</v>
      </c>
      <c r="H50" s="25">
        <f t="shared" si="1"/>
        <v>-15565.053059999991</v>
      </c>
      <c r="I50" s="25">
        <v>0</v>
      </c>
      <c r="J50" s="25">
        <v>1751.0832949999999</v>
      </c>
      <c r="K50" s="25">
        <f t="shared" si="2"/>
        <v>1751.0832949999999</v>
      </c>
      <c r="L50" s="25">
        <f t="shared" si="3"/>
        <v>-1751.0832949999999</v>
      </c>
      <c r="M50" s="25">
        <v>14891</v>
      </c>
      <c r="N50" s="25">
        <v>78340</v>
      </c>
      <c r="O50" s="47">
        <f t="shared" si="4"/>
        <v>-63449</v>
      </c>
      <c r="P50" s="25">
        <v>19</v>
      </c>
      <c r="Q50" s="25">
        <v>5949</v>
      </c>
      <c r="R50" s="47">
        <f t="shared" si="5"/>
        <v>-5930</v>
      </c>
    </row>
    <row r="51" spans="1:18" x14ac:dyDescent="0.5">
      <c r="A51" s="28" t="s">
        <v>299</v>
      </c>
      <c r="B51" s="28">
        <v>11421</v>
      </c>
      <c r="C51" s="28" t="s">
        <v>19</v>
      </c>
      <c r="D51" s="28" t="s">
        <v>636</v>
      </c>
      <c r="E51" s="25">
        <v>803526.54266100004</v>
      </c>
      <c r="F51" s="25">
        <v>616779.51694999996</v>
      </c>
      <c r="G51" s="25">
        <f t="shared" si="0"/>
        <v>1420306.0596110001</v>
      </c>
      <c r="H51" s="25">
        <f t="shared" si="1"/>
        <v>186747.02571100008</v>
      </c>
      <c r="I51" s="25">
        <v>83681</v>
      </c>
      <c r="J51" s="25">
        <v>14571.433919999999</v>
      </c>
      <c r="K51" s="25">
        <f t="shared" si="2"/>
        <v>98252.433919999996</v>
      </c>
      <c r="L51" s="25">
        <f t="shared" si="3"/>
        <v>69109.566080000004</v>
      </c>
      <c r="M51" s="25">
        <v>3727268</v>
      </c>
      <c r="N51" s="25">
        <v>2287526</v>
      </c>
      <c r="O51" s="47">
        <f t="shared" si="4"/>
        <v>1439742</v>
      </c>
      <c r="P51" s="25">
        <v>72574</v>
      </c>
      <c r="Q51" s="25">
        <v>47294</v>
      </c>
      <c r="R51" s="47">
        <f t="shared" si="5"/>
        <v>25280</v>
      </c>
    </row>
    <row r="52" spans="1:18" x14ac:dyDescent="0.5">
      <c r="A52" s="28" t="s">
        <v>303</v>
      </c>
      <c r="B52" s="28">
        <v>11427</v>
      </c>
      <c r="C52" s="28" t="s">
        <v>19</v>
      </c>
      <c r="D52" s="28" t="s">
        <v>637</v>
      </c>
      <c r="E52" s="25">
        <v>6470.5517289999998</v>
      </c>
      <c r="F52" s="25">
        <v>2143.2151699999999</v>
      </c>
      <c r="G52" s="25">
        <f t="shared" si="0"/>
        <v>8613.7668990000002</v>
      </c>
      <c r="H52" s="25">
        <f t="shared" si="1"/>
        <v>4327.3365589999994</v>
      </c>
      <c r="I52" s="25">
        <v>0</v>
      </c>
      <c r="J52" s="25">
        <v>0</v>
      </c>
      <c r="K52" s="25">
        <f t="shared" si="2"/>
        <v>0</v>
      </c>
      <c r="L52" s="25">
        <f t="shared" si="3"/>
        <v>0</v>
      </c>
      <c r="M52" s="25">
        <v>41794</v>
      </c>
      <c r="N52" s="25">
        <v>1816</v>
      </c>
      <c r="O52" s="47">
        <f t="shared" si="4"/>
        <v>39978</v>
      </c>
      <c r="P52" s="25">
        <v>4</v>
      </c>
      <c r="Q52" s="25">
        <v>2</v>
      </c>
      <c r="R52" s="47">
        <f t="shared" si="5"/>
        <v>2</v>
      </c>
    </row>
    <row r="53" spans="1:18" x14ac:dyDescent="0.5">
      <c r="A53" s="28" t="s">
        <v>307</v>
      </c>
      <c r="B53" s="28">
        <v>11442</v>
      </c>
      <c r="C53" s="28" t="s">
        <v>19</v>
      </c>
      <c r="D53" s="28" t="s">
        <v>663</v>
      </c>
      <c r="E53" s="25">
        <v>400458.68462499999</v>
      </c>
      <c r="F53" s="25">
        <v>459144.012017</v>
      </c>
      <c r="G53" s="25">
        <f t="shared" si="0"/>
        <v>859602.696642</v>
      </c>
      <c r="H53" s="25">
        <f t="shared" si="1"/>
        <v>-58685.327392000007</v>
      </c>
      <c r="I53" s="25">
        <v>43004.45233</v>
      </c>
      <c r="J53" s="25">
        <v>37601.760408000002</v>
      </c>
      <c r="K53" s="25">
        <f t="shared" si="2"/>
        <v>80606.212738000002</v>
      </c>
      <c r="L53" s="25">
        <f t="shared" si="3"/>
        <v>5402.6919219999982</v>
      </c>
      <c r="M53" s="25">
        <v>238234</v>
      </c>
      <c r="N53" s="25">
        <v>547339</v>
      </c>
      <c r="O53" s="47">
        <f t="shared" si="4"/>
        <v>-309105</v>
      </c>
      <c r="P53" s="25">
        <v>6457</v>
      </c>
      <c r="Q53" s="25">
        <v>29293</v>
      </c>
      <c r="R53" s="47">
        <f t="shared" si="5"/>
        <v>-22836</v>
      </c>
    </row>
    <row r="54" spans="1:18" x14ac:dyDescent="0.5">
      <c r="A54" s="28" t="s">
        <v>316</v>
      </c>
      <c r="B54" s="28">
        <v>11449</v>
      </c>
      <c r="C54" s="28" t="s">
        <v>19</v>
      </c>
      <c r="D54" s="28" t="s">
        <v>660</v>
      </c>
      <c r="E54" s="25">
        <v>220415.29317200001</v>
      </c>
      <c r="F54" s="25">
        <v>261580.27503399999</v>
      </c>
      <c r="G54" s="25">
        <f t="shared" si="0"/>
        <v>481995.56820600003</v>
      </c>
      <c r="H54" s="25">
        <f t="shared" si="1"/>
        <v>-41164.981861999986</v>
      </c>
      <c r="I54" s="25">
        <v>198166.668252</v>
      </c>
      <c r="J54" s="25">
        <v>0</v>
      </c>
      <c r="K54" s="25">
        <f t="shared" si="2"/>
        <v>198166.668252</v>
      </c>
      <c r="L54" s="25">
        <f t="shared" si="3"/>
        <v>198166.668252</v>
      </c>
      <c r="M54" s="25">
        <v>11100279</v>
      </c>
      <c r="N54" s="25">
        <v>10730364</v>
      </c>
      <c r="O54" s="47">
        <f t="shared" si="4"/>
        <v>369915</v>
      </c>
      <c r="P54" s="25">
        <v>2224293</v>
      </c>
      <c r="Q54" s="25">
        <v>2782838</v>
      </c>
      <c r="R54" s="47">
        <f t="shared" si="5"/>
        <v>-558545</v>
      </c>
    </row>
    <row r="55" spans="1:18" x14ac:dyDescent="0.5">
      <c r="A55" s="28" t="s">
        <v>334</v>
      </c>
      <c r="B55" s="28">
        <v>11476</v>
      </c>
      <c r="C55" s="28" t="s">
        <v>19</v>
      </c>
      <c r="D55" s="28" t="s">
        <v>638</v>
      </c>
      <c r="E55" s="25">
        <v>46220.882238999999</v>
      </c>
      <c r="F55" s="25">
        <v>46626.881303000002</v>
      </c>
      <c r="G55" s="25">
        <f t="shared" si="0"/>
        <v>92847.763542000001</v>
      </c>
      <c r="H55" s="25">
        <f t="shared" si="1"/>
        <v>-405.99906400000327</v>
      </c>
      <c r="I55" s="25">
        <v>0</v>
      </c>
      <c r="J55" s="25">
        <v>0</v>
      </c>
      <c r="K55" s="25">
        <f t="shared" si="2"/>
        <v>0</v>
      </c>
      <c r="L55" s="25">
        <f t="shared" si="3"/>
        <v>0</v>
      </c>
      <c r="M55" s="25">
        <v>32316</v>
      </c>
      <c r="N55" s="25">
        <v>40085</v>
      </c>
      <c r="O55" s="47">
        <f t="shared" si="4"/>
        <v>-7769</v>
      </c>
      <c r="P55" s="25">
        <v>677</v>
      </c>
      <c r="Q55" s="25">
        <v>2755</v>
      </c>
      <c r="R55" s="47">
        <f t="shared" si="5"/>
        <v>-2078</v>
      </c>
    </row>
    <row r="56" spans="1:18" x14ac:dyDescent="0.5">
      <c r="A56" s="28" t="s">
        <v>740</v>
      </c>
      <c r="B56" s="28">
        <v>11495</v>
      </c>
      <c r="C56" s="28" t="s">
        <v>19</v>
      </c>
      <c r="D56" s="28" t="s">
        <v>625</v>
      </c>
      <c r="E56" s="25">
        <v>319294.28481500002</v>
      </c>
      <c r="F56" s="25">
        <v>4677353.1705980003</v>
      </c>
      <c r="G56" s="25">
        <f t="shared" si="0"/>
        <v>4996647.4554130007</v>
      </c>
      <c r="H56" s="25">
        <f t="shared" si="1"/>
        <v>-4358058.8857829999</v>
      </c>
      <c r="I56" s="25">
        <v>0</v>
      </c>
      <c r="J56" s="25">
        <v>198557.88181699999</v>
      </c>
      <c r="K56" s="25">
        <f t="shared" si="2"/>
        <v>198557.88181699999</v>
      </c>
      <c r="L56" s="25">
        <f t="shared" si="3"/>
        <v>-198557.88181699999</v>
      </c>
      <c r="M56" s="25">
        <v>13581683</v>
      </c>
      <c r="N56" s="25">
        <v>38445910</v>
      </c>
      <c r="O56" s="47">
        <f t="shared" si="4"/>
        <v>-24864227</v>
      </c>
      <c r="P56" s="25">
        <v>90471</v>
      </c>
      <c r="Q56" s="25">
        <v>514416</v>
      </c>
      <c r="R56" s="47">
        <f t="shared" si="5"/>
        <v>-423945</v>
      </c>
    </row>
    <row r="57" spans="1:18" x14ac:dyDescent="0.5">
      <c r="A57" s="28" t="s">
        <v>344</v>
      </c>
      <c r="B57" s="28">
        <v>11517</v>
      </c>
      <c r="C57" s="28" t="s">
        <v>19</v>
      </c>
      <c r="D57" s="28" t="s">
        <v>605</v>
      </c>
      <c r="E57" s="25">
        <v>6201221.866963</v>
      </c>
      <c r="F57" s="25">
        <v>2897606.2020760002</v>
      </c>
      <c r="G57" s="25">
        <f t="shared" si="0"/>
        <v>9098828.0690390002</v>
      </c>
      <c r="H57" s="25">
        <f t="shared" si="1"/>
        <v>3303615.6648869999</v>
      </c>
      <c r="I57" s="25">
        <v>54512</v>
      </c>
      <c r="J57" s="25">
        <v>9438</v>
      </c>
      <c r="K57" s="25">
        <f t="shared" si="2"/>
        <v>63950</v>
      </c>
      <c r="L57" s="25">
        <f t="shared" si="3"/>
        <v>45074</v>
      </c>
      <c r="M57" s="25">
        <v>195862096</v>
      </c>
      <c r="N57" s="25">
        <v>136698403</v>
      </c>
      <c r="O57" s="47">
        <f t="shared" si="4"/>
        <v>59163693</v>
      </c>
      <c r="P57" s="25">
        <v>10556278</v>
      </c>
      <c r="Q57" s="25">
        <v>19664869</v>
      </c>
      <c r="R57" s="47">
        <f t="shared" si="5"/>
        <v>-9108591</v>
      </c>
    </row>
    <row r="58" spans="1:18" x14ac:dyDescent="0.5">
      <c r="A58" s="28" t="s">
        <v>741</v>
      </c>
      <c r="B58" s="28">
        <v>11521</v>
      </c>
      <c r="C58" s="28" t="s">
        <v>19</v>
      </c>
      <c r="D58" s="28" t="s">
        <v>629</v>
      </c>
      <c r="E58" s="25">
        <v>13150.469703999999</v>
      </c>
      <c r="F58" s="25">
        <v>83571.553734000001</v>
      </c>
      <c r="G58" s="25">
        <f t="shared" si="0"/>
        <v>96722.023438000004</v>
      </c>
      <c r="H58" s="25">
        <f t="shared" si="1"/>
        <v>-70421.084029999998</v>
      </c>
      <c r="I58" s="25">
        <v>0</v>
      </c>
      <c r="J58" s="25">
        <v>9016</v>
      </c>
      <c r="K58" s="25">
        <f t="shared" si="2"/>
        <v>9016</v>
      </c>
      <c r="L58" s="25">
        <f t="shared" si="3"/>
        <v>-9016</v>
      </c>
      <c r="M58" s="25">
        <v>3826657</v>
      </c>
      <c r="N58" s="25">
        <v>3684994</v>
      </c>
      <c r="O58" s="47">
        <f t="shared" si="4"/>
        <v>141663</v>
      </c>
      <c r="P58" s="25">
        <v>261015</v>
      </c>
      <c r="Q58" s="25">
        <v>364175</v>
      </c>
      <c r="R58" s="47">
        <f t="shared" si="5"/>
        <v>-103160</v>
      </c>
    </row>
    <row r="59" spans="1:18" x14ac:dyDescent="0.5">
      <c r="A59" s="28" t="s">
        <v>357</v>
      </c>
      <c r="B59" s="28">
        <v>11551</v>
      </c>
      <c r="C59" s="28" t="s">
        <v>19</v>
      </c>
      <c r="D59" s="28" t="s">
        <v>614</v>
      </c>
      <c r="E59" s="25">
        <v>2709399.2101039998</v>
      </c>
      <c r="F59" s="25">
        <v>1213237.9642119999</v>
      </c>
      <c r="G59" s="25">
        <f t="shared" si="0"/>
        <v>3922637.1743159997</v>
      </c>
      <c r="H59" s="25">
        <f t="shared" si="1"/>
        <v>1496161.2458919999</v>
      </c>
      <c r="I59" s="25">
        <v>296118.36440000002</v>
      </c>
      <c r="J59" s="25">
        <v>42399.970930000003</v>
      </c>
      <c r="K59" s="25">
        <f t="shared" si="2"/>
        <v>338518.33533000003</v>
      </c>
      <c r="L59" s="25">
        <f t="shared" si="3"/>
        <v>253718.39347000001</v>
      </c>
      <c r="M59" s="25">
        <v>38563645</v>
      </c>
      <c r="N59" s="25">
        <v>39603732</v>
      </c>
      <c r="O59" s="47">
        <f t="shared" si="4"/>
        <v>-1040087</v>
      </c>
      <c r="P59" s="25">
        <v>1885739</v>
      </c>
      <c r="Q59" s="25">
        <v>1461279</v>
      </c>
      <c r="R59" s="47">
        <f t="shared" si="5"/>
        <v>424460</v>
      </c>
    </row>
    <row r="60" spans="1:18" x14ac:dyDescent="0.5">
      <c r="A60" s="28" t="s">
        <v>359</v>
      </c>
      <c r="B60" s="28">
        <v>11562</v>
      </c>
      <c r="C60" s="28" t="s">
        <v>19</v>
      </c>
      <c r="D60" s="28" t="s">
        <v>606</v>
      </c>
      <c r="E60" s="25">
        <v>918308.62442200002</v>
      </c>
      <c r="F60" s="25">
        <v>488338.65316699998</v>
      </c>
      <c r="G60" s="25">
        <f t="shared" si="0"/>
        <v>1406647.2775890001</v>
      </c>
      <c r="H60" s="25">
        <f t="shared" si="1"/>
        <v>429969.97125500004</v>
      </c>
      <c r="I60" s="25">
        <v>59262.519345000001</v>
      </c>
      <c r="J60" s="25">
        <v>31817.999113999998</v>
      </c>
      <c r="K60" s="25">
        <f t="shared" si="2"/>
        <v>91080.518458999999</v>
      </c>
      <c r="L60" s="25">
        <f t="shared" si="3"/>
        <v>27444.520231000002</v>
      </c>
      <c r="M60" s="25">
        <v>11643024</v>
      </c>
      <c r="N60" s="25">
        <v>11179836</v>
      </c>
      <c r="O60" s="47">
        <f t="shared" si="4"/>
        <v>463188</v>
      </c>
      <c r="P60" s="25">
        <v>746698</v>
      </c>
      <c r="Q60" s="25">
        <v>1249636</v>
      </c>
      <c r="R60" s="47">
        <f t="shared" si="5"/>
        <v>-502938</v>
      </c>
    </row>
    <row r="61" spans="1:18" x14ac:dyDescent="0.5">
      <c r="A61" s="28" t="s">
        <v>375</v>
      </c>
      <c r="B61" s="28">
        <v>11621</v>
      </c>
      <c r="C61" s="28" t="s">
        <v>19</v>
      </c>
      <c r="D61" s="28" t="s">
        <v>661</v>
      </c>
      <c r="E61" s="25">
        <v>118739.567365</v>
      </c>
      <c r="F61" s="25">
        <v>288349.43193600001</v>
      </c>
      <c r="G61" s="25">
        <f t="shared" si="0"/>
        <v>407088.99930100003</v>
      </c>
      <c r="H61" s="25">
        <f t="shared" si="1"/>
        <v>-169609.86457100001</v>
      </c>
      <c r="I61" s="25">
        <v>0</v>
      </c>
      <c r="J61" s="25">
        <v>22711.718919999999</v>
      </c>
      <c r="K61" s="25">
        <f t="shared" si="2"/>
        <v>22711.718919999999</v>
      </c>
      <c r="L61" s="25">
        <f t="shared" si="3"/>
        <v>-22711.718919999999</v>
      </c>
      <c r="M61" s="25">
        <v>543067</v>
      </c>
      <c r="N61" s="25">
        <v>1635779</v>
      </c>
      <c r="O61" s="47">
        <f t="shared" si="4"/>
        <v>-1092712</v>
      </c>
      <c r="P61" s="25">
        <v>22</v>
      </c>
      <c r="Q61" s="25">
        <v>386850</v>
      </c>
      <c r="R61" s="47">
        <f t="shared" si="5"/>
        <v>-386828</v>
      </c>
    </row>
    <row r="62" spans="1:18" x14ac:dyDescent="0.5">
      <c r="A62" s="28" t="s">
        <v>385</v>
      </c>
      <c r="B62" s="28">
        <v>11661</v>
      </c>
      <c r="C62" s="28" t="s">
        <v>19</v>
      </c>
      <c r="D62" s="28" t="s">
        <v>671</v>
      </c>
      <c r="E62" s="25">
        <v>119221.124238</v>
      </c>
      <c r="F62" s="25">
        <v>112087.262443</v>
      </c>
      <c r="G62" s="25">
        <f t="shared" si="0"/>
        <v>231308.386681</v>
      </c>
      <c r="H62" s="25">
        <f t="shared" si="1"/>
        <v>7133.8617950000043</v>
      </c>
      <c r="I62" s="25">
        <v>21600</v>
      </c>
      <c r="J62" s="25">
        <v>1354.2651020000001</v>
      </c>
      <c r="K62" s="25">
        <f t="shared" si="2"/>
        <v>22954.265102000001</v>
      </c>
      <c r="L62" s="25">
        <f t="shared" si="3"/>
        <v>20245.734897999999</v>
      </c>
      <c r="M62" s="25">
        <v>194272</v>
      </c>
      <c r="N62" s="25">
        <v>173717</v>
      </c>
      <c r="O62" s="47">
        <f t="shared" si="4"/>
        <v>20555</v>
      </c>
      <c r="P62" s="25">
        <v>616</v>
      </c>
      <c r="Q62" s="25">
        <v>8241</v>
      </c>
      <c r="R62" s="47">
        <f t="shared" si="5"/>
        <v>-7625</v>
      </c>
    </row>
    <row r="63" spans="1:18" x14ac:dyDescent="0.5">
      <c r="A63" s="28" t="s">
        <v>393</v>
      </c>
      <c r="B63" s="28">
        <v>11665</v>
      </c>
      <c r="C63" s="28" t="s">
        <v>19</v>
      </c>
      <c r="D63" s="28" t="s">
        <v>645</v>
      </c>
      <c r="E63" s="25">
        <v>544323.43903100002</v>
      </c>
      <c r="F63" s="25">
        <v>502570.98020400002</v>
      </c>
      <c r="G63" s="25">
        <f t="shared" si="0"/>
        <v>1046894.419235</v>
      </c>
      <c r="H63" s="25">
        <f t="shared" si="1"/>
        <v>41752.458826999995</v>
      </c>
      <c r="I63" s="25">
        <v>51300</v>
      </c>
      <c r="J63" s="25">
        <v>0</v>
      </c>
      <c r="K63" s="25">
        <f t="shared" si="2"/>
        <v>51300</v>
      </c>
      <c r="L63" s="25">
        <f t="shared" si="3"/>
        <v>51300</v>
      </c>
      <c r="M63" s="25">
        <v>2430036</v>
      </c>
      <c r="N63" s="25">
        <v>3611053</v>
      </c>
      <c r="O63" s="47">
        <f t="shared" si="4"/>
        <v>-1181017</v>
      </c>
      <c r="P63" s="25">
        <v>54894</v>
      </c>
      <c r="Q63" s="25">
        <v>334412</v>
      </c>
      <c r="R63" s="47">
        <f t="shared" si="5"/>
        <v>-279518</v>
      </c>
    </row>
    <row r="64" spans="1:18" x14ac:dyDescent="0.5">
      <c r="A64" s="28" t="s">
        <v>425</v>
      </c>
      <c r="B64" s="28">
        <v>11701</v>
      </c>
      <c r="C64" s="28" t="s">
        <v>19</v>
      </c>
      <c r="D64" s="28" t="s">
        <v>682</v>
      </c>
      <c r="E64" s="25">
        <v>796573.93130299996</v>
      </c>
      <c r="F64" s="25">
        <v>301952.03789400001</v>
      </c>
      <c r="G64" s="25">
        <f t="shared" si="0"/>
        <v>1098525.9691969999</v>
      </c>
      <c r="H64" s="25">
        <f t="shared" si="1"/>
        <v>494621.89340899995</v>
      </c>
      <c r="I64" s="25">
        <v>198568.65</v>
      </c>
      <c r="J64" s="25">
        <v>26024.494817999999</v>
      </c>
      <c r="K64" s="25">
        <f t="shared" si="2"/>
        <v>224593.144818</v>
      </c>
      <c r="L64" s="25">
        <f t="shared" si="3"/>
        <v>172544.15518199999</v>
      </c>
      <c r="M64" s="25">
        <v>7760682</v>
      </c>
      <c r="N64" s="25">
        <v>3473531</v>
      </c>
      <c r="O64" s="47">
        <f t="shared" si="4"/>
        <v>4287151</v>
      </c>
      <c r="P64" s="25">
        <v>780147</v>
      </c>
      <c r="Q64" s="25">
        <v>666932</v>
      </c>
      <c r="R64" s="47">
        <f t="shared" si="5"/>
        <v>113215</v>
      </c>
    </row>
    <row r="65" spans="1:18" x14ac:dyDescent="0.5">
      <c r="A65" s="28" t="s">
        <v>431</v>
      </c>
      <c r="B65" s="28">
        <v>11738</v>
      </c>
      <c r="C65" s="28" t="s">
        <v>19</v>
      </c>
      <c r="D65" s="28" t="s">
        <v>677</v>
      </c>
      <c r="E65" s="25">
        <v>1361456.6654389999</v>
      </c>
      <c r="F65" s="25">
        <v>271845.70025200001</v>
      </c>
      <c r="G65" s="25">
        <f t="shared" si="0"/>
        <v>1633302.3656909999</v>
      </c>
      <c r="H65" s="25">
        <f t="shared" si="1"/>
        <v>1089610.9651869999</v>
      </c>
      <c r="I65" s="25">
        <v>900111</v>
      </c>
      <c r="J65" s="25">
        <v>57047.878912</v>
      </c>
      <c r="K65" s="25">
        <f t="shared" si="2"/>
        <v>957158.87891199999</v>
      </c>
      <c r="L65" s="25">
        <f t="shared" si="3"/>
        <v>843063.12108800001</v>
      </c>
      <c r="M65" s="25">
        <v>16071502</v>
      </c>
      <c r="N65" s="25">
        <v>10803384</v>
      </c>
      <c r="O65" s="47">
        <f t="shared" si="4"/>
        <v>5268118</v>
      </c>
      <c r="P65" s="25">
        <v>2568381</v>
      </c>
      <c r="Q65" s="25">
        <v>1680482</v>
      </c>
      <c r="R65" s="47">
        <f t="shared" si="5"/>
        <v>887899</v>
      </c>
    </row>
    <row r="66" spans="1:18" x14ac:dyDescent="0.5">
      <c r="A66" s="28" t="s">
        <v>434</v>
      </c>
      <c r="B66" s="28">
        <v>11741</v>
      </c>
      <c r="C66" s="28" t="s">
        <v>19</v>
      </c>
      <c r="D66" s="28" t="s">
        <v>683</v>
      </c>
      <c r="E66" s="25">
        <v>485140.07556500001</v>
      </c>
      <c r="F66" s="25">
        <v>535052.163069</v>
      </c>
      <c r="G66" s="25">
        <f t="shared" si="0"/>
        <v>1020192.2386340001</v>
      </c>
      <c r="H66" s="25">
        <f t="shared" si="1"/>
        <v>-49912.087503999996</v>
      </c>
      <c r="I66" s="25">
        <v>0</v>
      </c>
      <c r="J66" s="25">
        <v>9647.4732390000008</v>
      </c>
      <c r="K66" s="25">
        <f t="shared" si="2"/>
        <v>9647.4732390000008</v>
      </c>
      <c r="L66" s="25">
        <f t="shared" si="3"/>
        <v>-9647.4732390000008</v>
      </c>
      <c r="M66" s="25">
        <v>2336815</v>
      </c>
      <c r="N66" s="25">
        <v>2728826</v>
      </c>
      <c r="O66" s="47">
        <f t="shared" si="4"/>
        <v>-392011</v>
      </c>
      <c r="P66" s="25">
        <v>90879</v>
      </c>
      <c r="Q66" s="25">
        <v>50291</v>
      </c>
      <c r="R66" s="47">
        <f t="shared" si="5"/>
        <v>40588</v>
      </c>
    </row>
    <row r="67" spans="1:18" x14ac:dyDescent="0.5">
      <c r="A67" s="28" t="s">
        <v>497</v>
      </c>
      <c r="B67" s="28">
        <v>11756</v>
      </c>
      <c r="C67" s="28" t="s">
        <v>19</v>
      </c>
      <c r="D67" s="28" t="s">
        <v>688</v>
      </c>
      <c r="E67" s="25">
        <v>461737.80198699998</v>
      </c>
      <c r="F67" s="25">
        <v>105478.569751</v>
      </c>
      <c r="G67" s="25">
        <f t="shared" si="0"/>
        <v>567216.37173799996</v>
      </c>
      <c r="H67" s="25">
        <f t="shared" si="1"/>
        <v>356259.23223600001</v>
      </c>
      <c r="I67" s="25">
        <v>98541.600999999995</v>
      </c>
      <c r="J67" s="25">
        <v>4280.4026320000003</v>
      </c>
      <c r="K67" s="25">
        <f t="shared" si="2"/>
        <v>102822.00363199999</v>
      </c>
      <c r="L67" s="25">
        <f t="shared" si="3"/>
        <v>94261.198367999998</v>
      </c>
      <c r="M67" s="25">
        <v>4386496</v>
      </c>
      <c r="N67" s="25">
        <v>1447329</v>
      </c>
      <c r="O67" s="47">
        <f t="shared" si="4"/>
        <v>2939167</v>
      </c>
      <c r="P67" s="25">
        <v>526830</v>
      </c>
      <c r="Q67" s="25">
        <v>153102</v>
      </c>
      <c r="R67" s="47">
        <f t="shared" si="5"/>
        <v>373728</v>
      </c>
    </row>
    <row r="68" spans="1:18" x14ac:dyDescent="0.5">
      <c r="A68" s="28" t="s">
        <v>554</v>
      </c>
      <c r="B68" s="28">
        <v>11793</v>
      </c>
      <c r="C68" s="39" t="s">
        <v>19</v>
      </c>
      <c r="D68" s="28" t="s">
        <v>611</v>
      </c>
      <c r="E68" s="25">
        <v>1702234.65063</v>
      </c>
      <c r="F68" s="25">
        <v>53700.210174</v>
      </c>
      <c r="G68" s="25">
        <f t="shared" ref="G68:G131" si="6">F68+E68</f>
        <v>1755934.8608039999</v>
      </c>
      <c r="H68" s="25">
        <f t="shared" ref="H68:H131" si="7">E68-F68</f>
        <v>1648534.4404560002</v>
      </c>
      <c r="I68" s="25">
        <v>447599.82295200002</v>
      </c>
      <c r="J68" s="25">
        <v>4909.1497040000004</v>
      </c>
      <c r="K68" s="25">
        <f t="shared" ref="K68:K131" si="8">J68+I68</f>
        <v>452508.972656</v>
      </c>
      <c r="L68" s="25">
        <f t="shared" ref="L68:L131" si="9">I68-J68</f>
        <v>442690.67324800004</v>
      </c>
      <c r="M68" s="25">
        <v>10600141</v>
      </c>
      <c r="N68" s="25">
        <v>1672316</v>
      </c>
      <c r="O68" s="47">
        <f t="shared" ref="O68:O131" si="10">M68-N68</f>
        <v>8927825</v>
      </c>
      <c r="P68" s="25">
        <v>1602674</v>
      </c>
      <c r="Q68" s="25">
        <v>695530</v>
      </c>
      <c r="R68" s="47">
        <f t="shared" ref="R68:R131" si="11">P68-Q68</f>
        <v>907144</v>
      </c>
    </row>
    <row r="69" spans="1:18" x14ac:dyDescent="0.5">
      <c r="A69" s="28" t="s">
        <v>555</v>
      </c>
      <c r="B69" s="28">
        <v>11918</v>
      </c>
      <c r="C69" s="39" t="s">
        <v>19</v>
      </c>
      <c r="D69" s="28" t="s">
        <v>635</v>
      </c>
      <c r="E69" s="25">
        <v>232808.305238</v>
      </c>
      <c r="F69" s="25">
        <v>89733.371725000005</v>
      </c>
      <c r="G69" s="25">
        <f t="shared" si="6"/>
        <v>322541.67696299998</v>
      </c>
      <c r="H69" s="25">
        <f t="shared" si="7"/>
        <v>143074.933513</v>
      </c>
      <c r="I69" s="25">
        <v>60043</v>
      </c>
      <c r="J69" s="25">
        <v>7592.0501389999999</v>
      </c>
      <c r="K69" s="25">
        <f t="shared" si="8"/>
        <v>67635.050138999999</v>
      </c>
      <c r="L69" s="25">
        <f t="shared" si="9"/>
        <v>52450.949861000001</v>
      </c>
      <c r="M69" s="25">
        <v>1337592</v>
      </c>
      <c r="N69" s="25">
        <v>592924</v>
      </c>
      <c r="O69" s="47">
        <f t="shared" si="10"/>
        <v>744668</v>
      </c>
      <c r="P69" s="25">
        <v>50374</v>
      </c>
      <c r="Q69" s="25">
        <v>39870</v>
      </c>
      <c r="R69" s="47">
        <f t="shared" si="11"/>
        <v>10504</v>
      </c>
    </row>
    <row r="70" spans="1:18" x14ac:dyDescent="0.5">
      <c r="A70" s="28" t="s">
        <v>567</v>
      </c>
      <c r="B70" s="28">
        <v>11917</v>
      </c>
      <c r="C70" s="28" t="s">
        <v>19</v>
      </c>
      <c r="D70" s="28" t="s">
        <v>664</v>
      </c>
      <c r="E70" s="25">
        <v>0</v>
      </c>
      <c r="F70" s="25">
        <v>0</v>
      </c>
      <c r="G70" s="25">
        <f t="shared" si="6"/>
        <v>0</v>
      </c>
      <c r="H70" s="25">
        <f t="shared" si="7"/>
        <v>0</v>
      </c>
      <c r="I70" s="25">
        <v>0</v>
      </c>
      <c r="J70" s="25">
        <v>0</v>
      </c>
      <c r="K70" s="25">
        <f t="shared" si="8"/>
        <v>0</v>
      </c>
      <c r="L70" s="25">
        <f t="shared" si="9"/>
        <v>0</v>
      </c>
      <c r="M70" s="25">
        <v>2520909</v>
      </c>
      <c r="N70" s="25">
        <v>377125</v>
      </c>
      <c r="O70" s="47">
        <f t="shared" si="10"/>
        <v>2143784</v>
      </c>
      <c r="P70" s="25">
        <v>1193587</v>
      </c>
      <c r="Q70" s="25">
        <v>96803</v>
      </c>
      <c r="R70" s="47">
        <f t="shared" si="11"/>
        <v>1096784</v>
      </c>
    </row>
    <row r="71" spans="1:18" x14ac:dyDescent="0.5">
      <c r="A71" s="28" t="s">
        <v>583</v>
      </c>
      <c r="B71" s="28">
        <v>11926</v>
      </c>
      <c r="C71" s="28" t="s">
        <v>19</v>
      </c>
      <c r="D71" s="28" t="s">
        <v>643</v>
      </c>
      <c r="E71" s="25">
        <v>17062.083349</v>
      </c>
      <c r="F71" s="25">
        <v>5683.7826910000003</v>
      </c>
      <c r="G71" s="25">
        <f t="shared" si="6"/>
        <v>22745.866040000001</v>
      </c>
      <c r="H71" s="25">
        <f t="shared" si="7"/>
        <v>11378.300658</v>
      </c>
      <c r="I71" s="25">
        <v>1437.6192100000001</v>
      </c>
      <c r="J71" s="25">
        <v>2496.5409949999998</v>
      </c>
      <c r="K71" s="25">
        <f t="shared" si="8"/>
        <v>3934.1602050000001</v>
      </c>
      <c r="L71" s="25">
        <f t="shared" si="9"/>
        <v>-1058.9217849999998</v>
      </c>
      <c r="M71" s="25">
        <v>171155</v>
      </c>
      <c r="N71" s="25">
        <v>58658</v>
      </c>
      <c r="O71" s="47">
        <f t="shared" si="10"/>
        <v>112497</v>
      </c>
      <c r="P71" s="25">
        <v>1106</v>
      </c>
      <c r="Q71" s="25">
        <v>4614</v>
      </c>
      <c r="R71" s="47">
        <f t="shared" si="11"/>
        <v>-3508</v>
      </c>
    </row>
    <row r="72" spans="1:18" x14ac:dyDescent="0.5">
      <c r="A72" s="28" t="s">
        <v>715</v>
      </c>
      <c r="B72" s="28">
        <v>11983</v>
      </c>
      <c r="C72" s="28" t="s">
        <v>19</v>
      </c>
      <c r="D72" s="28" t="s">
        <v>675</v>
      </c>
      <c r="E72" s="25">
        <v>23118.631012000002</v>
      </c>
      <c r="F72" s="25">
        <v>2566.0864459999998</v>
      </c>
      <c r="G72" s="25">
        <f t="shared" si="6"/>
        <v>25684.717458000003</v>
      </c>
      <c r="H72" s="25">
        <f t="shared" si="7"/>
        <v>20552.544566</v>
      </c>
      <c r="I72" s="25">
        <v>10526.131012</v>
      </c>
      <c r="J72" s="25">
        <v>713.58644600000002</v>
      </c>
      <c r="K72" s="25">
        <f t="shared" si="8"/>
        <v>11239.717457999999</v>
      </c>
      <c r="L72" s="25">
        <f t="shared" si="9"/>
        <v>9812.5445660000005</v>
      </c>
      <c r="M72" s="25">
        <v>372714</v>
      </c>
      <c r="N72" s="25">
        <v>5</v>
      </c>
      <c r="O72" s="47">
        <f t="shared" si="10"/>
        <v>372709</v>
      </c>
      <c r="P72" s="25">
        <v>0</v>
      </c>
      <c r="Q72" s="25">
        <v>0</v>
      </c>
      <c r="R72" s="47">
        <f t="shared" si="11"/>
        <v>0</v>
      </c>
    </row>
    <row r="73" spans="1:18" x14ac:dyDescent="0.5">
      <c r="A73" s="28" t="s">
        <v>734</v>
      </c>
      <c r="B73" s="28">
        <v>11997</v>
      </c>
      <c r="C73" s="28" t="s">
        <v>19</v>
      </c>
      <c r="D73" s="28" t="s">
        <v>689</v>
      </c>
      <c r="E73" s="25">
        <v>0</v>
      </c>
      <c r="F73" s="25">
        <v>0</v>
      </c>
      <c r="G73" s="25">
        <f t="shared" si="6"/>
        <v>0</v>
      </c>
      <c r="H73" s="25">
        <f t="shared" si="7"/>
        <v>0</v>
      </c>
      <c r="I73" s="25">
        <v>0</v>
      </c>
      <c r="J73" s="25">
        <v>0</v>
      </c>
      <c r="K73" s="25">
        <f t="shared" si="8"/>
        <v>0</v>
      </c>
      <c r="L73" s="25">
        <f t="shared" si="9"/>
        <v>0</v>
      </c>
      <c r="M73" s="25">
        <v>7670231</v>
      </c>
      <c r="N73" s="25">
        <v>199546</v>
      </c>
      <c r="O73" s="47">
        <f t="shared" si="10"/>
        <v>7470685</v>
      </c>
      <c r="P73" s="25">
        <v>1559825</v>
      </c>
      <c r="Q73" s="25">
        <v>197032</v>
      </c>
      <c r="R73" s="47">
        <f t="shared" si="11"/>
        <v>1362793</v>
      </c>
    </row>
    <row r="74" spans="1:18" x14ac:dyDescent="0.5">
      <c r="A74" s="28" t="s">
        <v>745</v>
      </c>
      <c r="B74" s="28">
        <v>11995</v>
      </c>
      <c r="C74" s="28" t="s">
        <v>19</v>
      </c>
      <c r="D74" s="28" t="s">
        <v>670</v>
      </c>
      <c r="E74" s="25">
        <v>14540.127</v>
      </c>
      <c r="F74" s="25">
        <v>2759.4393030000001</v>
      </c>
      <c r="G74" s="25">
        <f t="shared" si="6"/>
        <v>17299.566303</v>
      </c>
      <c r="H74" s="25">
        <f t="shared" si="7"/>
        <v>11780.687697000001</v>
      </c>
      <c r="I74" s="25">
        <v>12885.882</v>
      </c>
      <c r="J74" s="25">
        <v>2759.4393030000001</v>
      </c>
      <c r="K74" s="25">
        <f t="shared" si="8"/>
        <v>15645.321303000001</v>
      </c>
      <c r="L74" s="25">
        <f t="shared" si="9"/>
        <v>10126.442696999999</v>
      </c>
      <c r="M74" s="25">
        <v>1182615</v>
      </c>
      <c r="N74" s="25">
        <v>76142</v>
      </c>
      <c r="O74" s="47">
        <f t="shared" si="10"/>
        <v>1106473</v>
      </c>
      <c r="P74" s="25">
        <v>474124</v>
      </c>
      <c r="Q74" s="25">
        <v>26251</v>
      </c>
      <c r="R74" s="47">
        <f t="shared" si="11"/>
        <v>447873</v>
      </c>
    </row>
    <row r="75" spans="1:18" x14ac:dyDescent="0.5">
      <c r="A75" s="28" t="s">
        <v>750</v>
      </c>
      <c r="B75" s="28">
        <v>11996</v>
      </c>
      <c r="C75" s="28" t="s">
        <v>19</v>
      </c>
      <c r="D75" s="28" t="s">
        <v>752</v>
      </c>
      <c r="E75" s="25">
        <v>13.849500000000001</v>
      </c>
      <c r="F75" s="25">
        <v>0</v>
      </c>
      <c r="G75" s="25">
        <f t="shared" si="6"/>
        <v>13.849500000000001</v>
      </c>
      <c r="H75" s="25">
        <f t="shared" si="7"/>
        <v>13.849500000000001</v>
      </c>
      <c r="I75" s="25">
        <v>13.849500000000001</v>
      </c>
      <c r="J75" s="25">
        <v>0</v>
      </c>
      <c r="K75" s="25">
        <f t="shared" si="8"/>
        <v>13.849500000000001</v>
      </c>
      <c r="L75" s="25">
        <f t="shared" si="9"/>
        <v>13.849500000000001</v>
      </c>
      <c r="M75" s="25">
        <v>252339</v>
      </c>
      <c r="N75" s="25">
        <v>0</v>
      </c>
      <c r="O75" s="47">
        <f t="shared" si="10"/>
        <v>252339</v>
      </c>
      <c r="P75" s="25">
        <v>14</v>
      </c>
      <c r="Q75" s="25">
        <v>0</v>
      </c>
      <c r="R75" s="47">
        <f t="shared" si="11"/>
        <v>14</v>
      </c>
    </row>
    <row r="76" spans="1:18" x14ac:dyDescent="0.5">
      <c r="A76" s="28" t="s">
        <v>254</v>
      </c>
      <c r="B76" s="28">
        <v>11323</v>
      </c>
      <c r="C76" s="28" t="s">
        <v>19</v>
      </c>
      <c r="D76" s="28" t="s">
        <v>631</v>
      </c>
      <c r="E76" s="25">
        <v>834773.71565599996</v>
      </c>
      <c r="F76" s="25">
        <v>478848.30967799999</v>
      </c>
      <c r="G76" s="25">
        <f t="shared" si="6"/>
        <v>1313622.0253339999</v>
      </c>
      <c r="H76" s="25">
        <f t="shared" si="7"/>
        <v>355925.40597799997</v>
      </c>
      <c r="I76" s="25">
        <v>386677.78078500001</v>
      </c>
      <c r="J76" s="25">
        <v>89988.016017999995</v>
      </c>
      <c r="K76" s="25">
        <f t="shared" si="8"/>
        <v>476665.79680300003</v>
      </c>
      <c r="L76" s="25">
        <f t="shared" si="9"/>
        <v>296689.76476699999</v>
      </c>
      <c r="M76" s="25">
        <v>778860</v>
      </c>
      <c r="N76" s="25">
        <v>715670</v>
      </c>
      <c r="O76" s="47">
        <f t="shared" si="10"/>
        <v>63190</v>
      </c>
      <c r="P76" s="25">
        <v>32228</v>
      </c>
      <c r="Q76" s="25">
        <v>0</v>
      </c>
      <c r="R76" s="47">
        <f t="shared" si="11"/>
        <v>32228</v>
      </c>
    </row>
    <row r="77" spans="1:18" x14ac:dyDescent="0.5">
      <c r="A77" s="28" t="s">
        <v>258</v>
      </c>
      <c r="B77" s="28">
        <v>11340</v>
      </c>
      <c r="C77" s="28" t="s">
        <v>19</v>
      </c>
      <c r="D77" s="28" t="s">
        <v>655</v>
      </c>
      <c r="E77" s="25">
        <v>207637.633386</v>
      </c>
      <c r="F77" s="25">
        <v>340619.84163899999</v>
      </c>
      <c r="G77" s="25">
        <f t="shared" si="6"/>
        <v>548257.47502500005</v>
      </c>
      <c r="H77" s="25">
        <f t="shared" si="7"/>
        <v>-132982.20825299999</v>
      </c>
      <c r="I77" s="25">
        <v>0</v>
      </c>
      <c r="J77" s="25">
        <v>0</v>
      </c>
      <c r="K77" s="25">
        <f t="shared" si="8"/>
        <v>0</v>
      </c>
      <c r="L77" s="25">
        <f t="shared" si="9"/>
        <v>0</v>
      </c>
      <c r="M77" s="25">
        <v>761025</v>
      </c>
      <c r="N77" s="25">
        <v>985402</v>
      </c>
      <c r="O77" s="47">
        <f t="shared" si="10"/>
        <v>-224377</v>
      </c>
      <c r="P77" s="25">
        <v>0</v>
      </c>
      <c r="Q77" s="25">
        <v>74377</v>
      </c>
      <c r="R77" s="47">
        <f t="shared" si="11"/>
        <v>-74377</v>
      </c>
    </row>
    <row r="78" spans="1:18" x14ac:dyDescent="0.5">
      <c r="A78" s="28" t="s">
        <v>266</v>
      </c>
      <c r="B78" s="28">
        <v>11367</v>
      </c>
      <c r="C78" s="28" t="s">
        <v>19</v>
      </c>
      <c r="D78" s="28" t="s">
        <v>629</v>
      </c>
      <c r="E78" s="25">
        <v>14851.919704</v>
      </c>
      <c r="F78" s="25">
        <v>59393.830102</v>
      </c>
      <c r="G78" s="25">
        <f t="shared" si="6"/>
        <v>74245.749806000007</v>
      </c>
      <c r="H78" s="25">
        <f t="shared" si="7"/>
        <v>-44541.910398</v>
      </c>
      <c r="I78" s="25">
        <v>0</v>
      </c>
      <c r="J78" s="25">
        <v>9016</v>
      </c>
      <c r="K78" s="25">
        <f t="shared" si="8"/>
        <v>9016</v>
      </c>
      <c r="L78" s="25">
        <f t="shared" si="9"/>
        <v>-9016</v>
      </c>
      <c r="M78" s="25">
        <v>1140581</v>
      </c>
      <c r="N78" s="25">
        <v>863116</v>
      </c>
      <c r="O78" s="47">
        <f t="shared" si="10"/>
        <v>277465</v>
      </c>
      <c r="P78" s="25">
        <v>0</v>
      </c>
      <c r="Q78" s="25">
        <v>694083</v>
      </c>
      <c r="R78" s="47">
        <f t="shared" si="11"/>
        <v>-694083</v>
      </c>
    </row>
    <row r="79" spans="1:18" x14ac:dyDescent="0.5">
      <c r="A79" s="28" t="s">
        <v>294</v>
      </c>
      <c r="B79" s="28">
        <v>11409</v>
      </c>
      <c r="C79" s="28" t="s">
        <v>19</v>
      </c>
      <c r="D79" s="28" t="s">
        <v>636</v>
      </c>
      <c r="E79" s="25">
        <v>1524411.2868230001</v>
      </c>
      <c r="F79" s="25">
        <v>1172913.2158339999</v>
      </c>
      <c r="G79" s="25">
        <f t="shared" si="6"/>
        <v>2697324.502657</v>
      </c>
      <c r="H79" s="25">
        <f t="shared" si="7"/>
        <v>351498.07098900015</v>
      </c>
      <c r="I79" s="25">
        <v>89685</v>
      </c>
      <c r="J79" s="25">
        <v>37920.846287</v>
      </c>
      <c r="K79" s="25">
        <f t="shared" si="8"/>
        <v>127605.84628699999</v>
      </c>
      <c r="L79" s="25">
        <f t="shared" si="9"/>
        <v>51764.153713</v>
      </c>
      <c r="M79" s="25">
        <v>6878127</v>
      </c>
      <c r="N79" s="25">
        <v>5621731</v>
      </c>
      <c r="O79" s="47">
        <f t="shared" si="10"/>
        <v>1256396</v>
      </c>
      <c r="P79" s="25">
        <v>0</v>
      </c>
      <c r="Q79" s="25">
        <v>0</v>
      </c>
      <c r="R79" s="47">
        <f t="shared" si="11"/>
        <v>0</v>
      </c>
    </row>
    <row r="80" spans="1:18" x14ac:dyDescent="0.5">
      <c r="A80" s="28" t="s">
        <v>310</v>
      </c>
      <c r="B80" s="28">
        <v>11416</v>
      </c>
      <c r="C80" s="28" t="s">
        <v>19</v>
      </c>
      <c r="D80" s="28" t="s">
        <v>628</v>
      </c>
      <c r="E80" s="25">
        <v>2281557.4404850001</v>
      </c>
      <c r="F80" s="25">
        <v>826789.97620100004</v>
      </c>
      <c r="G80" s="25">
        <f t="shared" si="6"/>
        <v>3108347.4166860003</v>
      </c>
      <c r="H80" s="25">
        <f t="shared" si="7"/>
        <v>1454767.464284</v>
      </c>
      <c r="I80" s="25">
        <v>22185</v>
      </c>
      <c r="J80" s="25">
        <v>0</v>
      </c>
      <c r="K80" s="25">
        <f t="shared" si="8"/>
        <v>22185</v>
      </c>
      <c r="L80" s="25">
        <f t="shared" si="9"/>
        <v>22185</v>
      </c>
      <c r="M80" s="25">
        <v>33907987</v>
      </c>
      <c r="N80" s="25">
        <v>20492363</v>
      </c>
      <c r="O80" s="47">
        <f t="shared" si="10"/>
        <v>13415624</v>
      </c>
      <c r="P80" s="25">
        <v>348431</v>
      </c>
      <c r="Q80" s="25">
        <v>3742089</v>
      </c>
      <c r="R80" s="47">
        <f t="shared" si="11"/>
        <v>-3393658</v>
      </c>
    </row>
    <row r="81" spans="1:18" x14ac:dyDescent="0.5">
      <c r="A81" s="28" t="s">
        <v>326</v>
      </c>
      <c r="B81" s="28">
        <v>11459</v>
      </c>
      <c r="C81" s="28" t="s">
        <v>19</v>
      </c>
      <c r="D81" s="28" t="s">
        <v>664</v>
      </c>
      <c r="E81" s="25">
        <v>3854059.1451389999</v>
      </c>
      <c r="F81" s="25">
        <v>2609235.0365769998</v>
      </c>
      <c r="G81" s="25">
        <f t="shared" si="6"/>
        <v>6463294.1817159997</v>
      </c>
      <c r="H81" s="25">
        <f t="shared" si="7"/>
        <v>1244824.1085620001</v>
      </c>
      <c r="I81" s="25">
        <v>0</v>
      </c>
      <c r="J81" s="25">
        <v>0</v>
      </c>
      <c r="K81" s="25">
        <f t="shared" si="8"/>
        <v>0</v>
      </c>
      <c r="L81" s="25">
        <f t="shared" si="9"/>
        <v>0</v>
      </c>
      <c r="M81" s="25">
        <v>51894368</v>
      </c>
      <c r="N81" s="25">
        <v>58300582</v>
      </c>
      <c r="O81" s="47">
        <f t="shared" si="10"/>
        <v>-6406214</v>
      </c>
      <c r="P81" s="25">
        <v>3029067</v>
      </c>
      <c r="Q81" s="25">
        <v>7717489</v>
      </c>
      <c r="R81" s="47">
        <f t="shared" si="11"/>
        <v>-4688422</v>
      </c>
    </row>
    <row r="82" spans="1:18" x14ac:dyDescent="0.5">
      <c r="A82" s="28" t="s">
        <v>328</v>
      </c>
      <c r="B82" s="28">
        <v>11460</v>
      </c>
      <c r="C82" s="28" t="s">
        <v>19</v>
      </c>
      <c r="D82" s="28" t="s">
        <v>621</v>
      </c>
      <c r="E82" s="25">
        <v>4925800.928301</v>
      </c>
      <c r="F82" s="25">
        <v>2348747.8734380002</v>
      </c>
      <c r="G82" s="25">
        <f t="shared" si="6"/>
        <v>7274548.8017389998</v>
      </c>
      <c r="H82" s="25">
        <f t="shared" si="7"/>
        <v>2577053.0548629998</v>
      </c>
      <c r="I82" s="25">
        <v>0</v>
      </c>
      <c r="J82" s="25">
        <v>0</v>
      </c>
      <c r="K82" s="25">
        <f t="shared" si="8"/>
        <v>0</v>
      </c>
      <c r="L82" s="25">
        <f t="shared" si="9"/>
        <v>0</v>
      </c>
      <c r="M82" s="25">
        <v>18432631</v>
      </c>
      <c r="N82" s="25">
        <v>41256290</v>
      </c>
      <c r="O82" s="47">
        <f t="shared" si="10"/>
        <v>-22823659</v>
      </c>
      <c r="P82" s="25">
        <v>0</v>
      </c>
      <c r="Q82" s="25">
        <v>290655</v>
      </c>
      <c r="R82" s="47">
        <f t="shared" si="11"/>
        <v>-290655</v>
      </c>
    </row>
    <row r="83" spans="1:18" x14ac:dyDescent="0.5">
      <c r="A83" s="28" t="s">
        <v>338</v>
      </c>
      <c r="B83" s="28">
        <v>11499</v>
      </c>
      <c r="C83" s="28" t="s">
        <v>19</v>
      </c>
      <c r="D83" s="28" t="s">
        <v>621</v>
      </c>
      <c r="E83" s="25">
        <v>388948.10831099999</v>
      </c>
      <c r="F83" s="25">
        <v>6.4874999999999998</v>
      </c>
      <c r="G83" s="25">
        <f t="shared" si="6"/>
        <v>388954.59581099998</v>
      </c>
      <c r="H83" s="25">
        <f t="shared" si="7"/>
        <v>388941.620811</v>
      </c>
      <c r="I83" s="25">
        <v>0</v>
      </c>
      <c r="J83" s="25">
        <v>0</v>
      </c>
      <c r="K83" s="25">
        <f t="shared" si="8"/>
        <v>0</v>
      </c>
      <c r="L83" s="25">
        <f t="shared" si="9"/>
        <v>0</v>
      </c>
      <c r="M83" s="25">
        <v>2660403</v>
      </c>
      <c r="N83" s="25">
        <v>5955123</v>
      </c>
      <c r="O83" s="47">
        <f t="shared" si="10"/>
        <v>-3294720</v>
      </c>
      <c r="P83" s="25">
        <v>0</v>
      </c>
      <c r="Q83" s="25">
        <v>650598</v>
      </c>
      <c r="R83" s="47">
        <f t="shared" si="11"/>
        <v>-650598</v>
      </c>
    </row>
    <row r="84" spans="1:18" x14ac:dyDescent="0.5">
      <c r="A84" s="28" t="s">
        <v>346</v>
      </c>
      <c r="B84" s="28">
        <v>11513</v>
      </c>
      <c r="C84" s="28" t="s">
        <v>19</v>
      </c>
      <c r="D84" s="28" t="s">
        <v>637</v>
      </c>
      <c r="E84" s="25">
        <v>4767159.8629160002</v>
      </c>
      <c r="F84" s="25">
        <v>1661739.685205</v>
      </c>
      <c r="G84" s="25">
        <f t="shared" si="6"/>
        <v>6428899.5481209997</v>
      </c>
      <c r="H84" s="25">
        <f t="shared" si="7"/>
        <v>3105420.1777110002</v>
      </c>
      <c r="I84" s="25">
        <v>0</v>
      </c>
      <c r="J84" s="25">
        <v>675.91221599999994</v>
      </c>
      <c r="K84" s="25">
        <f t="shared" si="8"/>
        <v>675.91221599999994</v>
      </c>
      <c r="L84" s="25">
        <f t="shared" si="9"/>
        <v>-675.91221599999994</v>
      </c>
      <c r="M84" s="25">
        <v>153791949</v>
      </c>
      <c r="N84" s="25">
        <v>145881618</v>
      </c>
      <c r="O84" s="47">
        <f t="shared" si="10"/>
        <v>7910331</v>
      </c>
      <c r="P84" s="25">
        <v>9639891</v>
      </c>
      <c r="Q84" s="25">
        <v>9529885</v>
      </c>
      <c r="R84" s="47">
        <f t="shared" si="11"/>
        <v>110006</v>
      </c>
    </row>
    <row r="85" spans="1:18" x14ac:dyDescent="0.5">
      <c r="A85" s="28" t="s">
        <v>353</v>
      </c>
      <c r="B85" s="28">
        <v>11518</v>
      </c>
      <c r="C85" s="28" t="s">
        <v>19</v>
      </c>
      <c r="D85" s="28" t="s">
        <v>624</v>
      </c>
      <c r="E85" s="25">
        <v>1449180.7029909999</v>
      </c>
      <c r="F85" s="25">
        <v>970763.01266500005</v>
      </c>
      <c r="G85" s="25">
        <f t="shared" si="6"/>
        <v>2419943.7156560002</v>
      </c>
      <c r="H85" s="25">
        <f t="shared" si="7"/>
        <v>478417.69032599987</v>
      </c>
      <c r="I85" s="25">
        <v>172149.18744000001</v>
      </c>
      <c r="J85" s="25">
        <v>112637.232367</v>
      </c>
      <c r="K85" s="25">
        <f t="shared" si="8"/>
        <v>284786.41980700003</v>
      </c>
      <c r="L85" s="25">
        <f t="shared" si="9"/>
        <v>59511.955073000005</v>
      </c>
      <c r="M85" s="25">
        <v>11862136</v>
      </c>
      <c r="N85" s="25">
        <v>2481202</v>
      </c>
      <c r="O85" s="47">
        <f t="shared" si="10"/>
        <v>9380934</v>
      </c>
      <c r="P85" s="25">
        <v>1621392</v>
      </c>
      <c r="Q85" s="25">
        <v>2094655</v>
      </c>
      <c r="R85" s="47">
        <f t="shared" si="11"/>
        <v>-473263</v>
      </c>
    </row>
    <row r="86" spans="1:18" x14ac:dyDescent="0.5">
      <c r="A86" s="28" t="s">
        <v>363</v>
      </c>
      <c r="B86" s="28">
        <v>11569</v>
      </c>
      <c r="C86" s="28" t="s">
        <v>19</v>
      </c>
      <c r="D86" s="28" t="s">
        <v>667</v>
      </c>
      <c r="E86" s="25">
        <v>2257450.497862</v>
      </c>
      <c r="F86" s="25">
        <v>2212825.5558389998</v>
      </c>
      <c r="G86" s="25">
        <f t="shared" si="6"/>
        <v>4470276.0537010003</v>
      </c>
      <c r="H86" s="25">
        <f t="shared" si="7"/>
        <v>44624.942023000214</v>
      </c>
      <c r="I86" s="25">
        <v>99057.969830999995</v>
      </c>
      <c r="J86" s="25">
        <v>99233.189392999993</v>
      </c>
      <c r="K86" s="25">
        <f t="shared" si="8"/>
        <v>198291.159224</v>
      </c>
      <c r="L86" s="25">
        <f t="shared" si="9"/>
        <v>-175.2195619999984</v>
      </c>
      <c r="M86" s="25">
        <v>4236189</v>
      </c>
      <c r="N86" s="25">
        <v>5033875</v>
      </c>
      <c r="O86" s="47">
        <f t="shared" si="10"/>
        <v>-797686</v>
      </c>
      <c r="P86" s="25">
        <v>118074</v>
      </c>
      <c r="Q86" s="25">
        <v>0</v>
      </c>
      <c r="R86" s="47">
        <f t="shared" si="11"/>
        <v>118074</v>
      </c>
    </row>
    <row r="87" spans="1:18" x14ac:dyDescent="0.5">
      <c r="A87" s="28" t="s">
        <v>367</v>
      </c>
      <c r="B87" s="28">
        <v>11588</v>
      </c>
      <c r="C87" s="28" t="s">
        <v>19</v>
      </c>
      <c r="D87" s="28" t="s">
        <v>619</v>
      </c>
      <c r="E87" s="25">
        <v>3964942.2461540001</v>
      </c>
      <c r="F87" s="25">
        <v>795911.81808799994</v>
      </c>
      <c r="G87" s="25">
        <f t="shared" si="6"/>
        <v>4760854.0642419998</v>
      </c>
      <c r="H87" s="25">
        <f t="shared" si="7"/>
        <v>3169030.4280660003</v>
      </c>
      <c r="I87" s="25">
        <v>1492191.3260600001</v>
      </c>
      <c r="J87" s="25">
        <v>0</v>
      </c>
      <c r="K87" s="25">
        <f t="shared" si="8"/>
        <v>1492191.3260600001</v>
      </c>
      <c r="L87" s="25">
        <f t="shared" si="9"/>
        <v>1492191.3260600001</v>
      </c>
      <c r="M87" s="25">
        <v>52409528</v>
      </c>
      <c r="N87" s="25">
        <v>38377606</v>
      </c>
      <c r="O87" s="47">
        <f t="shared" si="10"/>
        <v>14031922</v>
      </c>
      <c r="P87" s="25">
        <v>4721843</v>
      </c>
      <c r="Q87" s="25">
        <v>8908310</v>
      </c>
      <c r="R87" s="47">
        <f t="shared" si="11"/>
        <v>-4186467</v>
      </c>
    </row>
    <row r="88" spans="1:18" x14ac:dyDescent="0.5">
      <c r="A88" s="28" t="s">
        <v>377</v>
      </c>
      <c r="B88" s="28">
        <v>11626</v>
      </c>
      <c r="C88" s="28" t="s">
        <v>19</v>
      </c>
      <c r="D88" s="28" t="s">
        <v>635</v>
      </c>
      <c r="E88" s="25">
        <v>2583135.587723</v>
      </c>
      <c r="F88" s="25">
        <v>1856819.6229729999</v>
      </c>
      <c r="G88" s="25">
        <f t="shared" si="6"/>
        <v>4439955.2106959997</v>
      </c>
      <c r="H88" s="25">
        <f t="shared" si="7"/>
        <v>726315.96475000004</v>
      </c>
      <c r="I88" s="25">
        <v>96449.210699999996</v>
      </c>
      <c r="J88" s="25">
        <v>73558.016120999993</v>
      </c>
      <c r="K88" s="25">
        <f t="shared" si="8"/>
        <v>170007.22682099999</v>
      </c>
      <c r="L88" s="25">
        <f t="shared" si="9"/>
        <v>22891.194579000003</v>
      </c>
      <c r="M88" s="25">
        <v>4865650</v>
      </c>
      <c r="N88" s="25">
        <v>3749459</v>
      </c>
      <c r="O88" s="47">
        <f t="shared" si="10"/>
        <v>1116191</v>
      </c>
      <c r="P88" s="25">
        <v>0</v>
      </c>
      <c r="Q88" s="25">
        <v>597478</v>
      </c>
      <c r="R88" s="47">
        <f t="shared" si="11"/>
        <v>-597478</v>
      </c>
    </row>
    <row r="89" spans="1:18" x14ac:dyDescent="0.5">
      <c r="A89" s="28" t="s">
        <v>389</v>
      </c>
      <c r="B89" s="28">
        <v>11660</v>
      </c>
      <c r="C89" s="28" t="s">
        <v>19</v>
      </c>
      <c r="D89" s="28" t="s">
        <v>634</v>
      </c>
      <c r="E89" s="25">
        <v>412988.449525</v>
      </c>
      <c r="F89" s="25">
        <v>217388.104318</v>
      </c>
      <c r="G89" s="25">
        <f t="shared" si="6"/>
        <v>630376.55384299997</v>
      </c>
      <c r="H89" s="25">
        <f t="shared" si="7"/>
        <v>195600.34520700001</v>
      </c>
      <c r="I89" s="25">
        <v>152750</v>
      </c>
      <c r="J89" s="25">
        <v>86.907600000000002</v>
      </c>
      <c r="K89" s="25">
        <f t="shared" si="8"/>
        <v>152836.90760000001</v>
      </c>
      <c r="L89" s="25">
        <f t="shared" si="9"/>
        <v>152663.09239999999</v>
      </c>
      <c r="M89" s="25">
        <v>2014260</v>
      </c>
      <c r="N89" s="25">
        <v>1005</v>
      </c>
      <c r="O89" s="47">
        <f t="shared" si="10"/>
        <v>2013255</v>
      </c>
      <c r="P89" s="25">
        <v>0</v>
      </c>
      <c r="Q89" s="25">
        <v>1005</v>
      </c>
      <c r="R89" s="47">
        <f t="shared" si="11"/>
        <v>-1005</v>
      </c>
    </row>
    <row r="90" spans="1:18" x14ac:dyDescent="0.5">
      <c r="A90" s="28" t="s">
        <v>742</v>
      </c>
      <c r="B90" s="28">
        <v>11673</v>
      </c>
      <c r="C90" s="28" t="s">
        <v>19</v>
      </c>
      <c r="D90" s="28" t="s">
        <v>675</v>
      </c>
      <c r="E90" s="25">
        <v>580329.52633799997</v>
      </c>
      <c r="F90" s="25">
        <v>314922.27560599998</v>
      </c>
      <c r="G90" s="25">
        <f t="shared" si="6"/>
        <v>895251.80194399995</v>
      </c>
      <c r="H90" s="25">
        <f t="shared" si="7"/>
        <v>265407.25073199999</v>
      </c>
      <c r="I90" s="25">
        <v>102048.259028</v>
      </c>
      <c r="J90" s="25">
        <v>59267.994080999997</v>
      </c>
      <c r="K90" s="25">
        <f t="shared" si="8"/>
        <v>161316.25310899998</v>
      </c>
      <c r="L90" s="25">
        <f t="shared" si="9"/>
        <v>42780.264947000003</v>
      </c>
      <c r="M90" s="25">
        <v>2949704</v>
      </c>
      <c r="N90" s="25">
        <v>1576727</v>
      </c>
      <c r="O90" s="47">
        <f t="shared" si="10"/>
        <v>1372977</v>
      </c>
      <c r="P90" s="25">
        <v>20180</v>
      </c>
      <c r="Q90" s="25">
        <v>479324</v>
      </c>
      <c r="R90" s="47">
        <f t="shared" si="11"/>
        <v>-459144</v>
      </c>
    </row>
    <row r="91" spans="1:18" x14ac:dyDescent="0.5">
      <c r="A91" s="28" t="s">
        <v>404</v>
      </c>
      <c r="B91" s="28">
        <v>11692</v>
      </c>
      <c r="C91" s="28" t="s">
        <v>19</v>
      </c>
      <c r="D91" s="28" t="s">
        <v>670</v>
      </c>
      <c r="E91" s="25">
        <v>7034990.7691909997</v>
      </c>
      <c r="F91" s="25">
        <v>1573110.948512</v>
      </c>
      <c r="G91" s="25">
        <f t="shared" si="6"/>
        <v>8608101.7177029997</v>
      </c>
      <c r="H91" s="25">
        <f t="shared" si="7"/>
        <v>5461879.8206789996</v>
      </c>
      <c r="I91" s="25">
        <v>1814976.6447749999</v>
      </c>
      <c r="J91" s="25">
        <v>95952.910279999996</v>
      </c>
      <c r="K91" s="25">
        <f t="shared" si="8"/>
        <v>1910929.5550549999</v>
      </c>
      <c r="L91" s="25">
        <f t="shared" si="9"/>
        <v>1719023.734495</v>
      </c>
      <c r="M91" s="25">
        <v>127424137</v>
      </c>
      <c r="N91" s="25">
        <v>77399773</v>
      </c>
      <c r="O91" s="47">
        <f t="shared" si="10"/>
        <v>50024364</v>
      </c>
      <c r="P91" s="25">
        <v>24401352</v>
      </c>
      <c r="Q91" s="25">
        <v>16899420</v>
      </c>
      <c r="R91" s="47">
        <f t="shared" si="11"/>
        <v>7501932</v>
      </c>
    </row>
    <row r="92" spans="1:18" x14ac:dyDescent="0.5">
      <c r="A92" s="28" t="s">
        <v>406</v>
      </c>
      <c r="B92" s="28">
        <v>11698</v>
      </c>
      <c r="C92" s="28" t="s">
        <v>19</v>
      </c>
      <c r="D92" s="28" t="s">
        <v>607</v>
      </c>
      <c r="E92" s="25">
        <v>1246781.6967760001</v>
      </c>
      <c r="F92" s="25">
        <v>3258135.8568790001</v>
      </c>
      <c r="G92" s="25">
        <f t="shared" si="6"/>
        <v>4504917.5536550004</v>
      </c>
      <c r="H92" s="25">
        <f t="shared" si="7"/>
        <v>-2011354.160103</v>
      </c>
      <c r="I92" s="25">
        <v>90616.351939999993</v>
      </c>
      <c r="J92" s="25">
        <v>105579.186661</v>
      </c>
      <c r="K92" s="25">
        <f t="shared" si="8"/>
        <v>196195.53860099998</v>
      </c>
      <c r="L92" s="25">
        <f t="shared" si="9"/>
        <v>-14962.834721000007</v>
      </c>
      <c r="M92" s="25">
        <v>8188949</v>
      </c>
      <c r="N92" s="25">
        <v>27428963</v>
      </c>
      <c r="O92" s="47">
        <f t="shared" si="10"/>
        <v>-19240014</v>
      </c>
      <c r="P92" s="25">
        <v>30010</v>
      </c>
      <c r="Q92" s="25">
        <v>4583483</v>
      </c>
      <c r="R92" s="47">
        <f t="shared" si="11"/>
        <v>-4553473</v>
      </c>
    </row>
    <row r="93" spans="1:18" x14ac:dyDescent="0.5">
      <c r="A93" s="28" t="s">
        <v>423</v>
      </c>
      <c r="B93" s="28">
        <v>11725</v>
      </c>
      <c r="C93" s="28" t="s">
        <v>19</v>
      </c>
      <c r="D93" s="28" t="s">
        <v>681</v>
      </c>
      <c r="E93" s="25">
        <v>236198.53587600001</v>
      </c>
      <c r="F93" s="25">
        <v>272799.78736999998</v>
      </c>
      <c r="G93" s="25">
        <f t="shared" si="6"/>
        <v>508998.32324599999</v>
      </c>
      <c r="H93" s="25">
        <f t="shared" si="7"/>
        <v>-36601.251493999967</v>
      </c>
      <c r="I93" s="25">
        <v>20000</v>
      </c>
      <c r="J93" s="25">
        <v>11709.374728000001</v>
      </c>
      <c r="K93" s="25">
        <f t="shared" si="8"/>
        <v>31709.374728000003</v>
      </c>
      <c r="L93" s="25">
        <f t="shared" si="9"/>
        <v>8290.6252719999993</v>
      </c>
      <c r="M93" s="25">
        <v>816427</v>
      </c>
      <c r="N93" s="25">
        <v>2246273</v>
      </c>
      <c r="O93" s="47">
        <f t="shared" si="10"/>
        <v>-1429846</v>
      </c>
      <c r="P93" s="25">
        <v>0</v>
      </c>
      <c r="Q93" s="25">
        <v>148225</v>
      </c>
      <c r="R93" s="47">
        <f t="shared" si="11"/>
        <v>-148225</v>
      </c>
    </row>
    <row r="94" spans="1:18" x14ac:dyDescent="0.5">
      <c r="A94" s="28" t="s">
        <v>433</v>
      </c>
      <c r="B94" s="28">
        <v>11722</v>
      </c>
      <c r="C94" s="28" t="s">
        <v>19</v>
      </c>
      <c r="D94" s="28" t="s">
        <v>680</v>
      </c>
      <c r="E94" s="25">
        <v>5052766.7472719997</v>
      </c>
      <c r="F94" s="25">
        <v>2598370.9784010001</v>
      </c>
      <c r="G94" s="25">
        <f t="shared" si="6"/>
        <v>7651137.7256729994</v>
      </c>
      <c r="H94" s="25">
        <f t="shared" si="7"/>
        <v>2454395.7688709996</v>
      </c>
      <c r="I94" s="25">
        <v>461271.83822799998</v>
      </c>
      <c r="J94" s="25">
        <v>0</v>
      </c>
      <c r="K94" s="25">
        <f t="shared" si="8"/>
        <v>461271.83822799998</v>
      </c>
      <c r="L94" s="25">
        <f t="shared" si="9"/>
        <v>461271.83822799998</v>
      </c>
      <c r="M94" s="25">
        <v>12061213</v>
      </c>
      <c r="N94" s="25">
        <v>2081723</v>
      </c>
      <c r="O94" s="47">
        <f t="shared" si="10"/>
        <v>9979490</v>
      </c>
      <c r="P94" s="25">
        <v>0</v>
      </c>
      <c r="Q94" s="25">
        <v>471201</v>
      </c>
      <c r="R94" s="47">
        <f t="shared" si="11"/>
        <v>-471201</v>
      </c>
    </row>
    <row r="95" spans="1:18" x14ac:dyDescent="0.5">
      <c r="A95" s="28" t="s">
        <v>448</v>
      </c>
      <c r="B95" s="28">
        <v>11753</v>
      </c>
      <c r="C95" s="28" t="s">
        <v>19</v>
      </c>
      <c r="D95" s="28" t="s">
        <v>615</v>
      </c>
      <c r="E95" s="25">
        <v>341665.50481299998</v>
      </c>
      <c r="F95" s="25">
        <v>379747.08711999998</v>
      </c>
      <c r="G95" s="25">
        <f t="shared" si="6"/>
        <v>721412.5919329999</v>
      </c>
      <c r="H95" s="25">
        <f t="shared" si="7"/>
        <v>-38081.582307000004</v>
      </c>
      <c r="I95" s="25">
        <v>4412.8</v>
      </c>
      <c r="J95" s="25">
        <v>67708.113056000002</v>
      </c>
      <c r="K95" s="25">
        <f t="shared" si="8"/>
        <v>72120.913056000005</v>
      </c>
      <c r="L95" s="25">
        <f t="shared" si="9"/>
        <v>-63295.313055999999</v>
      </c>
      <c r="M95" s="25">
        <v>3846218</v>
      </c>
      <c r="N95" s="25">
        <v>3350729</v>
      </c>
      <c r="O95" s="47">
        <f t="shared" si="10"/>
        <v>495489</v>
      </c>
      <c r="P95" s="25">
        <v>68803</v>
      </c>
      <c r="Q95" s="25">
        <v>327193</v>
      </c>
      <c r="R95" s="47">
        <f t="shared" si="11"/>
        <v>-258390</v>
      </c>
    </row>
    <row r="96" spans="1:18" x14ac:dyDescent="0.5">
      <c r="A96" s="28" t="s">
        <v>456</v>
      </c>
      <c r="B96" s="28">
        <v>11776</v>
      </c>
      <c r="C96" s="28" t="s">
        <v>19</v>
      </c>
      <c r="D96" s="28" t="s">
        <v>686</v>
      </c>
      <c r="E96" s="25">
        <v>5323677.5663639996</v>
      </c>
      <c r="F96" s="25">
        <v>1929739.0529730001</v>
      </c>
      <c r="G96" s="25">
        <f t="shared" si="6"/>
        <v>7253416.619337</v>
      </c>
      <c r="H96" s="25">
        <f t="shared" si="7"/>
        <v>3393938.5133909993</v>
      </c>
      <c r="I96" s="25">
        <v>9933.6622599999992</v>
      </c>
      <c r="J96" s="25">
        <v>0</v>
      </c>
      <c r="K96" s="25">
        <f t="shared" si="8"/>
        <v>9933.6622599999992</v>
      </c>
      <c r="L96" s="25">
        <f t="shared" si="9"/>
        <v>9933.6622599999992</v>
      </c>
      <c r="M96" s="25">
        <v>50295889</v>
      </c>
      <c r="N96" s="25">
        <v>36454831</v>
      </c>
      <c r="O96" s="47">
        <f t="shared" si="10"/>
        <v>13841058</v>
      </c>
      <c r="P96" s="25">
        <v>2531043</v>
      </c>
      <c r="Q96" s="25">
        <v>1037370</v>
      </c>
      <c r="R96" s="47">
        <f t="shared" si="11"/>
        <v>1493673</v>
      </c>
    </row>
    <row r="97" spans="1:18" x14ac:dyDescent="0.5">
      <c r="A97" s="28" t="s">
        <v>468</v>
      </c>
      <c r="B97" s="28">
        <v>11820</v>
      </c>
      <c r="C97" s="28" t="s">
        <v>19</v>
      </c>
      <c r="D97" s="28" t="s">
        <v>689</v>
      </c>
      <c r="E97" s="25">
        <v>10871441.929067999</v>
      </c>
      <c r="F97" s="25">
        <v>4218429.9834390003</v>
      </c>
      <c r="G97" s="25">
        <f t="shared" si="6"/>
        <v>15089871.912506999</v>
      </c>
      <c r="H97" s="25">
        <f t="shared" si="7"/>
        <v>6653011.9456289988</v>
      </c>
      <c r="I97" s="25">
        <v>92397.967000000004</v>
      </c>
      <c r="J97" s="25">
        <v>223861.33657000001</v>
      </c>
      <c r="K97" s="25">
        <f t="shared" si="8"/>
        <v>316259.30356999999</v>
      </c>
      <c r="L97" s="25">
        <f t="shared" si="9"/>
        <v>-131463.36957000001</v>
      </c>
      <c r="M97" s="25">
        <v>108836555</v>
      </c>
      <c r="N97" s="25">
        <v>60074344</v>
      </c>
      <c r="O97" s="47">
        <f t="shared" si="10"/>
        <v>48762211</v>
      </c>
      <c r="P97" s="25">
        <v>344737</v>
      </c>
      <c r="Q97" s="25">
        <v>8457400</v>
      </c>
      <c r="R97" s="47">
        <f t="shared" si="11"/>
        <v>-8112663</v>
      </c>
    </row>
    <row r="98" spans="1:18" x14ac:dyDescent="0.5">
      <c r="A98" s="28" t="s">
        <v>491</v>
      </c>
      <c r="B98" s="28">
        <v>11841</v>
      </c>
      <c r="C98" s="28" t="s">
        <v>19</v>
      </c>
      <c r="D98" s="28" t="s">
        <v>627</v>
      </c>
      <c r="E98" s="25">
        <v>158592.53432400001</v>
      </c>
      <c r="F98" s="25">
        <v>343948.280569</v>
      </c>
      <c r="G98" s="25">
        <f t="shared" si="6"/>
        <v>502540.814893</v>
      </c>
      <c r="H98" s="25">
        <f t="shared" si="7"/>
        <v>-185355.74624499999</v>
      </c>
      <c r="I98" s="25">
        <v>0</v>
      </c>
      <c r="J98" s="25">
        <v>25032.421999999999</v>
      </c>
      <c r="K98" s="25">
        <f t="shared" si="8"/>
        <v>25032.421999999999</v>
      </c>
      <c r="L98" s="25">
        <f t="shared" si="9"/>
        <v>-25032.421999999999</v>
      </c>
      <c r="M98" s="25">
        <v>846021</v>
      </c>
      <c r="N98" s="25">
        <v>513165</v>
      </c>
      <c r="O98" s="47">
        <f t="shared" si="10"/>
        <v>332856</v>
      </c>
      <c r="P98" s="25">
        <v>319245</v>
      </c>
      <c r="Q98" s="25">
        <v>47601</v>
      </c>
      <c r="R98" s="47">
        <f t="shared" si="11"/>
        <v>271644</v>
      </c>
    </row>
    <row r="99" spans="1:18" x14ac:dyDescent="0.5">
      <c r="A99" s="28" t="s">
        <v>495</v>
      </c>
      <c r="B99" s="28">
        <v>11874</v>
      </c>
      <c r="C99" s="28" t="s">
        <v>19</v>
      </c>
      <c r="D99" s="28" t="s">
        <v>694</v>
      </c>
      <c r="E99" s="25">
        <v>3150410.8854299998</v>
      </c>
      <c r="F99" s="25">
        <v>233276.725424</v>
      </c>
      <c r="G99" s="25">
        <f t="shared" si="6"/>
        <v>3383687.6108539999</v>
      </c>
      <c r="H99" s="25">
        <f t="shared" si="7"/>
        <v>2917134.1600059997</v>
      </c>
      <c r="I99" s="25">
        <v>1970648.8532499999</v>
      </c>
      <c r="J99" s="25">
        <v>0</v>
      </c>
      <c r="K99" s="25">
        <f t="shared" si="8"/>
        <v>1970648.8532499999</v>
      </c>
      <c r="L99" s="25">
        <f t="shared" si="9"/>
        <v>1970648.8532499999</v>
      </c>
      <c r="M99" s="25">
        <v>51639122</v>
      </c>
      <c r="N99" s="25">
        <v>25356188</v>
      </c>
      <c r="O99" s="47">
        <f t="shared" si="10"/>
        <v>26282934</v>
      </c>
      <c r="P99" s="25">
        <v>7552172</v>
      </c>
      <c r="Q99" s="25">
        <v>4088822</v>
      </c>
      <c r="R99" s="47">
        <f t="shared" si="11"/>
        <v>3463350</v>
      </c>
    </row>
    <row r="100" spans="1:18" x14ac:dyDescent="0.5">
      <c r="A100" s="28" t="s">
        <v>743</v>
      </c>
      <c r="B100" s="28">
        <v>11859</v>
      </c>
      <c r="C100" s="28" t="s">
        <v>19</v>
      </c>
      <c r="D100" s="28" t="s">
        <v>693</v>
      </c>
      <c r="E100" s="25">
        <v>370930.57298</v>
      </c>
      <c r="F100" s="25">
        <v>960.93370000000004</v>
      </c>
      <c r="G100" s="25">
        <f t="shared" si="6"/>
        <v>371891.50667999999</v>
      </c>
      <c r="H100" s="25">
        <f t="shared" si="7"/>
        <v>369969.63928</v>
      </c>
      <c r="I100" s="25">
        <v>4667.0240780000004</v>
      </c>
      <c r="J100" s="25">
        <v>0</v>
      </c>
      <c r="K100" s="25">
        <f t="shared" si="8"/>
        <v>4667.0240780000004</v>
      </c>
      <c r="L100" s="25">
        <f t="shared" si="9"/>
        <v>4667.0240780000004</v>
      </c>
      <c r="M100" s="25">
        <v>1571964</v>
      </c>
      <c r="N100" s="25">
        <v>45822</v>
      </c>
      <c r="O100" s="47">
        <f t="shared" si="10"/>
        <v>1526142</v>
      </c>
      <c r="P100" s="25">
        <v>49280</v>
      </c>
      <c r="Q100" s="25">
        <v>0</v>
      </c>
      <c r="R100" s="47">
        <f t="shared" si="11"/>
        <v>49280</v>
      </c>
    </row>
    <row r="101" spans="1:18" x14ac:dyDescent="0.5">
      <c r="A101" s="28" t="s">
        <v>560</v>
      </c>
      <c r="B101" s="28">
        <v>11916</v>
      </c>
      <c r="C101" s="39" t="s">
        <v>19</v>
      </c>
      <c r="D101" s="28" t="s">
        <v>700</v>
      </c>
      <c r="E101" s="25">
        <v>424173.83913699997</v>
      </c>
      <c r="F101" s="25">
        <v>226313.41480500001</v>
      </c>
      <c r="G101" s="25">
        <f t="shared" si="6"/>
        <v>650487.25394199998</v>
      </c>
      <c r="H101" s="25">
        <f t="shared" si="7"/>
        <v>197860.42433199997</v>
      </c>
      <c r="I101" s="25">
        <v>44284.101946000002</v>
      </c>
      <c r="J101" s="25">
        <v>41365.270245</v>
      </c>
      <c r="K101" s="25">
        <f t="shared" si="8"/>
        <v>85649.372191000002</v>
      </c>
      <c r="L101" s="25">
        <f t="shared" si="9"/>
        <v>2918.8317010000028</v>
      </c>
      <c r="M101" s="25">
        <v>1053350</v>
      </c>
      <c r="N101" s="25">
        <v>131077</v>
      </c>
      <c r="O101" s="47">
        <f t="shared" si="10"/>
        <v>922273</v>
      </c>
      <c r="P101" s="25">
        <v>0</v>
      </c>
      <c r="Q101" s="25">
        <v>0</v>
      </c>
      <c r="R101" s="47">
        <f t="shared" si="11"/>
        <v>0</v>
      </c>
    </row>
    <row r="102" spans="1:18" x14ac:dyDescent="0.5">
      <c r="A102" s="28" t="s">
        <v>565</v>
      </c>
      <c r="B102" s="28">
        <v>11920</v>
      </c>
      <c r="C102" s="28" t="s">
        <v>19</v>
      </c>
      <c r="D102" s="28" t="s">
        <v>691</v>
      </c>
      <c r="E102" s="25">
        <v>519857.12609999999</v>
      </c>
      <c r="F102" s="25">
        <v>97378.281868999999</v>
      </c>
      <c r="G102" s="25">
        <f t="shared" si="6"/>
        <v>617235.40796900005</v>
      </c>
      <c r="H102" s="25">
        <f t="shared" si="7"/>
        <v>422478.844231</v>
      </c>
      <c r="I102" s="25">
        <v>0</v>
      </c>
      <c r="J102" s="25">
        <v>0</v>
      </c>
      <c r="K102" s="25">
        <f t="shared" si="8"/>
        <v>0</v>
      </c>
      <c r="L102" s="25">
        <f t="shared" si="9"/>
        <v>0</v>
      </c>
      <c r="M102" s="25">
        <v>15912272</v>
      </c>
      <c r="N102" s="25">
        <v>6293550</v>
      </c>
      <c r="O102" s="47">
        <f t="shared" si="10"/>
        <v>9618722</v>
      </c>
      <c r="P102" s="25">
        <v>604478</v>
      </c>
      <c r="Q102" s="25">
        <v>663925</v>
      </c>
      <c r="R102" s="47">
        <f t="shared" si="11"/>
        <v>-59447</v>
      </c>
    </row>
    <row r="103" spans="1:18" x14ac:dyDescent="0.5">
      <c r="A103" s="28" t="s">
        <v>586</v>
      </c>
      <c r="B103" s="28">
        <v>11955</v>
      </c>
      <c r="C103" s="28" t="s">
        <v>19</v>
      </c>
      <c r="D103" s="28" t="s">
        <v>632</v>
      </c>
      <c r="E103" s="25">
        <v>156791.47209</v>
      </c>
      <c r="F103" s="25">
        <v>4.8</v>
      </c>
      <c r="G103" s="25">
        <f t="shared" si="6"/>
        <v>156796.27208999998</v>
      </c>
      <c r="H103" s="25">
        <f t="shared" si="7"/>
        <v>156786.67209000001</v>
      </c>
      <c r="I103" s="25">
        <v>0</v>
      </c>
      <c r="J103" s="25">
        <v>4.8</v>
      </c>
      <c r="K103" s="25">
        <f t="shared" si="8"/>
        <v>4.8</v>
      </c>
      <c r="L103" s="25">
        <f t="shared" si="9"/>
        <v>-4.8</v>
      </c>
      <c r="M103" s="25">
        <v>4771463</v>
      </c>
      <c r="N103" s="25">
        <v>1627091</v>
      </c>
      <c r="O103" s="47">
        <f t="shared" si="10"/>
        <v>3144372</v>
      </c>
      <c r="P103" s="25">
        <v>1688692</v>
      </c>
      <c r="Q103" s="25">
        <v>87311</v>
      </c>
      <c r="R103" s="47">
        <f t="shared" si="11"/>
        <v>1601381</v>
      </c>
    </row>
    <row r="104" spans="1:18" x14ac:dyDescent="0.5">
      <c r="A104" s="28" t="s">
        <v>590</v>
      </c>
      <c r="B104" s="28">
        <v>11667</v>
      </c>
      <c r="C104" s="28" t="s">
        <v>19</v>
      </c>
      <c r="D104" s="28" t="s">
        <v>618</v>
      </c>
      <c r="E104" s="25">
        <v>229307.001732</v>
      </c>
      <c r="F104" s="25">
        <v>0</v>
      </c>
      <c r="G104" s="25">
        <f t="shared" si="6"/>
        <v>229307.001732</v>
      </c>
      <c r="H104" s="25">
        <f t="shared" si="7"/>
        <v>229307.001732</v>
      </c>
      <c r="I104" s="25">
        <v>222241.8</v>
      </c>
      <c r="J104" s="25">
        <v>0</v>
      </c>
      <c r="K104" s="25">
        <f t="shared" si="8"/>
        <v>222241.8</v>
      </c>
      <c r="L104" s="25">
        <f t="shared" si="9"/>
        <v>222241.8</v>
      </c>
      <c r="M104" s="25">
        <v>3008081</v>
      </c>
      <c r="N104" s="25">
        <v>155932</v>
      </c>
      <c r="O104" s="47">
        <f t="shared" si="10"/>
        <v>2852149</v>
      </c>
      <c r="P104" s="25">
        <v>394735</v>
      </c>
      <c r="Q104" s="25">
        <v>155932</v>
      </c>
      <c r="R104" s="47">
        <f t="shared" si="11"/>
        <v>238803</v>
      </c>
    </row>
    <row r="105" spans="1:18" x14ac:dyDescent="0.5">
      <c r="A105" s="28" t="s">
        <v>723</v>
      </c>
      <c r="B105" s="28">
        <v>11989</v>
      </c>
      <c r="C105" s="28" t="s">
        <v>19</v>
      </c>
      <c r="D105" s="28" t="s">
        <v>724</v>
      </c>
      <c r="E105" s="25">
        <v>908318.42748199997</v>
      </c>
      <c r="F105" s="25">
        <v>0</v>
      </c>
      <c r="G105" s="25">
        <f t="shared" si="6"/>
        <v>908318.42748199997</v>
      </c>
      <c r="H105" s="25">
        <f t="shared" si="7"/>
        <v>908318.42748199997</v>
      </c>
      <c r="I105" s="25">
        <v>908318.42748199997</v>
      </c>
      <c r="J105" s="25">
        <v>0</v>
      </c>
      <c r="K105" s="25">
        <f t="shared" si="8"/>
        <v>908318.42748199997</v>
      </c>
      <c r="L105" s="25">
        <f t="shared" si="9"/>
        <v>908318.42748199997</v>
      </c>
      <c r="M105" s="25">
        <v>21172011</v>
      </c>
      <c r="N105" s="25">
        <v>0</v>
      </c>
      <c r="O105" s="47">
        <f t="shared" si="10"/>
        <v>21172011</v>
      </c>
      <c r="P105" s="25">
        <v>3974779</v>
      </c>
      <c r="Q105" s="25">
        <v>0</v>
      </c>
      <c r="R105" s="47">
        <f t="shared" si="11"/>
        <v>3974779</v>
      </c>
    </row>
    <row r="106" spans="1:18" x14ac:dyDescent="0.5">
      <c r="A106" s="40" t="s">
        <v>753</v>
      </c>
      <c r="B106" s="39">
        <v>12002</v>
      </c>
      <c r="C106" s="28" t="s">
        <v>19</v>
      </c>
      <c r="D106" s="28" t="s">
        <v>755</v>
      </c>
      <c r="E106" s="25">
        <v>496800</v>
      </c>
      <c r="F106" s="25">
        <v>0</v>
      </c>
      <c r="G106" s="25">
        <f t="shared" si="6"/>
        <v>496800</v>
      </c>
      <c r="H106" s="25">
        <f t="shared" si="7"/>
        <v>496800</v>
      </c>
      <c r="I106" s="25">
        <v>496800</v>
      </c>
      <c r="J106" s="25">
        <v>0</v>
      </c>
      <c r="K106" s="25">
        <f t="shared" si="8"/>
        <v>496800</v>
      </c>
      <c r="L106" s="25">
        <f t="shared" si="9"/>
        <v>496800</v>
      </c>
      <c r="M106" s="25">
        <v>6268042</v>
      </c>
      <c r="N106" s="25">
        <v>11327</v>
      </c>
      <c r="O106" s="47">
        <f t="shared" si="10"/>
        <v>6256715</v>
      </c>
      <c r="P106" s="25">
        <v>2237030</v>
      </c>
      <c r="Q106" s="25">
        <v>10315</v>
      </c>
      <c r="R106" s="47">
        <f t="shared" si="11"/>
        <v>2226715</v>
      </c>
    </row>
    <row r="107" spans="1:18" x14ac:dyDescent="0.5">
      <c r="A107" s="28" t="s">
        <v>757</v>
      </c>
      <c r="B107" s="39">
        <v>12010</v>
      </c>
      <c r="C107" s="28" t="s">
        <v>733</v>
      </c>
      <c r="D107" s="40" t="s">
        <v>689</v>
      </c>
      <c r="E107" s="25">
        <v>0</v>
      </c>
      <c r="F107" s="25">
        <v>0</v>
      </c>
      <c r="G107" s="25">
        <f t="shared" si="6"/>
        <v>0</v>
      </c>
      <c r="H107" s="25">
        <f t="shared" si="7"/>
        <v>0</v>
      </c>
      <c r="I107" s="25">
        <v>0</v>
      </c>
      <c r="J107" s="25">
        <v>0</v>
      </c>
      <c r="K107" s="25">
        <f t="shared" si="8"/>
        <v>0</v>
      </c>
      <c r="L107" s="25">
        <f t="shared" si="9"/>
        <v>0</v>
      </c>
      <c r="M107" s="25">
        <v>0</v>
      </c>
      <c r="N107" s="25">
        <v>0</v>
      </c>
      <c r="O107" s="47">
        <f t="shared" si="10"/>
        <v>0</v>
      </c>
      <c r="P107" s="25">
        <v>0</v>
      </c>
      <c r="Q107" s="25">
        <v>0</v>
      </c>
      <c r="R107" s="47">
        <f t="shared" si="11"/>
        <v>0</v>
      </c>
    </row>
    <row r="108" spans="1:18" x14ac:dyDescent="0.5">
      <c r="A108" s="28" t="s">
        <v>732</v>
      </c>
      <c r="B108" s="28">
        <v>11990</v>
      </c>
      <c r="C108" s="28" t="s">
        <v>733</v>
      </c>
      <c r="D108" s="28" t="s">
        <v>724</v>
      </c>
      <c r="E108" s="25">
        <v>0</v>
      </c>
      <c r="F108" s="25">
        <v>0</v>
      </c>
      <c r="G108" s="25">
        <f t="shared" si="6"/>
        <v>0</v>
      </c>
      <c r="H108" s="25">
        <f t="shared" si="7"/>
        <v>0</v>
      </c>
      <c r="I108" s="25">
        <v>0</v>
      </c>
      <c r="J108" s="25">
        <v>0</v>
      </c>
      <c r="K108" s="25">
        <f t="shared" si="8"/>
        <v>0</v>
      </c>
      <c r="L108" s="25">
        <f t="shared" si="9"/>
        <v>0</v>
      </c>
      <c r="M108" s="25">
        <v>4418770</v>
      </c>
      <c r="N108" s="25">
        <v>1349697</v>
      </c>
      <c r="O108" s="47">
        <f t="shared" si="10"/>
        <v>3069073</v>
      </c>
      <c r="P108" s="25">
        <v>3418770</v>
      </c>
      <c r="Q108" s="25">
        <v>1349697</v>
      </c>
      <c r="R108" s="47">
        <f t="shared" si="11"/>
        <v>2069073</v>
      </c>
    </row>
    <row r="109" spans="1:18" x14ac:dyDescent="0.5">
      <c r="A109" s="28" t="s">
        <v>594</v>
      </c>
      <c r="B109" s="28">
        <v>11969</v>
      </c>
      <c r="C109" s="28" t="s">
        <v>596</v>
      </c>
      <c r="D109" s="28" t="s">
        <v>637</v>
      </c>
      <c r="E109" s="25">
        <v>0</v>
      </c>
      <c r="F109" s="25">
        <v>0</v>
      </c>
      <c r="G109" s="25">
        <f t="shared" si="6"/>
        <v>0</v>
      </c>
      <c r="H109" s="25">
        <f t="shared" si="7"/>
        <v>0</v>
      </c>
      <c r="I109" s="25">
        <v>0</v>
      </c>
      <c r="J109" s="25">
        <v>0</v>
      </c>
      <c r="K109" s="25">
        <f t="shared" si="8"/>
        <v>0</v>
      </c>
      <c r="L109" s="25">
        <f t="shared" si="9"/>
        <v>0</v>
      </c>
      <c r="M109" s="25">
        <v>1337082</v>
      </c>
      <c r="N109" s="25">
        <v>38092</v>
      </c>
      <c r="O109" s="47">
        <f t="shared" si="10"/>
        <v>1298990</v>
      </c>
      <c r="P109" s="25">
        <v>602604</v>
      </c>
      <c r="Q109" s="25">
        <v>4266</v>
      </c>
      <c r="R109" s="47">
        <f t="shared" si="11"/>
        <v>598338</v>
      </c>
    </row>
    <row r="110" spans="1:18" x14ac:dyDescent="0.5">
      <c r="A110" s="28" t="s">
        <v>597</v>
      </c>
      <c r="B110" s="28">
        <v>11959</v>
      </c>
      <c r="C110" s="28" t="s">
        <v>596</v>
      </c>
      <c r="D110" s="28" t="s">
        <v>691</v>
      </c>
      <c r="E110" s="25">
        <v>0</v>
      </c>
      <c r="F110" s="25">
        <v>0</v>
      </c>
      <c r="G110" s="25">
        <f t="shared" si="6"/>
        <v>0</v>
      </c>
      <c r="H110" s="25">
        <f t="shared" si="7"/>
        <v>0</v>
      </c>
      <c r="I110" s="25">
        <v>0</v>
      </c>
      <c r="J110" s="25">
        <v>0</v>
      </c>
      <c r="K110" s="25">
        <f t="shared" si="8"/>
        <v>0</v>
      </c>
      <c r="L110" s="25">
        <f t="shared" si="9"/>
        <v>0</v>
      </c>
      <c r="M110" s="25">
        <v>1062873</v>
      </c>
      <c r="N110" s="25">
        <v>649576</v>
      </c>
      <c r="O110" s="47">
        <f t="shared" si="10"/>
        <v>413297</v>
      </c>
      <c r="P110" s="25">
        <v>2158</v>
      </c>
      <c r="Q110" s="25">
        <v>8729</v>
      </c>
      <c r="R110" s="47">
        <f t="shared" si="11"/>
        <v>-6571</v>
      </c>
    </row>
    <row r="111" spans="1:18" x14ac:dyDescent="0.5">
      <c r="A111" s="28" t="s">
        <v>110</v>
      </c>
      <c r="B111" s="28">
        <v>10920</v>
      </c>
      <c r="C111" s="28" t="s">
        <v>242</v>
      </c>
      <c r="D111" s="28" t="s">
        <v>610</v>
      </c>
      <c r="E111" s="25">
        <v>134372.777313</v>
      </c>
      <c r="F111" s="25">
        <v>71156.968966999993</v>
      </c>
      <c r="G111" s="25">
        <f t="shared" si="6"/>
        <v>205529.74627999999</v>
      </c>
      <c r="H111" s="25">
        <f t="shared" si="7"/>
        <v>63215.808346000005</v>
      </c>
      <c r="I111" s="25">
        <v>134372.777313</v>
      </c>
      <c r="J111" s="25">
        <v>38405.563497000003</v>
      </c>
      <c r="K111" s="25">
        <f t="shared" si="8"/>
        <v>172778.34080999999</v>
      </c>
      <c r="L111" s="25">
        <f t="shared" si="9"/>
        <v>95967.213816000003</v>
      </c>
      <c r="M111" s="25">
        <v>6247719</v>
      </c>
      <c r="N111" s="25">
        <v>0</v>
      </c>
      <c r="O111" s="47">
        <f t="shared" si="10"/>
        <v>6247719</v>
      </c>
      <c r="P111" s="25">
        <v>0</v>
      </c>
      <c r="Q111" s="25">
        <v>0</v>
      </c>
      <c r="R111" s="47">
        <f t="shared" si="11"/>
        <v>0</v>
      </c>
    </row>
    <row r="112" spans="1:18" x14ac:dyDescent="0.5">
      <c r="A112" s="28" t="s">
        <v>240</v>
      </c>
      <c r="B112" s="28">
        <v>11315</v>
      </c>
      <c r="C112" s="28" t="s">
        <v>242</v>
      </c>
      <c r="D112" s="28" t="s">
        <v>638</v>
      </c>
      <c r="E112" s="25">
        <v>6481222.5398819996</v>
      </c>
      <c r="F112" s="25">
        <v>963370.713154</v>
      </c>
      <c r="G112" s="25">
        <f t="shared" si="6"/>
        <v>7444593.2530359998</v>
      </c>
      <c r="H112" s="25">
        <f t="shared" si="7"/>
        <v>5517851.8267279994</v>
      </c>
      <c r="I112" s="25">
        <v>0</v>
      </c>
      <c r="J112" s="25">
        <v>7978.8190000000004</v>
      </c>
      <c r="K112" s="25">
        <f t="shared" si="8"/>
        <v>7978.8190000000004</v>
      </c>
      <c r="L112" s="25">
        <f t="shared" si="9"/>
        <v>-7978.8190000000004</v>
      </c>
      <c r="M112" s="25">
        <v>55768692</v>
      </c>
      <c r="N112" s="25">
        <v>25166689</v>
      </c>
      <c r="O112" s="47">
        <f t="shared" si="10"/>
        <v>30602003</v>
      </c>
      <c r="P112" s="25">
        <v>2639079</v>
      </c>
      <c r="Q112" s="25">
        <v>999975</v>
      </c>
      <c r="R112" s="47">
        <f t="shared" si="11"/>
        <v>1639104</v>
      </c>
    </row>
    <row r="113" spans="1:18" x14ac:dyDescent="0.5">
      <c r="A113" s="28" t="s">
        <v>336</v>
      </c>
      <c r="B113" s="28">
        <v>11500</v>
      </c>
      <c r="C113" s="28" t="s">
        <v>242</v>
      </c>
      <c r="D113" s="28" t="s">
        <v>608</v>
      </c>
      <c r="E113" s="25">
        <v>2983081.6258299998</v>
      </c>
      <c r="F113" s="25">
        <v>788937.04106099997</v>
      </c>
      <c r="G113" s="25">
        <f t="shared" si="6"/>
        <v>3772018.6668909998</v>
      </c>
      <c r="H113" s="25">
        <f t="shared" si="7"/>
        <v>2194144.5847689998</v>
      </c>
      <c r="I113" s="25">
        <v>885953.47999000002</v>
      </c>
      <c r="J113" s="25">
        <v>77772.889326000004</v>
      </c>
      <c r="K113" s="25">
        <f t="shared" si="8"/>
        <v>963726.36931600003</v>
      </c>
      <c r="L113" s="25">
        <f t="shared" si="9"/>
        <v>808180.59066400002</v>
      </c>
      <c r="M113" s="25">
        <v>58980051</v>
      </c>
      <c r="N113" s="25">
        <v>233312</v>
      </c>
      <c r="O113" s="47">
        <f t="shared" si="10"/>
        <v>58746739</v>
      </c>
      <c r="P113" s="25">
        <v>0</v>
      </c>
      <c r="Q113" s="25">
        <v>233312</v>
      </c>
      <c r="R113" s="47">
        <f t="shared" si="11"/>
        <v>-233312</v>
      </c>
    </row>
    <row r="114" spans="1:18" x14ac:dyDescent="0.5">
      <c r="A114" s="28" t="s">
        <v>487</v>
      </c>
      <c r="B114" s="28">
        <v>11838</v>
      </c>
      <c r="C114" s="28" t="s">
        <v>242</v>
      </c>
      <c r="D114" s="28" t="s">
        <v>623</v>
      </c>
      <c r="E114" s="25">
        <v>204708.03152700001</v>
      </c>
      <c r="F114" s="25">
        <v>46037.708387999999</v>
      </c>
      <c r="G114" s="25">
        <f t="shared" si="6"/>
        <v>250745.73991500001</v>
      </c>
      <c r="H114" s="25">
        <f t="shared" si="7"/>
        <v>158670.32313900001</v>
      </c>
      <c r="I114" s="25">
        <v>7786.9717179999998</v>
      </c>
      <c r="J114" s="25">
        <v>56.8</v>
      </c>
      <c r="K114" s="25">
        <f t="shared" si="8"/>
        <v>7843.771718</v>
      </c>
      <c r="L114" s="25">
        <f t="shared" si="9"/>
        <v>7730.1717179999996</v>
      </c>
      <c r="M114" s="25">
        <v>9671076</v>
      </c>
      <c r="N114" s="25">
        <v>4219225</v>
      </c>
      <c r="O114" s="47">
        <f t="shared" si="10"/>
        <v>5451851</v>
      </c>
      <c r="P114" s="25">
        <v>1136115</v>
      </c>
      <c r="Q114" s="25">
        <v>1135059</v>
      </c>
      <c r="R114" s="47">
        <f t="shared" si="11"/>
        <v>1056</v>
      </c>
    </row>
    <row r="115" spans="1:18" x14ac:dyDescent="0.5">
      <c r="A115" s="28" t="s">
        <v>489</v>
      </c>
      <c r="B115" s="28">
        <v>11767</v>
      </c>
      <c r="C115" s="28" t="s">
        <v>242</v>
      </c>
      <c r="D115" s="28" t="s">
        <v>607</v>
      </c>
      <c r="E115" s="25">
        <v>2525</v>
      </c>
      <c r="F115" s="25">
        <v>45862.671841000003</v>
      </c>
      <c r="G115" s="25">
        <f t="shared" si="6"/>
        <v>48387.671841000003</v>
      </c>
      <c r="H115" s="25">
        <f t="shared" si="7"/>
        <v>-43337.671841000003</v>
      </c>
      <c r="I115" s="25">
        <v>0</v>
      </c>
      <c r="J115" s="25">
        <v>0</v>
      </c>
      <c r="K115" s="25">
        <f t="shared" si="8"/>
        <v>0</v>
      </c>
      <c r="L115" s="25">
        <f t="shared" si="9"/>
        <v>0</v>
      </c>
      <c r="M115" s="25">
        <v>49310168</v>
      </c>
      <c r="N115" s="25">
        <v>5730020</v>
      </c>
      <c r="O115" s="47">
        <f t="shared" si="10"/>
        <v>43580148</v>
      </c>
      <c r="P115" s="25">
        <v>6580726</v>
      </c>
      <c r="Q115" s="25">
        <v>848707</v>
      </c>
      <c r="R115" s="47">
        <f t="shared" si="11"/>
        <v>5732019</v>
      </c>
    </row>
    <row r="116" spans="1:18" x14ac:dyDescent="0.5">
      <c r="A116" s="28" t="s">
        <v>504</v>
      </c>
      <c r="B116" s="28">
        <v>11883</v>
      </c>
      <c r="C116" s="28" t="s">
        <v>242</v>
      </c>
      <c r="D116" s="28" t="s">
        <v>637</v>
      </c>
      <c r="E116" s="25">
        <v>144250.46970399999</v>
      </c>
      <c r="F116" s="25">
        <v>3600.33905</v>
      </c>
      <c r="G116" s="25">
        <f t="shared" si="6"/>
        <v>147850.808754</v>
      </c>
      <c r="H116" s="25">
        <f t="shared" si="7"/>
        <v>140650.13065399998</v>
      </c>
      <c r="I116" s="25">
        <v>0</v>
      </c>
      <c r="J116" s="25">
        <v>0</v>
      </c>
      <c r="K116" s="25">
        <f t="shared" si="8"/>
        <v>0</v>
      </c>
      <c r="L116" s="25">
        <f t="shared" si="9"/>
        <v>0</v>
      </c>
      <c r="M116" s="25">
        <v>109519695</v>
      </c>
      <c r="N116" s="25">
        <v>44661858</v>
      </c>
      <c r="O116" s="47">
        <f t="shared" si="10"/>
        <v>64857837</v>
      </c>
      <c r="P116" s="25">
        <v>17253713</v>
      </c>
      <c r="Q116" s="25">
        <v>4957678</v>
      </c>
      <c r="R116" s="47">
        <f t="shared" si="11"/>
        <v>12296035</v>
      </c>
    </row>
    <row r="117" spans="1:18" x14ac:dyDescent="0.5">
      <c r="A117" s="28" t="s">
        <v>707</v>
      </c>
      <c r="B117" s="28">
        <v>11976</v>
      </c>
      <c r="C117" s="28" t="s">
        <v>242</v>
      </c>
      <c r="D117" s="28" t="s">
        <v>636</v>
      </c>
      <c r="E117" s="25">
        <v>42606</v>
      </c>
      <c r="F117" s="25">
        <v>0</v>
      </c>
      <c r="G117" s="25">
        <f t="shared" si="6"/>
        <v>42606</v>
      </c>
      <c r="H117" s="25">
        <f t="shared" si="7"/>
        <v>42606</v>
      </c>
      <c r="I117" s="25">
        <v>42606</v>
      </c>
      <c r="J117" s="25">
        <v>0</v>
      </c>
      <c r="K117" s="25">
        <f t="shared" si="8"/>
        <v>42606</v>
      </c>
      <c r="L117" s="25">
        <f t="shared" si="9"/>
        <v>42606</v>
      </c>
      <c r="M117" s="25">
        <v>9295919</v>
      </c>
      <c r="N117" s="25">
        <v>4886306</v>
      </c>
      <c r="O117" s="47">
        <f t="shared" si="10"/>
        <v>4409613</v>
      </c>
      <c r="P117" s="25">
        <v>1483181</v>
      </c>
      <c r="Q117" s="25">
        <v>1129706</v>
      </c>
      <c r="R117" s="47">
        <f t="shared" si="11"/>
        <v>353475</v>
      </c>
    </row>
    <row r="118" spans="1:18" x14ac:dyDescent="0.5">
      <c r="A118" s="28" t="s">
        <v>722</v>
      </c>
      <c r="B118" s="28">
        <v>11993</v>
      </c>
      <c r="C118" s="28" t="s">
        <v>242</v>
      </c>
      <c r="D118" s="28" t="s">
        <v>606</v>
      </c>
      <c r="E118" s="25">
        <v>0</v>
      </c>
      <c r="F118" s="25">
        <v>0</v>
      </c>
      <c r="G118" s="25">
        <f t="shared" si="6"/>
        <v>0</v>
      </c>
      <c r="H118" s="25">
        <f t="shared" si="7"/>
        <v>0</v>
      </c>
      <c r="I118" s="25">
        <v>0</v>
      </c>
      <c r="J118" s="25">
        <v>0</v>
      </c>
      <c r="K118" s="25">
        <f t="shared" si="8"/>
        <v>0</v>
      </c>
      <c r="L118" s="25">
        <f t="shared" si="9"/>
        <v>0</v>
      </c>
      <c r="M118" s="25">
        <v>12113002</v>
      </c>
      <c r="N118" s="25">
        <v>1296858</v>
      </c>
      <c r="O118" s="47">
        <f t="shared" si="10"/>
        <v>10816144</v>
      </c>
      <c r="P118" s="25">
        <v>1698772</v>
      </c>
      <c r="Q118" s="25">
        <v>0</v>
      </c>
      <c r="R118" s="47">
        <f t="shared" si="11"/>
        <v>1698772</v>
      </c>
    </row>
    <row r="119" spans="1:18" x14ac:dyDescent="0.5">
      <c r="A119" s="28" t="s">
        <v>20</v>
      </c>
      <c r="B119" s="28">
        <v>10589</v>
      </c>
      <c r="C119" s="28" t="s">
        <v>22</v>
      </c>
      <c r="D119" s="28" t="s">
        <v>603</v>
      </c>
      <c r="E119" s="25">
        <v>3223537.437343</v>
      </c>
      <c r="F119" s="25">
        <v>3398026.0079629999</v>
      </c>
      <c r="G119" s="25">
        <f t="shared" si="6"/>
        <v>6621563.4453059994</v>
      </c>
      <c r="H119" s="25">
        <f t="shared" si="7"/>
        <v>-174488.5706199999</v>
      </c>
      <c r="I119" s="25">
        <v>12650.533544</v>
      </c>
      <c r="J119" s="25">
        <v>17576.121407999999</v>
      </c>
      <c r="K119" s="25">
        <f t="shared" si="8"/>
        <v>30226.654951999997</v>
      </c>
      <c r="L119" s="25">
        <f t="shared" si="9"/>
        <v>-4925.5878639999992</v>
      </c>
      <c r="M119" s="25">
        <v>25852</v>
      </c>
      <c r="N119" s="25">
        <v>298307</v>
      </c>
      <c r="O119" s="47">
        <f t="shared" si="10"/>
        <v>-272455</v>
      </c>
      <c r="P119" s="25">
        <v>168</v>
      </c>
      <c r="Q119" s="25">
        <v>8262</v>
      </c>
      <c r="R119" s="47">
        <f t="shared" si="11"/>
        <v>-8094</v>
      </c>
    </row>
    <row r="120" spans="1:18" x14ac:dyDescent="0.5">
      <c r="A120" s="28" t="s">
        <v>23</v>
      </c>
      <c r="B120" s="28">
        <v>10591</v>
      </c>
      <c r="C120" s="28" t="s">
        <v>22</v>
      </c>
      <c r="D120" s="28" t="s">
        <v>604</v>
      </c>
      <c r="E120" s="25">
        <v>2535899.0503540002</v>
      </c>
      <c r="F120" s="25">
        <v>2703551.2193510002</v>
      </c>
      <c r="G120" s="25">
        <f t="shared" si="6"/>
        <v>5239450.2697050003</v>
      </c>
      <c r="H120" s="25">
        <f t="shared" si="7"/>
        <v>-167652.16899699997</v>
      </c>
      <c r="I120" s="25">
        <v>64592.248159000002</v>
      </c>
      <c r="J120" s="25">
        <v>0</v>
      </c>
      <c r="K120" s="25">
        <f t="shared" si="8"/>
        <v>64592.248159000002</v>
      </c>
      <c r="L120" s="25">
        <f t="shared" si="9"/>
        <v>64592.248159000002</v>
      </c>
      <c r="M120" s="25">
        <v>120157</v>
      </c>
      <c r="N120" s="25">
        <v>399716</v>
      </c>
      <c r="O120" s="47">
        <f t="shared" si="10"/>
        <v>-279559</v>
      </c>
      <c r="P120" s="25">
        <v>225</v>
      </c>
      <c r="Q120" s="25">
        <v>4341</v>
      </c>
      <c r="R120" s="47">
        <f t="shared" si="11"/>
        <v>-4116</v>
      </c>
    </row>
    <row r="121" spans="1:18" x14ac:dyDescent="0.5">
      <c r="A121" s="28" t="s">
        <v>24</v>
      </c>
      <c r="B121" s="28">
        <v>10596</v>
      </c>
      <c r="C121" s="28" t="s">
        <v>22</v>
      </c>
      <c r="D121" s="28" t="s">
        <v>605</v>
      </c>
      <c r="E121" s="25">
        <v>1899345.3085360001</v>
      </c>
      <c r="F121" s="25">
        <v>2039078.7759819999</v>
      </c>
      <c r="G121" s="25">
        <f t="shared" si="6"/>
        <v>3938424.084518</v>
      </c>
      <c r="H121" s="25">
        <f t="shared" si="7"/>
        <v>-139733.46744599985</v>
      </c>
      <c r="I121" s="25">
        <v>65959</v>
      </c>
      <c r="J121" s="25">
        <v>61802.289119000001</v>
      </c>
      <c r="K121" s="25">
        <f t="shared" si="8"/>
        <v>127761.28911899999</v>
      </c>
      <c r="L121" s="25">
        <f t="shared" si="9"/>
        <v>4156.7108809999991</v>
      </c>
      <c r="M121" s="25">
        <v>305360</v>
      </c>
      <c r="N121" s="25">
        <v>702549</v>
      </c>
      <c r="O121" s="47">
        <f t="shared" si="10"/>
        <v>-397189</v>
      </c>
      <c r="P121" s="25">
        <v>634</v>
      </c>
      <c r="Q121" s="25">
        <v>31520</v>
      </c>
      <c r="R121" s="47">
        <f t="shared" si="11"/>
        <v>-30886</v>
      </c>
    </row>
    <row r="122" spans="1:18" x14ac:dyDescent="0.5">
      <c r="A122" s="28" t="s">
        <v>26</v>
      </c>
      <c r="B122" s="28">
        <v>10600</v>
      </c>
      <c r="C122" s="28" t="s">
        <v>22</v>
      </c>
      <c r="D122" s="28" t="s">
        <v>606</v>
      </c>
      <c r="E122" s="25">
        <v>8870842.7353709992</v>
      </c>
      <c r="F122" s="25">
        <v>2778712.1316220001</v>
      </c>
      <c r="G122" s="25">
        <f t="shared" si="6"/>
        <v>11649554.866992999</v>
      </c>
      <c r="H122" s="25">
        <f t="shared" si="7"/>
        <v>6092130.6037489995</v>
      </c>
      <c r="I122" s="25">
        <v>503301.88587499998</v>
      </c>
      <c r="J122" s="25">
        <v>273836.44104499999</v>
      </c>
      <c r="K122" s="25">
        <f t="shared" si="8"/>
        <v>777138.3269199999</v>
      </c>
      <c r="L122" s="25">
        <f t="shared" si="9"/>
        <v>229465.44482999999</v>
      </c>
      <c r="M122" s="25">
        <v>14943970</v>
      </c>
      <c r="N122" s="25">
        <v>15263291</v>
      </c>
      <c r="O122" s="47">
        <f t="shared" si="10"/>
        <v>-319321</v>
      </c>
      <c r="P122" s="25">
        <v>296098</v>
      </c>
      <c r="Q122" s="25">
        <v>1260189</v>
      </c>
      <c r="R122" s="47">
        <f t="shared" si="11"/>
        <v>-964091</v>
      </c>
    </row>
    <row r="123" spans="1:18" x14ac:dyDescent="0.5">
      <c r="A123" s="28" t="s">
        <v>28</v>
      </c>
      <c r="B123" s="28">
        <v>10616</v>
      </c>
      <c r="C123" s="28" t="s">
        <v>22</v>
      </c>
      <c r="D123" s="28" t="s">
        <v>607</v>
      </c>
      <c r="E123" s="25">
        <v>1904666.565561</v>
      </c>
      <c r="F123" s="25">
        <v>4750462.9374559997</v>
      </c>
      <c r="G123" s="25">
        <f t="shared" si="6"/>
        <v>6655129.5030169999</v>
      </c>
      <c r="H123" s="25">
        <f t="shared" si="7"/>
        <v>-2845796.3718949994</v>
      </c>
      <c r="I123" s="25">
        <v>7951.5423899999996</v>
      </c>
      <c r="J123" s="25">
        <v>409216.374159</v>
      </c>
      <c r="K123" s="25">
        <f t="shared" si="8"/>
        <v>417167.91654900002</v>
      </c>
      <c r="L123" s="25">
        <f t="shared" si="9"/>
        <v>-401264.83176899998</v>
      </c>
      <c r="M123" s="25">
        <v>768517</v>
      </c>
      <c r="N123" s="25">
        <v>3736949</v>
      </c>
      <c r="O123" s="47">
        <f t="shared" si="10"/>
        <v>-2968432</v>
      </c>
      <c r="P123" s="25">
        <v>16021</v>
      </c>
      <c r="Q123" s="25">
        <v>467871</v>
      </c>
      <c r="R123" s="47">
        <f t="shared" si="11"/>
        <v>-451850</v>
      </c>
    </row>
    <row r="124" spans="1:18" x14ac:dyDescent="0.5">
      <c r="A124" s="28" t="s">
        <v>32</v>
      </c>
      <c r="B124" s="28">
        <v>10630</v>
      </c>
      <c r="C124" s="28" t="s">
        <v>22</v>
      </c>
      <c r="D124" s="28" t="s">
        <v>609</v>
      </c>
      <c r="E124" s="25">
        <v>132840.35538399999</v>
      </c>
      <c r="F124" s="25">
        <v>220618.95765600001</v>
      </c>
      <c r="G124" s="25">
        <f t="shared" si="6"/>
        <v>353459.31304000004</v>
      </c>
      <c r="H124" s="25">
        <f t="shared" si="7"/>
        <v>-87778.602272000018</v>
      </c>
      <c r="I124" s="25">
        <v>25514.537574000002</v>
      </c>
      <c r="J124" s="25">
        <v>40192.453529999999</v>
      </c>
      <c r="K124" s="25">
        <f t="shared" si="8"/>
        <v>65706.991104000001</v>
      </c>
      <c r="L124" s="25">
        <f t="shared" si="9"/>
        <v>-14677.915955999997</v>
      </c>
      <c r="M124" s="25">
        <v>8964</v>
      </c>
      <c r="N124" s="25">
        <v>63541</v>
      </c>
      <c r="O124" s="47">
        <f t="shared" si="10"/>
        <v>-54577</v>
      </c>
      <c r="P124" s="25">
        <v>40</v>
      </c>
      <c r="Q124" s="25">
        <v>159</v>
      </c>
      <c r="R124" s="47">
        <f t="shared" si="11"/>
        <v>-119</v>
      </c>
    </row>
    <row r="125" spans="1:18" x14ac:dyDescent="0.5">
      <c r="A125" s="28" t="s">
        <v>36</v>
      </c>
      <c r="B125" s="28">
        <v>10706</v>
      </c>
      <c r="C125" s="28" t="s">
        <v>22</v>
      </c>
      <c r="D125" s="28" t="s">
        <v>611</v>
      </c>
      <c r="E125" s="25">
        <v>5919274.6945590004</v>
      </c>
      <c r="F125" s="25">
        <v>9737605.7478839997</v>
      </c>
      <c r="G125" s="25">
        <f t="shared" si="6"/>
        <v>15656880.442443</v>
      </c>
      <c r="H125" s="25">
        <f t="shared" si="7"/>
        <v>-3818331.0533249993</v>
      </c>
      <c r="I125" s="25">
        <v>129604.867807</v>
      </c>
      <c r="J125" s="25">
        <v>385823.57717</v>
      </c>
      <c r="K125" s="25">
        <f t="shared" si="8"/>
        <v>515428.44497700001</v>
      </c>
      <c r="L125" s="25">
        <f t="shared" si="9"/>
        <v>-256218.709363</v>
      </c>
      <c r="M125" s="25">
        <v>900482</v>
      </c>
      <c r="N125" s="25">
        <v>5378516</v>
      </c>
      <c r="O125" s="47">
        <f t="shared" si="10"/>
        <v>-4478034</v>
      </c>
      <c r="P125" s="25">
        <v>13175</v>
      </c>
      <c r="Q125" s="25">
        <v>179493</v>
      </c>
      <c r="R125" s="47">
        <f t="shared" si="11"/>
        <v>-166318</v>
      </c>
    </row>
    <row r="126" spans="1:18" x14ac:dyDescent="0.5">
      <c r="A126" s="28" t="s">
        <v>40</v>
      </c>
      <c r="B126" s="28">
        <v>10719</v>
      </c>
      <c r="C126" s="28" t="s">
        <v>22</v>
      </c>
      <c r="D126" s="28" t="s">
        <v>613</v>
      </c>
      <c r="E126" s="25">
        <v>481365.57153299998</v>
      </c>
      <c r="F126" s="25">
        <v>796451.276449</v>
      </c>
      <c r="G126" s="25">
        <f t="shared" si="6"/>
        <v>1277816.8479820001</v>
      </c>
      <c r="H126" s="25">
        <f t="shared" si="7"/>
        <v>-315085.70491600002</v>
      </c>
      <c r="I126" s="25">
        <v>14305.802573000001</v>
      </c>
      <c r="J126" s="25">
        <v>1008.422894</v>
      </c>
      <c r="K126" s="25">
        <f t="shared" si="8"/>
        <v>15314.225467</v>
      </c>
      <c r="L126" s="25">
        <f t="shared" si="9"/>
        <v>13297.379679000001</v>
      </c>
      <c r="M126" s="25">
        <v>144750</v>
      </c>
      <c r="N126" s="25">
        <v>689940</v>
      </c>
      <c r="O126" s="47">
        <f t="shared" si="10"/>
        <v>-545190</v>
      </c>
      <c r="P126" s="25">
        <v>0</v>
      </c>
      <c r="Q126" s="25">
        <v>16494</v>
      </c>
      <c r="R126" s="47">
        <f t="shared" si="11"/>
        <v>-16494</v>
      </c>
    </row>
    <row r="127" spans="1:18" x14ac:dyDescent="0.5">
      <c r="A127" s="28" t="s">
        <v>42</v>
      </c>
      <c r="B127" s="28">
        <v>10743</v>
      </c>
      <c r="C127" s="28" t="s">
        <v>22</v>
      </c>
      <c r="D127" s="28" t="s">
        <v>614</v>
      </c>
      <c r="E127" s="25">
        <v>4664356.4336289996</v>
      </c>
      <c r="F127" s="25">
        <v>6390774.4555989997</v>
      </c>
      <c r="G127" s="25">
        <f t="shared" si="6"/>
        <v>11055130.889227999</v>
      </c>
      <c r="H127" s="25">
        <f t="shared" si="7"/>
        <v>-1726418.0219700001</v>
      </c>
      <c r="I127" s="25">
        <v>71841.737196999995</v>
      </c>
      <c r="J127" s="25">
        <v>56834.765500000001</v>
      </c>
      <c r="K127" s="25">
        <f t="shared" si="8"/>
        <v>128676.50269699999</v>
      </c>
      <c r="L127" s="25">
        <f t="shared" si="9"/>
        <v>15006.971696999994</v>
      </c>
      <c r="M127" s="25">
        <v>271163</v>
      </c>
      <c r="N127" s="25">
        <v>2332257</v>
      </c>
      <c r="O127" s="47">
        <f t="shared" si="10"/>
        <v>-2061094</v>
      </c>
      <c r="P127" s="25">
        <v>19249</v>
      </c>
      <c r="Q127" s="25">
        <v>78350</v>
      </c>
      <c r="R127" s="47">
        <f t="shared" si="11"/>
        <v>-59101</v>
      </c>
    </row>
    <row r="128" spans="1:18" x14ac:dyDescent="0.5">
      <c r="A128" s="28" t="s">
        <v>48</v>
      </c>
      <c r="B128" s="28">
        <v>10753</v>
      </c>
      <c r="C128" s="28" t="s">
        <v>22</v>
      </c>
      <c r="D128" s="28" t="s">
        <v>615</v>
      </c>
      <c r="E128" s="25">
        <v>582053.29237299995</v>
      </c>
      <c r="F128" s="25">
        <v>634227.21760900004</v>
      </c>
      <c r="G128" s="25">
        <f t="shared" si="6"/>
        <v>1216280.5099820001</v>
      </c>
      <c r="H128" s="25">
        <f t="shared" si="7"/>
        <v>-52173.925236000097</v>
      </c>
      <c r="I128" s="25">
        <v>13.85</v>
      </c>
      <c r="J128" s="25">
        <v>61091.855571</v>
      </c>
      <c r="K128" s="25">
        <f t="shared" si="8"/>
        <v>61105.705570999999</v>
      </c>
      <c r="L128" s="25">
        <f t="shared" si="9"/>
        <v>-61078.005571000002</v>
      </c>
      <c r="M128" s="25">
        <v>22231</v>
      </c>
      <c r="N128" s="25">
        <v>124791</v>
      </c>
      <c r="O128" s="47">
        <f t="shared" si="10"/>
        <v>-102560</v>
      </c>
      <c r="P128" s="25">
        <v>741</v>
      </c>
      <c r="Q128" s="25">
        <v>18984</v>
      </c>
      <c r="R128" s="47">
        <f t="shared" si="11"/>
        <v>-18243</v>
      </c>
    </row>
    <row r="129" spans="1:18" x14ac:dyDescent="0.5">
      <c r="A129" s="28" t="s">
        <v>50</v>
      </c>
      <c r="B129" s="28">
        <v>10782</v>
      </c>
      <c r="C129" s="28" t="s">
        <v>22</v>
      </c>
      <c r="D129" s="28" t="s">
        <v>616</v>
      </c>
      <c r="E129" s="25">
        <v>452973.75216999999</v>
      </c>
      <c r="F129" s="25">
        <v>713308.61787199997</v>
      </c>
      <c r="G129" s="25">
        <f t="shared" si="6"/>
        <v>1166282.370042</v>
      </c>
      <c r="H129" s="25">
        <f t="shared" si="7"/>
        <v>-260334.86570199998</v>
      </c>
      <c r="I129" s="25">
        <v>0</v>
      </c>
      <c r="J129" s="25">
        <v>0</v>
      </c>
      <c r="K129" s="25">
        <f t="shared" si="8"/>
        <v>0</v>
      </c>
      <c r="L129" s="25">
        <f t="shared" si="9"/>
        <v>0</v>
      </c>
      <c r="M129" s="25">
        <v>12178</v>
      </c>
      <c r="N129" s="25">
        <v>336435</v>
      </c>
      <c r="O129" s="47">
        <f t="shared" si="10"/>
        <v>-324257</v>
      </c>
      <c r="P129" s="25">
        <v>0</v>
      </c>
      <c r="Q129" s="25">
        <v>14677</v>
      </c>
      <c r="R129" s="47">
        <f t="shared" si="11"/>
        <v>-14677</v>
      </c>
    </row>
    <row r="130" spans="1:18" x14ac:dyDescent="0.5">
      <c r="A130" s="28" t="s">
        <v>53</v>
      </c>
      <c r="B130" s="28">
        <v>10764</v>
      </c>
      <c r="C130" s="28" t="s">
        <v>22</v>
      </c>
      <c r="D130" s="28" t="s">
        <v>619</v>
      </c>
      <c r="E130" s="25">
        <v>1065676.300022</v>
      </c>
      <c r="F130" s="25">
        <v>819224.82910700003</v>
      </c>
      <c r="G130" s="25">
        <f t="shared" si="6"/>
        <v>1884901.129129</v>
      </c>
      <c r="H130" s="25">
        <f t="shared" si="7"/>
        <v>246451.47091499995</v>
      </c>
      <c r="I130" s="25">
        <v>0</v>
      </c>
      <c r="J130" s="25">
        <v>0</v>
      </c>
      <c r="K130" s="25">
        <f t="shared" si="8"/>
        <v>0</v>
      </c>
      <c r="L130" s="25">
        <f t="shared" si="9"/>
        <v>0</v>
      </c>
      <c r="M130" s="25">
        <v>104093</v>
      </c>
      <c r="N130" s="25">
        <v>8643</v>
      </c>
      <c r="O130" s="47">
        <f t="shared" si="10"/>
        <v>95450</v>
      </c>
      <c r="P130" s="25">
        <v>99</v>
      </c>
      <c r="Q130" s="25">
        <v>352</v>
      </c>
      <c r="R130" s="47">
        <f t="shared" si="11"/>
        <v>-253</v>
      </c>
    </row>
    <row r="131" spans="1:18" x14ac:dyDescent="0.5">
      <c r="A131" s="28" t="s">
        <v>56</v>
      </c>
      <c r="B131" s="28">
        <v>10771</v>
      </c>
      <c r="C131" s="28" t="s">
        <v>22</v>
      </c>
      <c r="D131" s="28" t="s">
        <v>610</v>
      </c>
      <c r="E131" s="25">
        <v>155395.19167999999</v>
      </c>
      <c r="F131" s="25">
        <v>533629.37287099997</v>
      </c>
      <c r="G131" s="25">
        <f t="shared" si="6"/>
        <v>689024.56455100002</v>
      </c>
      <c r="H131" s="25">
        <f t="shared" si="7"/>
        <v>-378234.18119099998</v>
      </c>
      <c r="I131" s="25">
        <v>0</v>
      </c>
      <c r="J131" s="25">
        <v>215015.57583700001</v>
      </c>
      <c r="K131" s="25">
        <f t="shared" si="8"/>
        <v>215015.57583700001</v>
      </c>
      <c r="L131" s="25">
        <f t="shared" si="9"/>
        <v>-215015.57583700001</v>
      </c>
      <c r="M131" s="25">
        <v>59567</v>
      </c>
      <c r="N131" s="25">
        <v>586225</v>
      </c>
      <c r="O131" s="47">
        <f t="shared" si="10"/>
        <v>-526658</v>
      </c>
      <c r="P131" s="25">
        <v>13</v>
      </c>
      <c r="Q131" s="25">
        <v>311028</v>
      </c>
      <c r="R131" s="47">
        <f t="shared" si="11"/>
        <v>-311015</v>
      </c>
    </row>
    <row r="132" spans="1:18" x14ac:dyDescent="0.5">
      <c r="A132" s="28" t="s">
        <v>59</v>
      </c>
      <c r="B132" s="28">
        <v>10763</v>
      </c>
      <c r="C132" s="28" t="s">
        <v>22</v>
      </c>
      <c r="D132" s="28" t="s">
        <v>620</v>
      </c>
      <c r="E132" s="25">
        <v>306965.63008099998</v>
      </c>
      <c r="F132" s="25">
        <v>414262.63863100001</v>
      </c>
      <c r="G132" s="25">
        <f t="shared" ref="G132:G195" si="12">F132+E132</f>
        <v>721228.26871199999</v>
      </c>
      <c r="H132" s="25">
        <f t="shared" ref="H132:H195" si="13">E132-F132</f>
        <v>-107297.00855000003</v>
      </c>
      <c r="I132" s="25">
        <v>0</v>
      </c>
      <c r="J132" s="25">
        <v>0</v>
      </c>
      <c r="K132" s="25">
        <f t="shared" ref="K132:K195" si="14">J132+I132</f>
        <v>0</v>
      </c>
      <c r="L132" s="25">
        <f t="shared" ref="L132:L195" si="15">I132-J132</f>
        <v>0</v>
      </c>
      <c r="M132" s="25">
        <v>131</v>
      </c>
      <c r="N132" s="25">
        <v>5860</v>
      </c>
      <c r="O132" s="47">
        <f t="shared" ref="O132:O195" si="16">M132-N132</f>
        <v>-5729</v>
      </c>
      <c r="P132" s="25">
        <v>0</v>
      </c>
      <c r="Q132" s="25">
        <v>373</v>
      </c>
      <c r="R132" s="47">
        <f t="shared" ref="R132:R195" si="17">P132-Q132</f>
        <v>-373</v>
      </c>
    </row>
    <row r="133" spans="1:18" x14ac:dyDescent="0.5">
      <c r="A133" s="28" t="s">
        <v>63</v>
      </c>
      <c r="B133" s="28">
        <v>10781</v>
      </c>
      <c r="C133" s="28" t="s">
        <v>22</v>
      </c>
      <c r="D133" s="28" t="s">
        <v>622</v>
      </c>
      <c r="E133" s="25">
        <v>2022848.967405</v>
      </c>
      <c r="F133" s="25">
        <v>3036136.2741780002</v>
      </c>
      <c r="G133" s="25">
        <f t="shared" si="12"/>
        <v>5058985.2415829999</v>
      </c>
      <c r="H133" s="25">
        <f t="shared" si="13"/>
        <v>-1013287.3067730002</v>
      </c>
      <c r="I133" s="25">
        <v>150411.35999999999</v>
      </c>
      <c r="J133" s="25">
        <v>115493.1361</v>
      </c>
      <c r="K133" s="25">
        <f t="shared" si="14"/>
        <v>265904.49609999999</v>
      </c>
      <c r="L133" s="25">
        <f t="shared" si="15"/>
        <v>34918.223899999983</v>
      </c>
      <c r="M133" s="25">
        <v>91815</v>
      </c>
      <c r="N133" s="25">
        <v>1588056</v>
      </c>
      <c r="O133" s="47">
        <f t="shared" si="16"/>
        <v>-1496241</v>
      </c>
      <c r="P133" s="25">
        <v>3596</v>
      </c>
      <c r="Q133" s="25">
        <v>75396</v>
      </c>
      <c r="R133" s="47">
        <f t="shared" si="17"/>
        <v>-71800</v>
      </c>
    </row>
    <row r="134" spans="1:18" x14ac:dyDescent="0.5">
      <c r="A134" s="28" t="s">
        <v>67</v>
      </c>
      <c r="B134" s="28">
        <v>10789</v>
      </c>
      <c r="C134" s="28" t="s">
        <v>22</v>
      </c>
      <c r="D134" s="28" t="s">
        <v>624</v>
      </c>
      <c r="E134" s="25">
        <v>2547270.963916</v>
      </c>
      <c r="F134" s="25">
        <v>2398736.5298449998</v>
      </c>
      <c r="G134" s="25">
        <f t="shared" si="12"/>
        <v>4946007.4937609993</v>
      </c>
      <c r="H134" s="25">
        <f t="shared" si="13"/>
        <v>148534.4340710002</v>
      </c>
      <c r="I134" s="25">
        <v>86127.780238000007</v>
      </c>
      <c r="J134" s="25">
        <v>82213.895350000006</v>
      </c>
      <c r="K134" s="25">
        <f t="shared" si="14"/>
        <v>168341.67558800001</v>
      </c>
      <c r="L134" s="25">
        <f t="shared" si="15"/>
        <v>3913.8848880000005</v>
      </c>
      <c r="M134" s="25">
        <v>1477229</v>
      </c>
      <c r="N134" s="25">
        <v>740098</v>
      </c>
      <c r="O134" s="47">
        <f t="shared" si="16"/>
        <v>737131</v>
      </c>
      <c r="P134" s="25">
        <v>470836</v>
      </c>
      <c r="Q134" s="25">
        <v>28456</v>
      </c>
      <c r="R134" s="47">
        <f t="shared" si="17"/>
        <v>442380</v>
      </c>
    </row>
    <row r="135" spans="1:18" x14ac:dyDescent="0.5">
      <c r="A135" s="28" t="s">
        <v>69</v>
      </c>
      <c r="B135" s="28">
        <v>10787</v>
      </c>
      <c r="C135" s="28" t="s">
        <v>22</v>
      </c>
      <c r="D135" s="28" t="s">
        <v>625</v>
      </c>
      <c r="E135" s="25">
        <v>2021744.6281870001</v>
      </c>
      <c r="F135" s="25">
        <v>6190620.6878850004</v>
      </c>
      <c r="G135" s="25">
        <f t="shared" si="12"/>
        <v>8212365.3160720002</v>
      </c>
      <c r="H135" s="25">
        <f t="shared" si="13"/>
        <v>-4168876.0596980006</v>
      </c>
      <c r="I135" s="25">
        <v>0</v>
      </c>
      <c r="J135" s="25">
        <v>146094.96526500001</v>
      </c>
      <c r="K135" s="25">
        <f t="shared" si="14"/>
        <v>146094.96526500001</v>
      </c>
      <c r="L135" s="25">
        <f t="shared" si="15"/>
        <v>-146094.96526500001</v>
      </c>
      <c r="M135" s="25">
        <v>316792</v>
      </c>
      <c r="N135" s="25">
        <v>5117108</v>
      </c>
      <c r="O135" s="47">
        <f t="shared" si="16"/>
        <v>-4800316</v>
      </c>
      <c r="P135" s="25">
        <v>151</v>
      </c>
      <c r="Q135" s="25">
        <v>129609</v>
      </c>
      <c r="R135" s="47">
        <f t="shared" si="17"/>
        <v>-129458</v>
      </c>
    </row>
    <row r="136" spans="1:18" x14ac:dyDescent="0.5">
      <c r="A136" s="28" t="s">
        <v>71</v>
      </c>
      <c r="B136" s="28">
        <v>10801</v>
      </c>
      <c r="C136" s="28" t="s">
        <v>22</v>
      </c>
      <c r="D136" s="28" t="s">
        <v>626</v>
      </c>
      <c r="E136" s="25">
        <v>56466.184173000001</v>
      </c>
      <c r="F136" s="25">
        <v>90459.729525999996</v>
      </c>
      <c r="G136" s="25">
        <f t="shared" si="12"/>
        <v>146925.913699</v>
      </c>
      <c r="H136" s="25">
        <f t="shared" si="13"/>
        <v>-33993.545352999994</v>
      </c>
      <c r="I136" s="25">
        <v>13292.321690000001</v>
      </c>
      <c r="J136" s="25">
        <v>993.89946999999995</v>
      </c>
      <c r="K136" s="25">
        <f t="shared" si="14"/>
        <v>14286.221160000001</v>
      </c>
      <c r="L136" s="25">
        <f t="shared" si="15"/>
        <v>12298.42222</v>
      </c>
      <c r="M136" s="25">
        <v>245876</v>
      </c>
      <c r="N136" s="25">
        <v>272786</v>
      </c>
      <c r="O136" s="47">
        <f t="shared" si="16"/>
        <v>-26910</v>
      </c>
      <c r="P136" s="25">
        <v>175</v>
      </c>
      <c r="Q136" s="25">
        <v>2650</v>
      </c>
      <c r="R136" s="47">
        <f t="shared" si="17"/>
        <v>-2475</v>
      </c>
    </row>
    <row r="137" spans="1:18" x14ac:dyDescent="0.5">
      <c r="A137" s="28" t="s">
        <v>73</v>
      </c>
      <c r="B137" s="28">
        <v>10825</v>
      </c>
      <c r="C137" s="28" t="s">
        <v>22</v>
      </c>
      <c r="D137" s="28" t="s">
        <v>627</v>
      </c>
      <c r="E137" s="25">
        <v>365414.21429899998</v>
      </c>
      <c r="F137" s="25">
        <v>467531.53151300002</v>
      </c>
      <c r="G137" s="25">
        <f t="shared" si="12"/>
        <v>832945.74581200001</v>
      </c>
      <c r="H137" s="25">
        <f t="shared" si="13"/>
        <v>-102117.31721400004</v>
      </c>
      <c r="I137" s="25">
        <v>2798.0472030000001</v>
      </c>
      <c r="J137" s="25">
        <v>24477.262159999998</v>
      </c>
      <c r="K137" s="25">
        <f t="shared" si="14"/>
        <v>27275.309363</v>
      </c>
      <c r="L137" s="25">
        <f t="shared" si="15"/>
        <v>-21679.214956999997</v>
      </c>
      <c r="M137" s="25">
        <v>59868</v>
      </c>
      <c r="N137" s="25">
        <v>147995</v>
      </c>
      <c r="O137" s="47">
        <f t="shared" si="16"/>
        <v>-88127</v>
      </c>
      <c r="P137" s="25">
        <v>0</v>
      </c>
      <c r="Q137" s="25">
        <v>41819</v>
      </c>
      <c r="R137" s="47">
        <f t="shared" si="17"/>
        <v>-41819</v>
      </c>
    </row>
    <row r="138" spans="1:18" x14ac:dyDescent="0.5">
      <c r="A138" s="28" t="s">
        <v>75</v>
      </c>
      <c r="B138" s="28">
        <v>10830</v>
      </c>
      <c r="C138" s="28" t="s">
        <v>22</v>
      </c>
      <c r="D138" s="28" t="s">
        <v>604</v>
      </c>
      <c r="E138" s="25">
        <v>2062063.7508149999</v>
      </c>
      <c r="F138" s="25">
        <v>2574646.1213529999</v>
      </c>
      <c r="G138" s="25">
        <f t="shared" si="12"/>
        <v>4636709.8721679999</v>
      </c>
      <c r="H138" s="25">
        <f t="shared" si="13"/>
        <v>-512582.37053800002</v>
      </c>
      <c r="I138" s="25">
        <v>27388.79781</v>
      </c>
      <c r="J138" s="25">
        <v>23096.419829999999</v>
      </c>
      <c r="K138" s="25">
        <f t="shared" si="14"/>
        <v>50485.217640000003</v>
      </c>
      <c r="L138" s="25">
        <f t="shared" si="15"/>
        <v>4292.3779800000011</v>
      </c>
      <c r="M138" s="25">
        <v>1591433</v>
      </c>
      <c r="N138" s="25">
        <v>2013171</v>
      </c>
      <c r="O138" s="47">
        <f t="shared" si="16"/>
        <v>-421738</v>
      </c>
      <c r="P138" s="25">
        <v>0</v>
      </c>
      <c r="Q138" s="25">
        <v>21556</v>
      </c>
      <c r="R138" s="47">
        <f t="shared" si="17"/>
        <v>-21556</v>
      </c>
    </row>
    <row r="139" spans="1:18" x14ac:dyDescent="0.5">
      <c r="A139" s="28" t="s">
        <v>77</v>
      </c>
      <c r="B139" s="28">
        <v>10835</v>
      </c>
      <c r="C139" s="28" t="s">
        <v>22</v>
      </c>
      <c r="D139" s="28" t="s">
        <v>602</v>
      </c>
      <c r="E139" s="25">
        <v>1259099.2572900001</v>
      </c>
      <c r="F139" s="25">
        <v>2344074.202209</v>
      </c>
      <c r="G139" s="25">
        <f t="shared" si="12"/>
        <v>3603173.4594990001</v>
      </c>
      <c r="H139" s="25">
        <f t="shared" si="13"/>
        <v>-1084974.9449189999</v>
      </c>
      <c r="I139" s="25">
        <v>247199.64040199999</v>
      </c>
      <c r="J139" s="25">
        <v>201092.58163299999</v>
      </c>
      <c r="K139" s="25">
        <f t="shared" si="14"/>
        <v>448292.22203499998</v>
      </c>
      <c r="L139" s="25">
        <f t="shared" si="15"/>
        <v>46107.058768999996</v>
      </c>
      <c r="M139" s="25">
        <v>1049834</v>
      </c>
      <c r="N139" s="25">
        <v>2198947</v>
      </c>
      <c r="O139" s="47">
        <f t="shared" si="16"/>
        <v>-1149113</v>
      </c>
      <c r="P139" s="25">
        <v>1977</v>
      </c>
      <c r="Q139" s="25">
        <v>1721</v>
      </c>
      <c r="R139" s="47">
        <f t="shared" si="17"/>
        <v>256</v>
      </c>
    </row>
    <row r="140" spans="1:18" x14ac:dyDescent="0.5">
      <c r="A140" s="28" t="s">
        <v>83</v>
      </c>
      <c r="B140" s="28">
        <v>10843</v>
      </c>
      <c r="C140" s="28" t="s">
        <v>22</v>
      </c>
      <c r="D140" s="28" t="s">
        <v>83</v>
      </c>
      <c r="E140" s="25">
        <v>1827839.050702</v>
      </c>
      <c r="F140" s="25">
        <v>1986324.016758</v>
      </c>
      <c r="G140" s="25">
        <f t="shared" si="12"/>
        <v>3814163.06746</v>
      </c>
      <c r="H140" s="25">
        <f t="shared" si="13"/>
        <v>-158484.96605599998</v>
      </c>
      <c r="I140" s="25">
        <v>57991.390745999997</v>
      </c>
      <c r="J140" s="25">
        <v>87518.495250000007</v>
      </c>
      <c r="K140" s="25">
        <f t="shared" si="14"/>
        <v>145509.885996</v>
      </c>
      <c r="L140" s="25">
        <f t="shared" si="15"/>
        <v>-29527.10450400001</v>
      </c>
      <c r="M140" s="25">
        <v>533575</v>
      </c>
      <c r="N140" s="25">
        <v>414444</v>
      </c>
      <c r="O140" s="47">
        <f t="shared" si="16"/>
        <v>119131</v>
      </c>
      <c r="P140" s="25">
        <v>0</v>
      </c>
      <c r="Q140" s="25">
        <v>9089</v>
      </c>
      <c r="R140" s="47">
        <f t="shared" si="17"/>
        <v>-9089</v>
      </c>
    </row>
    <row r="141" spans="1:18" x14ac:dyDescent="0.5">
      <c r="A141" s="28" t="s">
        <v>85</v>
      </c>
      <c r="B141" s="28">
        <v>10851</v>
      </c>
      <c r="C141" s="28" t="s">
        <v>22</v>
      </c>
      <c r="D141" s="28" t="s">
        <v>606</v>
      </c>
      <c r="E141" s="25">
        <v>3946894.622866</v>
      </c>
      <c r="F141" s="25">
        <v>4977167.869833</v>
      </c>
      <c r="G141" s="25">
        <f t="shared" si="12"/>
        <v>8924062.492699001</v>
      </c>
      <c r="H141" s="25">
        <f t="shared" si="13"/>
        <v>-1030273.246967</v>
      </c>
      <c r="I141" s="25">
        <v>393840.014677</v>
      </c>
      <c r="J141" s="25">
        <v>364483.069181</v>
      </c>
      <c r="K141" s="25">
        <f t="shared" si="14"/>
        <v>758323.083858</v>
      </c>
      <c r="L141" s="25">
        <f t="shared" si="15"/>
        <v>29356.945496</v>
      </c>
      <c r="M141" s="25">
        <v>3072013</v>
      </c>
      <c r="N141" s="25">
        <v>8168201</v>
      </c>
      <c r="O141" s="47">
        <f t="shared" si="16"/>
        <v>-5096188</v>
      </c>
      <c r="P141" s="25">
        <v>88179</v>
      </c>
      <c r="Q141" s="25">
        <v>658781</v>
      </c>
      <c r="R141" s="47">
        <f t="shared" si="17"/>
        <v>-570602</v>
      </c>
    </row>
    <row r="142" spans="1:18" x14ac:dyDescent="0.5">
      <c r="A142" s="28" t="s">
        <v>736</v>
      </c>
      <c r="B142" s="28">
        <v>10855</v>
      </c>
      <c r="C142" s="28" t="s">
        <v>22</v>
      </c>
      <c r="D142" s="28" t="s">
        <v>628</v>
      </c>
      <c r="E142" s="25">
        <v>1228384.1691980001</v>
      </c>
      <c r="F142" s="25">
        <v>2098513.0794719998</v>
      </c>
      <c r="G142" s="25">
        <f t="shared" si="12"/>
        <v>3326897.2486699997</v>
      </c>
      <c r="H142" s="25">
        <f t="shared" si="13"/>
        <v>-870128.91027399967</v>
      </c>
      <c r="I142" s="25">
        <v>22185</v>
      </c>
      <c r="J142" s="25">
        <v>26320.288735999999</v>
      </c>
      <c r="K142" s="25">
        <f t="shared" si="14"/>
        <v>48505.288736000002</v>
      </c>
      <c r="L142" s="25">
        <f t="shared" si="15"/>
        <v>-4135.2887359999986</v>
      </c>
      <c r="M142" s="25">
        <v>165370</v>
      </c>
      <c r="N142" s="25">
        <v>1358036</v>
      </c>
      <c r="O142" s="47">
        <f t="shared" si="16"/>
        <v>-1192666</v>
      </c>
      <c r="P142" s="25">
        <v>17937</v>
      </c>
      <c r="Q142" s="25">
        <v>67857</v>
      </c>
      <c r="R142" s="47">
        <f t="shared" si="17"/>
        <v>-49920</v>
      </c>
    </row>
    <row r="143" spans="1:18" x14ac:dyDescent="0.5">
      <c r="A143" s="28" t="s">
        <v>88</v>
      </c>
      <c r="B143" s="28">
        <v>10864</v>
      </c>
      <c r="C143" s="28" t="s">
        <v>22</v>
      </c>
      <c r="D143" s="28" t="s">
        <v>629</v>
      </c>
      <c r="E143" s="25">
        <v>4.4697040000000001</v>
      </c>
      <c r="F143" s="25">
        <v>188009.30323399999</v>
      </c>
      <c r="G143" s="25">
        <f t="shared" si="12"/>
        <v>188013.77293799998</v>
      </c>
      <c r="H143" s="25">
        <f t="shared" si="13"/>
        <v>-188004.83353</v>
      </c>
      <c r="I143" s="25">
        <v>0</v>
      </c>
      <c r="J143" s="25">
        <v>0</v>
      </c>
      <c r="K143" s="25">
        <f t="shared" si="14"/>
        <v>0</v>
      </c>
      <c r="L143" s="25">
        <f t="shared" si="15"/>
        <v>0</v>
      </c>
      <c r="M143" s="25">
        <v>5305</v>
      </c>
      <c r="N143" s="25">
        <v>164107</v>
      </c>
      <c r="O143" s="47">
        <f t="shared" si="16"/>
        <v>-158802</v>
      </c>
      <c r="P143" s="25">
        <v>0</v>
      </c>
      <c r="Q143" s="25">
        <v>17755</v>
      </c>
      <c r="R143" s="47">
        <f t="shared" si="17"/>
        <v>-17755</v>
      </c>
    </row>
    <row r="144" spans="1:18" x14ac:dyDescent="0.5">
      <c r="A144" s="28" t="s">
        <v>90</v>
      </c>
      <c r="B144" s="28">
        <v>10869</v>
      </c>
      <c r="C144" s="28" t="s">
        <v>22</v>
      </c>
      <c r="D144" s="28" t="s">
        <v>630</v>
      </c>
      <c r="E144" s="25">
        <v>411597.39773800003</v>
      </c>
      <c r="F144" s="25">
        <v>486996.23737500003</v>
      </c>
      <c r="G144" s="25">
        <f t="shared" si="12"/>
        <v>898593.63511300005</v>
      </c>
      <c r="H144" s="25">
        <f t="shared" si="13"/>
        <v>-75398.839636999997</v>
      </c>
      <c r="I144" s="25">
        <v>38476.7624</v>
      </c>
      <c r="J144" s="25">
        <v>17109.639719999999</v>
      </c>
      <c r="K144" s="25">
        <f t="shared" si="14"/>
        <v>55586.402119999999</v>
      </c>
      <c r="L144" s="25">
        <f t="shared" si="15"/>
        <v>21367.12268</v>
      </c>
      <c r="M144" s="25">
        <v>43000</v>
      </c>
      <c r="N144" s="25">
        <v>120595</v>
      </c>
      <c r="O144" s="47">
        <f t="shared" si="16"/>
        <v>-77595</v>
      </c>
      <c r="P144" s="25">
        <v>19991</v>
      </c>
      <c r="Q144" s="25">
        <v>23681</v>
      </c>
      <c r="R144" s="47">
        <f t="shared" si="17"/>
        <v>-3690</v>
      </c>
    </row>
    <row r="145" spans="1:18" x14ac:dyDescent="0.5">
      <c r="A145" s="28" t="s">
        <v>92</v>
      </c>
      <c r="B145" s="28">
        <v>10872</v>
      </c>
      <c r="C145" s="28" t="s">
        <v>22</v>
      </c>
      <c r="D145" s="28" t="s">
        <v>608</v>
      </c>
      <c r="E145" s="25">
        <v>1511672.390383</v>
      </c>
      <c r="F145" s="25">
        <v>1934831.541737</v>
      </c>
      <c r="G145" s="25">
        <f t="shared" si="12"/>
        <v>3446503.93212</v>
      </c>
      <c r="H145" s="25">
        <f t="shared" si="13"/>
        <v>-423159.15135399997</v>
      </c>
      <c r="I145" s="25">
        <v>127855.40504</v>
      </c>
      <c r="J145" s="25">
        <v>116098.05949699999</v>
      </c>
      <c r="K145" s="25">
        <f t="shared" si="14"/>
        <v>243953.46453699999</v>
      </c>
      <c r="L145" s="25">
        <f t="shared" si="15"/>
        <v>11757.345543000003</v>
      </c>
      <c r="M145" s="25">
        <v>218942</v>
      </c>
      <c r="N145" s="25">
        <v>685343</v>
      </c>
      <c r="O145" s="47">
        <f t="shared" si="16"/>
        <v>-466401</v>
      </c>
      <c r="P145" s="25">
        <v>100062</v>
      </c>
      <c r="Q145" s="25">
        <v>70512</v>
      </c>
      <c r="R145" s="47">
        <f t="shared" si="17"/>
        <v>29550</v>
      </c>
    </row>
    <row r="146" spans="1:18" x14ac:dyDescent="0.5">
      <c r="A146" s="28" t="s">
        <v>102</v>
      </c>
      <c r="B146" s="28">
        <v>10896</v>
      </c>
      <c r="C146" s="28" t="s">
        <v>22</v>
      </c>
      <c r="D146" s="28" t="s">
        <v>634</v>
      </c>
      <c r="E146" s="25">
        <v>4081807.6832750002</v>
      </c>
      <c r="F146" s="25">
        <v>4202218.9995769998</v>
      </c>
      <c r="G146" s="25">
        <f t="shared" si="12"/>
        <v>8284026.682852</v>
      </c>
      <c r="H146" s="25">
        <f t="shared" si="13"/>
        <v>-120411.31630199961</v>
      </c>
      <c r="I146" s="25">
        <v>232216.55982900001</v>
      </c>
      <c r="J146" s="25">
        <v>221914.11027</v>
      </c>
      <c r="K146" s="25">
        <f t="shared" si="14"/>
        <v>454130.67009899998</v>
      </c>
      <c r="L146" s="25">
        <f t="shared" si="15"/>
        <v>10302.449559000001</v>
      </c>
      <c r="M146" s="25">
        <v>1038611</v>
      </c>
      <c r="N146" s="25">
        <v>842800</v>
      </c>
      <c r="O146" s="47">
        <f t="shared" si="16"/>
        <v>195811</v>
      </c>
      <c r="P146" s="25">
        <v>49</v>
      </c>
      <c r="Q146" s="25">
        <v>18918</v>
      </c>
      <c r="R146" s="47">
        <f t="shared" si="17"/>
        <v>-18869</v>
      </c>
    </row>
    <row r="147" spans="1:18" x14ac:dyDescent="0.5">
      <c r="A147" s="28" t="s">
        <v>124</v>
      </c>
      <c r="B147" s="28">
        <v>11055</v>
      </c>
      <c r="C147" s="28" t="s">
        <v>22</v>
      </c>
      <c r="D147" s="28" t="s">
        <v>622</v>
      </c>
      <c r="E147" s="25">
        <v>1588679.4595560001</v>
      </c>
      <c r="F147" s="25">
        <v>2031006.390507</v>
      </c>
      <c r="G147" s="25">
        <f t="shared" si="12"/>
        <v>3619685.8500629999</v>
      </c>
      <c r="H147" s="25">
        <f t="shared" si="13"/>
        <v>-442326.93095099996</v>
      </c>
      <c r="I147" s="25">
        <v>69926.64</v>
      </c>
      <c r="J147" s="25">
        <v>107062.903865</v>
      </c>
      <c r="K147" s="25">
        <f t="shared" si="14"/>
        <v>176989.54386500001</v>
      </c>
      <c r="L147" s="25">
        <f t="shared" si="15"/>
        <v>-37136.263865000001</v>
      </c>
      <c r="M147" s="25">
        <v>75453</v>
      </c>
      <c r="N147" s="25">
        <v>696903</v>
      </c>
      <c r="O147" s="47">
        <f t="shared" si="16"/>
        <v>-621450</v>
      </c>
      <c r="P147" s="25">
        <v>488</v>
      </c>
      <c r="Q147" s="25">
        <v>23452</v>
      </c>
      <c r="R147" s="47">
        <f t="shared" si="17"/>
        <v>-22964</v>
      </c>
    </row>
    <row r="148" spans="1:18" x14ac:dyDescent="0.5">
      <c r="A148" s="28" t="s">
        <v>128</v>
      </c>
      <c r="B148" s="28">
        <v>11087</v>
      </c>
      <c r="C148" s="28" t="s">
        <v>22</v>
      </c>
      <c r="D148" s="28" t="s">
        <v>635</v>
      </c>
      <c r="E148" s="25">
        <v>326980.93677199999</v>
      </c>
      <c r="F148" s="25">
        <v>744570.02189199999</v>
      </c>
      <c r="G148" s="25">
        <f t="shared" si="12"/>
        <v>1071550.958664</v>
      </c>
      <c r="H148" s="25">
        <f t="shared" si="13"/>
        <v>-417589.08512</v>
      </c>
      <c r="I148" s="25">
        <v>95190.459642000002</v>
      </c>
      <c r="J148" s="25">
        <v>32061.060174999999</v>
      </c>
      <c r="K148" s="25">
        <f t="shared" si="14"/>
        <v>127251.51981699999</v>
      </c>
      <c r="L148" s="25">
        <f t="shared" si="15"/>
        <v>63129.399467000003</v>
      </c>
      <c r="M148" s="25">
        <v>551445</v>
      </c>
      <c r="N148" s="25">
        <v>1368233</v>
      </c>
      <c r="O148" s="47">
        <f t="shared" si="16"/>
        <v>-816788</v>
      </c>
      <c r="P148" s="25">
        <v>8857</v>
      </c>
      <c r="Q148" s="25">
        <v>37892</v>
      </c>
      <c r="R148" s="47">
        <f t="shared" si="17"/>
        <v>-29035</v>
      </c>
    </row>
    <row r="149" spans="1:18" x14ac:dyDescent="0.5">
      <c r="A149" s="28" t="s">
        <v>135</v>
      </c>
      <c r="B149" s="28">
        <v>11095</v>
      </c>
      <c r="C149" s="28" t="s">
        <v>22</v>
      </c>
      <c r="D149" s="28" t="s">
        <v>637</v>
      </c>
      <c r="E149" s="25">
        <v>2417159.5247769998</v>
      </c>
      <c r="F149" s="25">
        <v>2553141.5257580001</v>
      </c>
      <c r="G149" s="25">
        <f t="shared" si="12"/>
        <v>4970301.0505349999</v>
      </c>
      <c r="H149" s="25">
        <f t="shared" si="13"/>
        <v>-135982.00098100025</v>
      </c>
      <c r="I149" s="25">
        <v>6750.1920799999998</v>
      </c>
      <c r="J149" s="25">
        <v>41732.727675000002</v>
      </c>
      <c r="K149" s="25">
        <f t="shared" si="14"/>
        <v>48482.919755000003</v>
      </c>
      <c r="L149" s="25">
        <f t="shared" si="15"/>
        <v>-34982.535595000001</v>
      </c>
      <c r="M149" s="25">
        <v>823269</v>
      </c>
      <c r="N149" s="25">
        <v>1076644</v>
      </c>
      <c r="O149" s="47">
        <f t="shared" si="16"/>
        <v>-253375</v>
      </c>
      <c r="P149" s="25">
        <v>4316</v>
      </c>
      <c r="Q149" s="25">
        <v>25834</v>
      </c>
      <c r="R149" s="47">
        <f t="shared" si="17"/>
        <v>-21518</v>
      </c>
    </row>
    <row r="150" spans="1:18" x14ac:dyDescent="0.5">
      <c r="A150" s="28" t="s">
        <v>139</v>
      </c>
      <c r="B150" s="28">
        <v>11099</v>
      </c>
      <c r="C150" s="28" t="s">
        <v>22</v>
      </c>
      <c r="D150" s="28" t="s">
        <v>629</v>
      </c>
      <c r="E150" s="25">
        <v>2147274.9144020001</v>
      </c>
      <c r="F150" s="25">
        <v>4868361.141628</v>
      </c>
      <c r="G150" s="25">
        <f t="shared" si="12"/>
        <v>7015636.0560299996</v>
      </c>
      <c r="H150" s="25">
        <f t="shared" si="13"/>
        <v>-2721086.2272259998</v>
      </c>
      <c r="I150" s="25">
        <v>5620.0124269999997</v>
      </c>
      <c r="J150" s="25">
        <v>8962.3548819999996</v>
      </c>
      <c r="K150" s="25">
        <f t="shared" si="14"/>
        <v>14582.367308999999</v>
      </c>
      <c r="L150" s="25">
        <f t="shared" si="15"/>
        <v>-3342.342455</v>
      </c>
      <c r="M150" s="25">
        <v>807591</v>
      </c>
      <c r="N150" s="25">
        <v>3650174</v>
      </c>
      <c r="O150" s="47">
        <f t="shared" si="16"/>
        <v>-2842583</v>
      </c>
      <c r="P150" s="25">
        <v>25914</v>
      </c>
      <c r="Q150" s="25">
        <v>222871</v>
      </c>
      <c r="R150" s="47">
        <f t="shared" si="17"/>
        <v>-196957</v>
      </c>
    </row>
    <row r="151" spans="1:18" x14ac:dyDescent="0.5">
      <c r="A151" s="28" t="s">
        <v>143</v>
      </c>
      <c r="B151" s="28">
        <v>11132</v>
      </c>
      <c r="C151" s="28" t="s">
        <v>22</v>
      </c>
      <c r="D151" s="28" t="s">
        <v>606</v>
      </c>
      <c r="E151" s="25">
        <v>2055242.956273</v>
      </c>
      <c r="F151" s="25">
        <v>3654242.0507789999</v>
      </c>
      <c r="G151" s="25">
        <f t="shared" si="12"/>
        <v>5709485.0070519997</v>
      </c>
      <c r="H151" s="25">
        <f t="shared" si="13"/>
        <v>-1598999.0945059999</v>
      </c>
      <c r="I151" s="25">
        <v>0</v>
      </c>
      <c r="J151" s="25">
        <v>64265.533866999998</v>
      </c>
      <c r="K151" s="25">
        <f t="shared" si="14"/>
        <v>64265.533866999998</v>
      </c>
      <c r="L151" s="25">
        <f t="shared" si="15"/>
        <v>-64265.533866999998</v>
      </c>
      <c r="M151" s="25">
        <v>1901761</v>
      </c>
      <c r="N151" s="25">
        <v>4362487</v>
      </c>
      <c r="O151" s="47">
        <f t="shared" si="16"/>
        <v>-2460726</v>
      </c>
      <c r="P151" s="25">
        <v>231085</v>
      </c>
      <c r="Q151" s="25">
        <v>316540</v>
      </c>
      <c r="R151" s="47">
        <f t="shared" si="17"/>
        <v>-85455</v>
      </c>
    </row>
    <row r="152" spans="1:18" x14ac:dyDescent="0.5">
      <c r="A152" s="28" t="s">
        <v>144</v>
      </c>
      <c r="B152" s="28">
        <v>11141</v>
      </c>
      <c r="C152" s="28" t="s">
        <v>22</v>
      </c>
      <c r="D152" s="28" t="s">
        <v>639</v>
      </c>
      <c r="E152" s="25">
        <v>385383.21745300002</v>
      </c>
      <c r="F152" s="25">
        <v>379765.061025</v>
      </c>
      <c r="G152" s="25">
        <f t="shared" si="12"/>
        <v>765148.27847800008</v>
      </c>
      <c r="H152" s="25">
        <f t="shared" si="13"/>
        <v>5618.1564280000166</v>
      </c>
      <c r="I152" s="25">
        <v>26460</v>
      </c>
      <c r="J152" s="25">
        <v>18624.236939999999</v>
      </c>
      <c r="K152" s="25">
        <f t="shared" si="14"/>
        <v>45084.236940000003</v>
      </c>
      <c r="L152" s="25">
        <f t="shared" si="15"/>
        <v>7835.7630600000011</v>
      </c>
      <c r="M152" s="25">
        <v>1944</v>
      </c>
      <c r="N152" s="25">
        <v>97111</v>
      </c>
      <c r="O152" s="47">
        <f t="shared" si="16"/>
        <v>-95167</v>
      </c>
      <c r="P152" s="25">
        <v>0</v>
      </c>
      <c r="Q152" s="25">
        <v>5045</v>
      </c>
      <c r="R152" s="47">
        <f t="shared" si="17"/>
        <v>-5045</v>
      </c>
    </row>
    <row r="153" spans="1:18" x14ac:dyDescent="0.5">
      <c r="A153" s="28" t="s">
        <v>152</v>
      </c>
      <c r="B153" s="28">
        <v>11149</v>
      </c>
      <c r="C153" s="28" t="s">
        <v>22</v>
      </c>
      <c r="D153" s="28" t="s">
        <v>636</v>
      </c>
      <c r="E153" s="25">
        <v>597749.68007300003</v>
      </c>
      <c r="F153" s="25">
        <v>1222653.8884099999</v>
      </c>
      <c r="G153" s="25">
        <f t="shared" si="12"/>
        <v>1820403.5684829999</v>
      </c>
      <c r="H153" s="25">
        <f t="shared" si="13"/>
        <v>-624904.20833699987</v>
      </c>
      <c r="I153" s="25">
        <v>115466.617354</v>
      </c>
      <c r="J153" s="25">
        <v>99383.583213999998</v>
      </c>
      <c r="K153" s="25">
        <f t="shared" si="14"/>
        <v>214850.200568</v>
      </c>
      <c r="L153" s="25">
        <f t="shared" si="15"/>
        <v>16083.034140000003</v>
      </c>
      <c r="M153" s="25">
        <v>33953</v>
      </c>
      <c r="N153" s="25">
        <v>814827</v>
      </c>
      <c r="O153" s="47">
        <f t="shared" si="16"/>
        <v>-780874</v>
      </c>
      <c r="P153" s="25">
        <v>0</v>
      </c>
      <c r="Q153" s="25">
        <v>29020</v>
      </c>
      <c r="R153" s="47">
        <f t="shared" si="17"/>
        <v>-29020</v>
      </c>
    </row>
    <row r="154" spans="1:18" x14ac:dyDescent="0.5">
      <c r="A154" s="28" t="s">
        <v>158</v>
      </c>
      <c r="B154" s="28">
        <v>11173</v>
      </c>
      <c r="C154" s="28" t="s">
        <v>22</v>
      </c>
      <c r="D154" s="28" t="s">
        <v>621</v>
      </c>
      <c r="E154" s="25">
        <v>270480.43364599999</v>
      </c>
      <c r="F154" s="25">
        <v>250909.14067200001</v>
      </c>
      <c r="G154" s="25">
        <f t="shared" si="12"/>
        <v>521389.574318</v>
      </c>
      <c r="H154" s="25">
        <f t="shared" si="13"/>
        <v>19571.292973999982</v>
      </c>
      <c r="I154" s="25">
        <v>7746.8100130000003</v>
      </c>
      <c r="J154" s="25">
        <v>1559.02658</v>
      </c>
      <c r="K154" s="25">
        <f t="shared" si="14"/>
        <v>9305.836593</v>
      </c>
      <c r="L154" s="25">
        <f t="shared" si="15"/>
        <v>6187.7834330000005</v>
      </c>
      <c r="M154" s="25">
        <v>21140</v>
      </c>
      <c r="N154" s="25">
        <v>14506</v>
      </c>
      <c r="O154" s="47">
        <f t="shared" si="16"/>
        <v>6634</v>
      </c>
      <c r="P154" s="25">
        <v>19972</v>
      </c>
      <c r="Q154" s="25">
        <v>0</v>
      </c>
      <c r="R154" s="47">
        <f t="shared" si="17"/>
        <v>19972</v>
      </c>
    </row>
    <row r="155" spans="1:18" x14ac:dyDescent="0.5">
      <c r="A155" s="28" t="s">
        <v>166</v>
      </c>
      <c r="B155" s="28">
        <v>11182</v>
      </c>
      <c r="C155" s="28" t="s">
        <v>22</v>
      </c>
      <c r="D155" s="28" t="s">
        <v>605</v>
      </c>
      <c r="E155" s="25">
        <v>2363859.333571</v>
      </c>
      <c r="F155" s="25">
        <v>3062392.222484</v>
      </c>
      <c r="G155" s="25">
        <f t="shared" si="12"/>
        <v>5426251.5560550001</v>
      </c>
      <c r="H155" s="25">
        <f t="shared" si="13"/>
        <v>-698532.888913</v>
      </c>
      <c r="I155" s="25">
        <v>74991.806729999997</v>
      </c>
      <c r="J155" s="25">
        <v>62581.472329999997</v>
      </c>
      <c r="K155" s="25">
        <f t="shared" si="14"/>
        <v>137573.27906</v>
      </c>
      <c r="L155" s="25">
        <f t="shared" si="15"/>
        <v>12410.3344</v>
      </c>
      <c r="M155" s="25">
        <v>404984</v>
      </c>
      <c r="N155" s="25">
        <v>1684805</v>
      </c>
      <c r="O155" s="47">
        <f t="shared" si="16"/>
        <v>-1279821</v>
      </c>
      <c r="P155" s="25">
        <v>64876</v>
      </c>
      <c r="Q155" s="25">
        <v>279031</v>
      </c>
      <c r="R155" s="47">
        <f t="shared" si="17"/>
        <v>-214155</v>
      </c>
    </row>
    <row r="156" spans="1:18" x14ac:dyDescent="0.5">
      <c r="A156" s="28" t="s">
        <v>169</v>
      </c>
      <c r="B156" s="28">
        <v>11186</v>
      </c>
      <c r="C156" s="28" t="s">
        <v>22</v>
      </c>
      <c r="D156" s="28" t="s">
        <v>642</v>
      </c>
      <c r="E156" s="25">
        <v>108118.420056</v>
      </c>
      <c r="F156" s="25">
        <v>374540.81180299999</v>
      </c>
      <c r="G156" s="25">
        <f t="shared" si="12"/>
        <v>482659.23185899999</v>
      </c>
      <c r="H156" s="25">
        <f t="shared" si="13"/>
        <v>-266422.39174699999</v>
      </c>
      <c r="I156" s="25">
        <v>3343.3300100000001</v>
      </c>
      <c r="J156" s="25">
        <v>1079.5999999999999</v>
      </c>
      <c r="K156" s="25">
        <f t="shared" si="14"/>
        <v>4422.93001</v>
      </c>
      <c r="L156" s="25">
        <f t="shared" si="15"/>
        <v>2263.7300100000002</v>
      </c>
      <c r="M156" s="25">
        <v>0</v>
      </c>
      <c r="N156" s="25">
        <v>221231</v>
      </c>
      <c r="O156" s="47">
        <f t="shared" si="16"/>
        <v>-221231</v>
      </c>
      <c r="P156" s="25">
        <v>0</v>
      </c>
      <c r="Q156" s="25">
        <v>3633</v>
      </c>
      <c r="R156" s="47">
        <f t="shared" si="17"/>
        <v>-3633</v>
      </c>
    </row>
    <row r="157" spans="1:18" x14ac:dyDescent="0.5">
      <c r="A157" s="28" t="s">
        <v>182</v>
      </c>
      <c r="B157" s="28">
        <v>11220</v>
      </c>
      <c r="C157" s="28" t="s">
        <v>22</v>
      </c>
      <c r="D157" s="28" t="s">
        <v>643</v>
      </c>
      <c r="E157" s="25">
        <v>377098.46926099999</v>
      </c>
      <c r="F157" s="25">
        <v>481346.22505000001</v>
      </c>
      <c r="G157" s="25">
        <f t="shared" si="12"/>
        <v>858444.69431099994</v>
      </c>
      <c r="H157" s="25">
        <f t="shared" si="13"/>
        <v>-104247.75578900002</v>
      </c>
      <c r="I157" s="25">
        <v>259.71101700000003</v>
      </c>
      <c r="J157" s="25">
        <v>4748.8528910000005</v>
      </c>
      <c r="K157" s="25">
        <f t="shared" si="14"/>
        <v>5008.5639080000001</v>
      </c>
      <c r="L157" s="25">
        <f t="shared" si="15"/>
        <v>-4489.1418740000008</v>
      </c>
      <c r="M157" s="25">
        <v>19817</v>
      </c>
      <c r="N157" s="25">
        <v>160610</v>
      </c>
      <c r="O157" s="47">
        <f t="shared" si="16"/>
        <v>-140793</v>
      </c>
      <c r="P157" s="25">
        <v>185</v>
      </c>
      <c r="Q157" s="25">
        <v>15661</v>
      </c>
      <c r="R157" s="47">
        <f t="shared" si="17"/>
        <v>-15476</v>
      </c>
    </row>
    <row r="158" spans="1:18" x14ac:dyDescent="0.5">
      <c r="A158" s="28" t="s">
        <v>187</v>
      </c>
      <c r="B158" s="28">
        <v>11235</v>
      </c>
      <c r="C158" s="28" t="s">
        <v>22</v>
      </c>
      <c r="D158" s="28" t="s">
        <v>608</v>
      </c>
      <c r="E158" s="25">
        <v>2024572.8714079999</v>
      </c>
      <c r="F158" s="25">
        <v>2788040.377084</v>
      </c>
      <c r="G158" s="25">
        <f t="shared" si="12"/>
        <v>4812613.2484919997</v>
      </c>
      <c r="H158" s="25">
        <f t="shared" si="13"/>
        <v>-763467.50567600015</v>
      </c>
      <c r="I158" s="25">
        <v>185184</v>
      </c>
      <c r="J158" s="25">
        <v>108363.540498</v>
      </c>
      <c r="K158" s="25">
        <f t="shared" si="14"/>
        <v>293547.54049799999</v>
      </c>
      <c r="L158" s="25">
        <f t="shared" si="15"/>
        <v>76820.459501999998</v>
      </c>
      <c r="M158" s="25">
        <v>483841</v>
      </c>
      <c r="N158" s="25">
        <v>829137</v>
      </c>
      <c r="O158" s="47">
        <f t="shared" si="16"/>
        <v>-345296</v>
      </c>
      <c r="P158" s="25">
        <v>251702</v>
      </c>
      <c r="Q158" s="25">
        <v>54570</v>
      </c>
      <c r="R158" s="47">
        <f t="shared" si="17"/>
        <v>197132</v>
      </c>
    </row>
    <row r="159" spans="1:18" x14ac:dyDescent="0.5">
      <c r="A159" s="28" t="s">
        <v>189</v>
      </c>
      <c r="B159" s="28">
        <v>11234</v>
      </c>
      <c r="C159" s="28" t="s">
        <v>22</v>
      </c>
      <c r="D159" s="28" t="s">
        <v>642</v>
      </c>
      <c r="E159" s="25">
        <v>2354460.4249700001</v>
      </c>
      <c r="F159" s="25">
        <v>1890158.094825</v>
      </c>
      <c r="G159" s="25">
        <f t="shared" si="12"/>
        <v>4244618.5197950006</v>
      </c>
      <c r="H159" s="25">
        <f t="shared" si="13"/>
        <v>464302.33014500001</v>
      </c>
      <c r="I159" s="25">
        <v>184034.48042499999</v>
      </c>
      <c r="J159" s="25">
        <v>3578.4509400000002</v>
      </c>
      <c r="K159" s="25">
        <f t="shared" si="14"/>
        <v>187612.931365</v>
      </c>
      <c r="L159" s="25">
        <f t="shared" si="15"/>
        <v>180456.02948499998</v>
      </c>
      <c r="M159" s="25">
        <v>1599239</v>
      </c>
      <c r="N159" s="25">
        <v>2518542</v>
      </c>
      <c r="O159" s="47">
        <f t="shared" si="16"/>
        <v>-919303</v>
      </c>
      <c r="P159" s="25">
        <v>10060</v>
      </c>
      <c r="Q159" s="25">
        <v>121438</v>
      </c>
      <c r="R159" s="47">
        <f t="shared" si="17"/>
        <v>-111378</v>
      </c>
    </row>
    <row r="160" spans="1:18" x14ac:dyDescent="0.5">
      <c r="A160" s="28" t="s">
        <v>191</v>
      </c>
      <c r="B160" s="28">
        <v>11223</v>
      </c>
      <c r="C160" s="28" t="s">
        <v>22</v>
      </c>
      <c r="D160" s="28" t="s">
        <v>623</v>
      </c>
      <c r="E160" s="25">
        <v>2017423.8824199999</v>
      </c>
      <c r="F160" s="25">
        <v>2717323.9221729999</v>
      </c>
      <c r="G160" s="25">
        <f t="shared" si="12"/>
        <v>4734747.8045929996</v>
      </c>
      <c r="H160" s="25">
        <f t="shared" si="13"/>
        <v>-699900.03975300002</v>
      </c>
      <c r="I160" s="25">
        <v>13990.593569000001</v>
      </c>
      <c r="J160" s="25">
        <v>179864.25056499999</v>
      </c>
      <c r="K160" s="25">
        <f t="shared" si="14"/>
        <v>193854.84413399998</v>
      </c>
      <c r="L160" s="25">
        <f t="shared" si="15"/>
        <v>-165873.65699600001</v>
      </c>
      <c r="M160" s="25">
        <v>305879</v>
      </c>
      <c r="N160" s="25">
        <v>1801660</v>
      </c>
      <c r="O160" s="47">
        <f t="shared" si="16"/>
        <v>-1495781</v>
      </c>
      <c r="P160" s="25">
        <v>4050</v>
      </c>
      <c r="Q160" s="25">
        <v>75029</v>
      </c>
      <c r="R160" s="47">
        <f t="shared" si="17"/>
        <v>-70979</v>
      </c>
    </row>
    <row r="161" spans="1:18" x14ac:dyDescent="0.5">
      <c r="A161" s="28" t="s">
        <v>198</v>
      </c>
      <c r="B161" s="28">
        <v>11268</v>
      </c>
      <c r="C161" s="28" t="s">
        <v>22</v>
      </c>
      <c r="D161" s="28" t="s">
        <v>645</v>
      </c>
      <c r="E161" s="25">
        <v>1420777.1005820001</v>
      </c>
      <c r="F161" s="25">
        <v>1914730.1928350001</v>
      </c>
      <c r="G161" s="25">
        <f t="shared" si="12"/>
        <v>3335507.2934170002</v>
      </c>
      <c r="H161" s="25">
        <f t="shared" si="13"/>
        <v>-493953.09225300001</v>
      </c>
      <c r="I161" s="25">
        <v>69338.922265000001</v>
      </c>
      <c r="J161" s="25">
        <v>82354.494701000003</v>
      </c>
      <c r="K161" s="25">
        <f t="shared" si="14"/>
        <v>151693.41696599999</v>
      </c>
      <c r="L161" s="25">
        <f t="shared" si="15"/>
        <v>-13015.572436000002</v>
      </c>
      <c r="M161" s="25">
        <v>360055</v>
      </c>
      <c r="N161" s="25">
        <v>620457</v>
      </c>
      <c r="O161" s="47">
        <f t="shared" si="16"/>
        <v>-260402</v>
      </c>
      <c r="P161" s="25">
        <v>1570</v>
      </c>
      <c r="Q161" s="25">
        <v>42846</v>
      </c>
      <c r="R161" s="47">
        <f t="shared" si="17"/>
        <v>-41276</v>
      </c>
    </row>
    <row r="162" spans="1:18" x14ac:dyDescent="0.5">
      <c r="A162" s="28" t="s">
        <v>200</v>
      </c>
      <c r="B162" s="28">
        <v>11273</v>
      </c>
      <c r="C162" s="28" t="s">
        <v>22</v>
      </c>
      <c r="D162" s="28" t="s">
        <v>628</v>
      </c>
      <c r="E162" s="25">
        <v>892319.63363900001</v>
      </c>
      <c r="F162" s="25">
        <v>2580771.4309049998</v>
      </c>
      <c r="G162" s="25">
        <f t="shared" si="12"/>
        <v>3473091.0645439997</v>
      </c>
      <c r="H162" s="25">
        <f t="shared" si="13"/>
        <v>-1688451.797266</v>
      </c>
      <c r="I162" s="25">
        <v>206972.84534</v>
      </c>
      <c r="J162" s="25">
        <v>349453.19111999997</v>
      </c>
      <c r="K162" s="25">
        <f t="shared" si="14"/>
        <v>556426.03645999997</v>
      </c>
      <c r="L162" s="25">
        <f t="shared" si="15"/>
        <v>-142480.34577999997</v>
      </c>
      <c r="M162" s="25">
        <v>351999</v>
      </c>
      <c r="N162" s="25">
        <v>1378268</v>
      </c>
      <c r="O162" s="47">
        <f t="shared" si="16"/>
        <v>-1026269</v>
      </c>
      <c r="P162" s="25">
        <v>5097</v>
      </c>
      <c r="Q162" s="25">
        <v>53952</v>
      </c>
      <c r="R162" s="47">
        <f t="shared" si="17"/>
        <v>-48855</v>
      </c>
    </row>
    <row r="163" spans="1:18" x14ac:dyDescent="0.5">
      <c r="A163" s="28" t="s">
        <v>206</v>
      </c>
      <c r="B163" s="28">
        <v>11280</v>
      </c>
      <c r="C163" s="28" t="s">
        <v>22</v>
      </c>
      <c r="D163" s="28" t="s">
        <v>610</v>
      </c>
      <c r="E163" s="25">
        <v>94924.610392000002</v>
      </c>
      <c r="F163" s="25">
        <v>368814.53151100001</v>
      </c>
      <c r="G163" s="25">
        <f t="shared" si="12"/>
        <v>463739.14190300001</v>
      </c>
      <c r="H163" s="25">
        <f t="shared" si="13"/>
        <v>-273889.92111900001</v>
      </c>
      <c r="I163" s="25">
        <v>0</v>
      </c>
      <c r="J163" s="25">
        <v>0</v>
      </c>
      <c r="K163" s="25">
        <f t="shared" si="14"/>
        <v>0</v>
      </c>
      <c r="L163" s="25">
        <f t="shared" si="15"/>
        <v>0</v>
      </c>
      <c r="M163" s="25">
        <v>91386</v>
      </c>
      <c r="N163" s="25">
        <v>426914</v>
      </c>
      <c r="O163" s="47">
        <f t="shared" si="16"/>
        <v>-335528</v>
      </c>
      <c r="P163" s="25">
        <v>4453</v>
      </c>
      <c r="Q163" s="25">
        <v>8191</v>
      </c>
      <c r="R163" s="47">
        <f t="shared" si="17"/>
        <v>-3738</v>
      </c>
    </row>
    <row r="164" spans="1:18" x14ac:dyDescent="0.5">
      <c r="A164" s="28" t="s">
        <v>216</v>
      </c>
      <c r="B164" s="28">
        <v>11285</v>
      </c>
      <c r="C164" s="28" t="s">
        <v>22</v>
      </c>
      <c r="D164" s="28" t="s">
        <v>638</v>
      </c>
      <c r="E164" s="25">
        <v>1288258.355987</v>
      </c>
      <c r="F164" s="25">
        <v>2318894.8049039999</v>
      </c>
      <c r="G164" s="25">
        <f t="shared" si="12"/>
        <v>3607153.1608910002</v>
      </c>
      <c r="H164" s="25">
        <f t="shared" si="13"/>
        <v>-1030636.4489169999</v>
      </c>
      <c r="I164" s="25">
        <v>26241.590250000001</v>
      </c>
      <c r="J164" s="25">
        <v>0</v>
      </c>
      <c r="K164" s="25">
        <f t="shared" si="14"/>
        <v>26241.590250000001</v>
      </c>
      <c r="L164" s="25">
        <f t="shared" si="15"/>
        <v>26241.590250000001</v>
      </c>
      <c r="M164" s="25">
        <v>2909011</v>
      </c>
      <c r="N164" s="25">
        <v>4581808</v>
      </c>
      <c r="O164" s="47">
        <f t="shared" si="16"/>
        <v>-1672797</v>
      </c>
      <c r="P164" s="25">
        <v>358780</v>
      </c>
      <c r="Q164" s="25">
        <v>154754</v>
      </c>
      <c r="R164" s="47">
        <f t="shared" si="17"/>
        <v>204026</v>
      </c>
    </row>
    <row r="165" spans="1:18" x14ac:dyDescent="0.5">
      <c r="A165" s="28" t="s">
        <v>220</v>
      </c>
      <c r="B165" s="28">
        <v>11297</v>
      </c>
      <c r="C165" s="28" t="s">
        <v>22</v>
      </c>
      <c r="D165" s="28" t="s">
        <v>618</v>
      </c>
      <c r="E165" s="25">
        <v>1266787.73135</v>
      </c>
      <c r="F165" s="25">
        <v>1997312.7102419999</v>
      </c>
      <c r="G165" s="25">
        <f t="shared" si="12"/>
        <v>3264100.441592</v>
      </c>
      <c r="H165" s="25">
        <f t="shared" si="13"/>
        <v>-730524.97889199993</v>
      </c>
      <c r="I165" s="25">
        <v>18763.244803000001</v>
      </c>
      <c r="J165" s="25">
        <v>94916.883791</v>
      </c>
      <c r="K165" s="25">
        <f t="shared" si="14"/>
        <v>113680.12859400001</v>
      </c>
      <c r="L165" s="25">
        <f t="shared" si="15"/>
        <v>-76153.638987999992</v>
      </c>
      <c r="M165" s="25">
        <v>233826</v>
      </c>
      <c r="N165" s="25">
        <v>1737850</v>
      </c>
      <c r="O165" s="47">
        <f t="shared" si="16"/>
        <v>-1504024</v>
      </c>
      <c r="P165" s="25">
        <v>82</v>
      </c>
      <c r="Q165" s="25">
        <v>79010</v>
      </c>
      <c r="R165" s="47">
        <f t="shared" si="17"/>
        <v>-78928</v>
      </c>
    </row>
    <row r="166" spans="1:18" x14ac:dyDescent="0.5">
      <c r="A166" s="28" t="s">
        <v>233</v>
      </c>
      <c r="B166" s="28">
        <v>11314</v>
      </c>
      <c r="C166" s="28" t="s">
        <v>22</v>
      </c>
      <c r="D166" s="28" t="s">
        <v>618</v>
      </c>
      <c r="E166" s="25">
        <v>145053.47110200001</v>
      </c>
      <c r="F166" s="25">
        <v>143611.96413899999</v>
      </c>
      <c r="G166" s="25">
        <f t="shared" si="12"/>
        <v>288665.43524100003</v>
      </c>
      <c r="H166" s="25">
        <f t="shared" si="13"/>
        <v>1441.5069630000216</v>
      </c>
      <c r="I166" s="25">
        <v>352.5</v>
      </c>
      <c r="J166" s="25">
        <v>2115.5650000000001</v>
      </c>
      <c r="K166" s="25">
        <f t="shared" si="14"/>
        <v>2468.0650000000001</v>
      </c>
      <c r="L166" s="25">
        <f t="shared" si="15"/>
        <v>-1763.0650000000001</v>
      </c>
      <c r="M166" s="25">
        <v>938</v>
      </c>
      <c r="N166" s="25">
        <v>0</v>
      </c>
      <c r="O166" s="47">
        <f t="shared" si="16"/>
        <v>938</v>
      </c>
      <c r="P166" s="25">
        <v>0</v>
      </c>
      <c r="Q166" s="25">
        <v>0</v>
      </c>
      <c r="R166" s="47">
        <f t="shared" si="17"/>
        <v>0</v>
      </c>
    </row>
    <row r="167" spans="1:18" x14ac:dyDescent="0.5">
      <c r="A167" s="28" t="s">
        <v>237</v>
      </c>
      <c r="B167" s="28">
        <v>11309</v>
      </c>
      <c r="C167" s="28" t="s">
        <v>22</v>
      </c>
      <c r="D167" s="28" t="s">
        <v>608</v>
      </c>
      <c r="E167" s="25">
        <v>1294288.5089469999</v>
      </c>
      <c r="F167" s="25">
        <v>2156024.7949239998</v>
      </c>
      <c r="G167" s="25">
        <f t="shared" si="12"/>
        <v>3450313.3038709997</v>
      </c>
      <c r="H167" s="25">
        <f t="shared" si="13"/>
        <v>-861736.2859769999</v>
      </c>
      <c r="I167" s="25">
        <v>132613.86311000001</v>
      </c>
      <c r="J167" s="25">
        <v>176582.166169</v>
      </c>
      <c r="K167" s="25">
        <f t="shared" si="14"/>
        <v>309196.02927900001</v>
      </c>
      <c r="L167" s="25">
        <f t="shared" si="15"/>
        <v>-43968.303058999998</v>
      </c>
      <c r="M167" s="25">
        <v>649276</v>
      </c>
      <c r="N167" s="25">
        <v>1376850</v>
      </c>
      <c r="O167" s="47">
        <f t="shared" si="16"/>
        <v>-727574</v>
      </c>
      <c r="P167" s="25">
        <v>178278</v>
      </c>
      <c r="Q167" s="25">
        <v>87793</v>
      </c>
      <c r="R167" s="47">
        <f t="shared" si="17"/>
        <v>90485</v>
      </c>
    </row>
    <row r="168" spans="1:18" x14ac:dyDescent="0.5">
      <c r="A168" s="28" t="s">
        <v>247</v>
      </c>
      <c r="B168" s="28">
        <v>11334</v>
      </c>
      <c r="C168" s="28" t="s">
        <v>22</v>
      </c>
      <c r="D168" s="28" t="s">
        <v>652</v>
      </c>
      <c r="E168" s="25">
        <v>817480.88234300003</v>
      </c>
      <c r="F168" s="25">
        <v>885971.86708200001</v>
      </c>
      <c r="G168" s="25">
        <f t="shared" si="12"/>
        <v>1703452.749425</v>
      </c>
      <c r="H168" s="25">
        <f t="shared" si="13"/>
        <v>-68490.984738999978</v>
      </c>
      <c r="I168" s="25">
        <v>0</v>
      </c>
      <c r="J168" s="25">
        <v>0</v>
      </c>
      <c r="K168" s="25">
        <f t="shared" si="14"/>
        <v>0</v>
      </c>
      <c r="L168" s="25">
        <f t="shared" si="15"/>
        <v>0</v>
      </c>
      <c r="M168" s="25">
        <v>297727</v>
      </c>
      <c r="N168" s="25">
        <v>403310</v>
      </c>
      <c r="O168" s="47">
        <f t="shared" si="16"/>
        <v>-105583</v>
      </c>
      <c r="P168" s="25">
        <v>16575</v>
      </c>
      <c r="Q168" s="25">
        <v>2450</v>
      </c>
      <c r="R168" s="47">
        <f t="shared" si="17"/>
        <v>14125</v>
      </c>
    </row>
    <row r="169" spans="1:18" x14ac:dyDescent="0.5">
      <c r="A169" s="28" t="s">
        <v>272</v>
      </c>
      <c r="B169" s="28">
        <v>11384</v>
      </c>
      <c r="C169" s="28" t="s">
        <v>22</v>
      </c>
      <c r="D169" s="28" t="s">
        <v>658</v>
      </c>
      <c r="E169" s="25">
        <v>1056485.5194550001</v>
      </c>
      <c r="F169" s="25">
        <v>1287213.3607960001</v>
      </c>
      <c r="G169" s="25">
        <f t="shared" si="12"/>
        <v>2343698.8802510002</v>
      </c>
      <c r="H169" s="25">
        <f t="shared" si="13"/>
        <v>-230727.84134100005</v>
      </c>
      <c r="I169" s="25">
        <v>7322.0492899999999</v>
      </c>
      <c r="J169" s="25">
        <v>26299.830051000001</v>
      </c>
      <c r="K169" s="25">
        <f t="shared" si="14"/>
        <v>33621.879341</v>
      </c>
      <c r="L169" s="25">
        <f t="shared" si="15"/>
        <v>-18977.780761000002</v>
      </c>
      <c r="M169" s="25">
        <v>96842</v>
      </c>
      <c r="N169" s="25">
        <v>262390</v>
      </c>
      <c r="O169" s="47">
        <f t="shared" si="16"/>
        <v>-165548</v>
      </c>
      <c r="P169" s="25">
        <v>101</v>
      </c>
      <c r="Q169" s="25">
        <v>15443</v>
      </c>
      <c r="R169" s="47">
        <f t="shared" si="17"/>
        <v>-15342</v>
      </c>
    </row>
    <row r="170" spans="1:18" x14ac:dyDescent="0.5">
      <c r="A170" s="28" t="s">
        <v>320</v>
      </c>
      <c r="B170" s="28">
        <v>11463</v>
      </c>
      <c r="C170" s="28" t="s">
        <v>22</v>
      </c>
      <c r="D170" s="28" t="s">
        <v>661</v>
      </c>
      <c r="E170" s="25">
        <v>946444.74699500005</v>
      </c>
      <c r="F170" s="25">
        <v>529778.08743499999</v>
      </c>
      <c r="G170" s="25">
        <f t="shared" si="12"/>
        <v>1476222.83443</v>
      </c>
      <c r="H170" s="25">
        <f t="shared" si="13"/>
        <v>416666.65956000006</v>
      </c>
      <c r="I170" s="25">
        <v>26330.4591</v>
      </c>
      <c r="J170" s="25">
        <v>33402.035078000001</v>
      </c>
      <c r="K170" s="25">
        <f t="shared" si="14"/>
        <v>59732.494178000001</v>
      </c>
      <c r="L170" s="25">
        <f t="shared" si="15"/>
        <v>-7071.5759780000008</v>
      </c>
      <c r="M170" s="25">
        <v>802210</v>
      </c>
      <c r="N170" s="25">
        <v>392793</v>
      </c>
      <c r="O170" s="47">
        <f t="shared" si="16"/>
        <v>409417</v>
      </c>
      <c r="P170" s="25">
        <v>7596</v>
      </c>
      <c r="Q170" s="25">
        <v>14181</v>
      </c>
      <c r="R170" s="47">
        <f t="shared" si="17"/>
        <v>-6585</v>
      </c>
    </row>
    <row r="171" spans="1:18" x14ac:dyDescent="0.5">
      <c r="A171" s="28" t="s">
        <v>322</v>
      </c>
      <c r="B171" s="28">
        <v>11461</v>
      </c>
      <c r="C171" s="28" t="s">
        <v>22</v>
      </c>
      <c r="D171" s="28" t="s">
        <v>653</v>
      </c>
      <c r="E171" s="25">
        <v>1057678.3722029999</v>
      </c>
      <c r="F171" s="25">
        <v>1438477.472117</v>
      </c>
      <c r="G171" s="25">
        <f t="shared" si="12"/>
        <v>2496155.8443200001</v>
      </c>
      <c r="H171" s="25">
        <f t="shared" si="13"/>
        <v>-380799.09991400014</v>
      </c>
      <c r="I171" s="25">
        <v>3612</v>
      </c>
      <c r="J171" s="25">
        <v>168274.30760100001</v>
      </c>
      <c r="K171" s="25">
        <f t="shared" si="14"/>
        <v>171886.30760100001</v>
      </c>
      <c r="L171" s="25">
        <f t="shared" si="15"/>
        <v>-164662.30760100001</v>
      </c>
      <c r="M171" s="25">
        <v>207200</v>
      </c>
      <c r="N171" s="25">
        <v>591767</v>
      </c>
      <c r="O171" s="47">
        <f t="shared" si="16"/>
        <v>-384567</v>
      </c>
      <c r="P171" s="25">
        <v>99982</v>
      </c>
      <c r="Q171" s="25">
        <v>10086</v>
      </c>
      <c r="R171" s="47">
        <f t="shared" si="17"/>
        <v>89896</v>
      </c>
    </row>
    <row r="172" spans="1:18" x14ac:dyDescent="0.5">
      <c r="A172" s="28" t="s">
        <v>330</v>
      </c>
      <c r="B172" s="28">
        <v>11454</v>
      </c>
      <c r="C172" s="28" t="s">
        <v>22</v>
      </c>
      <c r="D172" s="28" t="s">
        <v>664</v>
      </c>
      <c r="E172" s="25">
        <v>1640126.085037</v>
      </c>
      <c r="F172" s="25">
        <v>2514715.787391</v>
      </c>
      <c r="G172" s="25">
        <f t="shared" si="12"/>
        <v>4154841.872428</v>
      </c>
      <c r="H172" s="25">
        <f t="shared" si="13"/>
        <v>-874589.70235399995</v>
      </c>
      <c r="I172" s="25">
        <v>4008.06558</v>
      </c>
      <c r="J172" s="25">
        <v>250733.65914999999</v>
      </c>
      <c r="K172" s="25">
        <f t="shared" si="14"/>
        <v>254741.72472999999</v>
      </c>
      <c r="L172" s="25">
        <f t="shared" si="15"/>
        <v>-246725.59357</v>
      </c>
      <c r="M172" s="25">
        <v>342220</v>
      </c>
      <c r="N172" s="25">
        <v>1334164</v>
      </c>
      <c r="O172" s="47">
        <f t="shared" si="16"/>
        <v>-991944</v>
      </c>
      <c r="P172" s="25">
        <v>4322</v>
      </c>
      <c r="Q172" s="25">
        <v>301607</v>
      </c>
      <c r="R172" s="47">
        <f t="shared" si="17"/>
        <v>-297285</v>
      </c>
    </row>
    <row r="173" spans="1:18" x14ac:dyDescent="0.5">
      <c r="A173" s="28" t="s">
        <v>332</v>
      </c>
      <c r="B173" s="28">
        <v>11477</v>
      </c>
      <c r="C173" s="28" t="s">
        <v>22</v>
      </c>
      <c r="D173" s="28" t="s">
        <v>664</v>
      </c>
      <c r="E173" s="25">
        <v>2086765.516294</v>
      </c>
      <c r="F173" s="25">
        <v>4078013.140842</v>
      </c>
      <c r="G173" s="25">
        <f t="shared" si="12"/>
        <v>6164778.6571359998</v>
      </c>
      <c r="H173" s="25">
        <f t="shared" si="13"/>
        <v>-1991247.6245480001</v>
      </c>
      <c r="I173" s="25">
        <v>112670.58581</v>
      </c>
      <c r="J173" s="25">
        <v>152004.28005999999</v>
      </c>
      <c r="K173" s="25">
        <f t="shared" si="14"/>
        <v>264674.86586999998</v>
      </c>
      <c r="L173" s="25">
        <f t="shared" si="15"/>
        <v>-39333.694249999986</v>
      </c>
      <c r="M173" s="25">
        <v>699165</v>
      </c>
      <c r="N173" s="25">
        <v>3057920</v>
      </c>
      <c r="O173" s="47">
        <f t="shared" si="16"/>
        <v>-2358755</v>
      </c>
      <c r="P173" s="25">
        <v>8493</v>
      </c>
      <c r="Q173" s="25">
        <v>244176</v>
      </c>
      <c r="R173" s="47">
        <f t="shared" si="17"/>
        <v>-235683</v>
      </c>
    </row>
    <row r="174" spans="1:18" x14ac:dyDescent="0.5">
      <c r="A174" s="28" t="s">
        <v>410</v>
      </c>
      <c r="B174" s="28">
        <v>11706</v>
      </c>
      <c r="C174" s="28" t="s">
        <v>22</v>
      </c>
      <c r="D174" s="28" t="s">
        <v>677</v>
      </c>
      <c r="E174" s="25">
        <v>163509.547827</v>
      </c>
      <c r="F174" s="25">
        <v>464270.655447</v>
      </c>
      <c r="G174" s="25">
        <f t="shared" si="12"/>
        <v>627780.20327399997</v>
      </c>
      <c r="H174" s="25">
        <f t="shared" si="13"/>
        <v>-300761.10762000002</v>
      </c>
      <c r="I174" s="25">
        <v>0</v>
      </c>
      <c r="J174" s="25">
        <v>0</v>
      </c>
      <c r="K174" s="25">
        <f t="shared" si="14"/>
        <v>0</v>
      </c>
      <c r="L174" s="25">
        <f t="shared" si="15"/>
        <v>0</v>
      </c>
      <c r="M174" s="25">
        <v>183138</v>
      </c>
      <c r="N174" s="25">
        <v>496145</v>
      </c>
      <c r="O174" s="47">
        <f t="shared" si="16"/>
        <v>-313007</v>
      </c>
      <c r="P174" s="25">
        <v>2605</v>
      </c>
      <c r="Q174" s="25">
        <v>3300</v>
      </c>
      <c r="R174" s="47">
        <f t="shared" si="17"/>
        <v>-695</v>
      </c>
    </row>
    <row r="175" spans="1:18" x14ac:dyDescent="0.5">
      <c r="A175" s="28" t="s">
        <v>492</v>
      </c>
      <c r="B175" s="28">
        <v>11853</v>
      </c>
      <c r="C175" s="28" t="s">
        <v>22</v>
      </c>
      <c r="D175" s="28" t="s">
        <v>607</v>
      </c>
      <c r="E175" s="25">
        <v>1004912.909076</v>
      </c>
      <c r="F175" s="25">
        <v>876071.25403700001</v>
      </c>
      <c r="G175" s="25">
        <f t="shared" si="12"/>
        <v>1880984.1631129999</v>
      </c>
      <c r="H175" s="25">
        <f t="shared" si="13"/>
        <v>128841.65503899998</v>
      </c>
      <c r="I175" s="25">
        <v>31186.952646000002</v>
      </c>
      <c r="J175" s="25">
        <v>88229.801749999999</v>
      </c>
      <c r="K175" s="25">
        <f t="shared" si="14"/>
        <v>119416.754396</v>
      </c>
      <c r="L175" s="25">
        <f t="shared" si="15"/>
        <v>-57042.849103999994</v>
      </c>
      <c r="M175" s="25">
        <v>996440</v>
      </c>
      <c r="N175" s="25">
        <v>796649</v>
      </c>
      <c r="O175" s="47">
        <f t="shared" si="16"/>
        <v>199791</v>
      </c>
      <c r="P175" s="25">
        <v>71494</v>
      </c>
      <c r="Q175" s="25">
        <v>176968</v>
      </c>
      <c r="R175" s="47">
        <f t="shared" si="17"/>
        <v>-105474</v>
      </c>
    </row>
    <row r="176" spans="1:18" x14ac:dyDescent="0.5">
      <c r="A176" s="28" t="s">
        <v>726</v>
      </c>
      <c r="B176" s="28">
        <v>11968</v>
      </c>
      <c r="C176" s="28" t="s">
        <v>22</v>
      </c>
      <c r="D176" s="28" t="s">
        <v>727</v>
      </c>
      <c r="E176" s="25">
        <v>157306.404068</v>
      </c>
      <c r="F176" s="25">
        <v>32377.410775</v>
      </c>
      <c r="G176" s="25">
        <f t="shared" si="12"/>
        <v>189683.814843</v>
      </c>
      <c r="H176" s="25">
        <f t="shared" si="13"/>
        <v>124928.99329300001</v>
      </c>
      <c r="I176" s="25">
        <v>42955.350147999998</v>
      </c>
      <c r="J176" s="25">
        <v>8839.0093720000004</v>
      </c>
      <c r="K176" s="25">
        <f t="shared" si="14"/>
        <v>51794.359519999998</v>
      </c>
      <c r="L176" s="25">
        <f t="shared" si="15"/>
        <v>34116.340775999997</v>
      </c>
      <c r="M176" s="25">
        <v>200924</v>
      </c>
      <c r="N176" s="25">
        <v>43</v>
      </c>
      <c r="O176" s="47">
        <f t="shared" si="16"/>
        <v>200881</v>
      </c>
      <c r="P176" s="25">
        <v>4999</v>
      </c>
      <c r="Q176" s="25">
        <v>43</v>
      </c>
      <c r="R176" s="47">
        <f t="shared" si="17"/>
        <v>4956</v>
      </c>
    </row>
    <row r="177" spans="1:18" x14ac:dyDescent="0.5">
      <c r="A177" s="28" t="s">
        <v>168</v>
      </c>
      <c r="B177" s="28">
        <v>11183</v>
      </c>
      <c r="C177" s="28" t="s">
        <v>22</v>
      </c>
      <c r="D177" s="28" t="s">
        <v>637</v>
      </c>
      <c r="E177" s="25">
        <v>1857055.9826110001</v>
      </c>
      <c r="F177" s="25">
        <v>2274849.0103549999</v>
      </c>
      <c r="G177" s="25">
        <f t="shared" si="12"/>
        <v>4131904.992966</v>
      </c>
      <c r="H177" s="25">
        <f t="shared" si="13"/>
        <v>-417793.02774399985</v>
      </c>
      <c r="I177" s="25">
        <v>32857.174449999999</v>
      </c>
      <c r="J177" s="25">
        <v>132589.371904</v>
      </c>
      <c r="K177" s="25">
        <f t="shared" si="14"/>
        <v>165446.54635399999</v>
      </c>
      <c r="L177" s="25">
        <f t="shared" si="15"/>
        <v>-99732.197454000008</v>
      </c>
      <c r="M177" s="25">
        <v>112676</v>
      </c>
      <c r="N177" s="25">
        <v>259935</v>
      </c>
      <c r="O177" s="47">
        <f t="shared" si="16"/>
        <v>-147259</v>
      </c>
      <c r="P177" s="25">
        <v>47182</v>
      </c>
      <c r="Q177" s="25">
        <v>2669</v>
      </c>
      <c r="R177" s="47">
        <f t="shared" si="17"/>
        <v>44513</v>
      </c>
    </row>
    <row r="178" spans="1:18" x14ac:dyDescent="0.5">
      <c r="A178" s="28" t="s">
        <v>173</v>
      </c>
      <c r="B178" s="28">
        <v>11197</v>
      </c>
      <c r="C178" s="28" t="s">
        <v>22</v>
      </c>
      <c r="D178" s="28" t="s">
        <v>639</v>
      </c>
      <c r="E178" s="25">
        <v>2489124.3293940001</v>
      </c>
      <c r="F178" s="25">
        <v>2867422.8264159998</v>
      </c>
      <c r="G178" s="25">
        <f t="shared" si="12"/>
        <v>5356547.1558100004</v>
      </c>
      <c r="H178" s="25">
        <f t="shared" si="13"/>
        <v>-378298.49702199968</v>
      </c>
      <c r="I178" s="25">
        <v>39301.136720000002</v>
      </c>
      <c r="J178" s="25">
        <v>149172.76474499999</v>
      </c>
      <c r="K178" s="25">
        <f t="shared" si="14"/>
        <v>188473.901465</v>
      </c>
      <c r="L178" s="25">
        <f t="shared" si="15"/>
        <v>-109871.62802499998</v>
      </c>
      <c r="M178" s="25">
        <v>0</v>
      </c>
      <c r="N178" s="25">
        <v>147440</v>
      </c>
      <c r="O178" s="47">
        <f t="shared" si="16"/>
        <v>-147440</v>
      </c>
      <c r="P178" s="25">
        <v>0</v>
      </c>
      <c r="Q178" s="25">
        <v>0</v>
      </c>
      <c r="R178" s="47">
        <f t="shared" si="17"/>
        <v>0</v>
      </c>
    </row>
    <row r="179" spans="1:18" x14ac:dyDescent="0.5">
      <c r="A179" s="28" t="s">
        <v>175</v>
      </c>
      <c r="B179" s="28">
        <v>11195</v>
      </c>
      <c r="C179" s="28" t="s">
        <v>22</v>
      </c>
      <c r="D179" s="28" t="s">
        <v>635</v>
      </c>
      <c r="E179" s="25">
        <v>3288056.4885459999</v>
      </c>
      <c r="F179" s="25">
        <v>3062794.8348190002</v>
      </c>
      <c r="G179" s="25">
        <f t="shared" si="12"/>
        <v>6350851.3233650001</v>
      </c>
      <c r="H179" s="25">
        <f t="shared" si="13"/>
        <v>225261.65372699965</v>
      </c>
      <c r="I179" s="25">
        <v>413475.00106400001</v>
      </c>
      <c r="J179" s="25">
        <v>45067.292459999997</v>
      </c>
      <c r="K179" s="25">
        <f t="shared" si="14"/>
        <v>458542.29352399998</v>
      </c>
      <c r="L179" s="25">
        <f t="shared" si="15"/>
        <v>368407.70860400004</v>
      </c>
      <c r="M179" s="25">
        <v>76732</v>
      </c>
      <c r="N179" s="25">
        <v>94749</v>
      </c>
      <c r="O179" s="47">
        <f t="shared" si="16"/>
        <v>-18017</v>
      </c>
      <c r="P179" s="25">
        <v>76732</v>
      </c>
      <c r="Q179" s="25">
        <v>31870</v>
      </c>
      <c r="R179" s="47">
        <f t="shared" si="17"/>
        <v>44862</v>
      </c>
    </row>
    <row r="180" spans="1:18" x14ac:dyDescent="0.5">
      <c r="A180" s="28" t="s">
        <v>177</v>
      </c>
      <c r="B180" s="28">
        <v>11215</v>
      </c>
      <c r="C180" s="28" t="s">
        <v>22</v>
      </c>
      <c r="D180" s="28" t="s">
        <v>606</v>
      </c>
      <c r="E180" s="25">
        <v>4368432.931961</v>
      </c>
      <c r="F180" s="25">
        <v>2673148.9800709998</v>
      </c>
      <c r="G180" s="25">
        <f t="shared" si="12"/>
        <v>7041581.9120319998</v>
      </c>
      <c r="H180" s="25">
        <f t="shared" si="13"/>
        <v>1695283.9518900001</v>
      </c>
      <c r="I180" s="25">
        <v>68882.844119999994</v>
      </c>
      <c r="J180" s="25">
        <v>131089.57062000001</v>
      </c>
      <c r="K180" s="25">
        <f t="shared" si="14"/>
        <v>199972.41474000001</v>
      </c>
      <c r="L180" s="25">
        <f t="shared" si="15"/>
        <v>-62206.726500000019</v>
      </c>
      <c r="M180" s="25">
        <v>4059904</v>
      </c>
      <c r="N180" s="25">
        <v>3081277</v>
      </c>
      <c r="O180" s="47">
        <f t="shared" si="16"/>
        <v>978627</v>
      </c>
      <c r="P180" s="25">
        <v>243634</v>
      </c>
      <c r="Q180" s="25">
        <v>160563</v>
      </c>
      <c r="R180" s="47">
        <f t="shared" si="17"/>
        <v>83071</v>
      </c>
    </row>
    <row r="181" spans="1:18" x14ac:dyDescent="0.5">
      <c r="A181" s="28" t="s">
        <v>202</v>
      </c>
      <c r="B181" s="28">
        <v>11260</v>
      </c>
      <c r="C181" s="28" t="s">
        <v>22</v>
      </c>
      <c r="D181" s="28" t="s">
        <v>626</v>
      </c>
      <c r="E181" s="25">
        <v>1208523.8457269999</v>
      </c>
      <c r="F181" s="25">
        <v>1198819.2342970001</v>
      </c>
      <c r="G181" s="25">
        <f t="shared" si="12"/>
        <v>2407343.0800240003</v>
      </c>
      <c r="H181" s="25">
        <f t="shared" si="13"/>
        <v>9704.6114299998153</v>
      </c>
      <c r="I181" s="25">
        <v>23769.88422</v>
      </c>
      <c r="J181" s="25">
        <v>8590.6198019999993</v>
      </c>
      <c r="K181" s="25">
        <f t="shared" si="14"/>
        <v>32360.504022000001</v>
      </c>
      <c r="L181" s="25">
        <f t="shared" si="15"/>
        <v>15179.264418000001</v>
      </c>
      <c r="M181" s="25">
        <v>64678</v>
      </c>
      <c r="N181" s="25">
        <v>21479</v>
      </c>
      <c r="O181" s="47">
        <f t="shared" si="16"/>
        <v>43199</v>
      </c>
      <c r="P181" s="25">
        <v>0</v>
      </c>
      <c r="Q181" s="25">
        <v>21479</v>
      </c>
      <c r="R181" s="47">
        <f t="shared" si="17"/>
        <v>-21479</v>
      </c>
    </row>
    <row r="182" spans="1:18" x14ac:dyDescent="0.5">
      <c r="A182" s="28" t="s">
        <v>229</v>
      </c>
      <c r="B182" s="28">
        <v>11308</v>
      </c>
      <c r="C182" s="28" t="s">
        <v>22</v>
      </c>
      <c r="D182" s="28" t="s">
        <v>624</v>
      </c>
      <c r="E182" s="25">
        <v>1614683.5341429999</v>
      </c>
      <c r="F182" s="25">
        <v>2014198.6223800001</v>
      </c>
      <c r="G182" s="25">
        <f t="shared" si="12"/>
        <v>3628882.156523</v>
      </c>
      <c r="H182" s="25">
        <f t="shared" si="13"/>
        <v>-399515.08823700016</v>
      </c>
      <c r="I182" s="25">
        <v>112079.983114</v>
      </c>
      <c r="J182" s="25">
        <v>102588.232124</v>
      </c>
      <c r="K182" s="25">
        <f t="shared" si="14"/>
        <v>214668.215238</v>
      </c>
      <c r="L182" s="25">
        <f t="shared" si="15"/>
        <v>9491.7509900000005</v>
      </c>
      <c r="M182" s="25">
        <v>0</v>
      </c>
      <c r="N182" s="25">
        <v>437122</v>
      </c>
      <c r="O182" s="47">
        <f t="shared" si="16"/>
        <v>-437122</v>
      </c>
      <c r="P182" s="25">
        <v>0</v>
      </c>
      <c r="Q182" s="25">
        <v>0</v>
      </c>
      <c r="R182" s="47">
        <f t="shared" si="17"/>
        <v>0</v>
      </c>
    </row>
    <row r="183" spans="1:18" x14ac:dyDescent="0.5">
      <c r="A183" s="28" t="s">
        <v>238</v>
      </c>
      <c r="B183" s="28">
        <v>11312</v>
      </c>
      <c r="C183" s="28" t="s">
        <v>22</v>
      </c>
      <c r="D183" s="28" t="s">
        <v>608</v>
      </c>
      <c r="E183" s="25">
        <v>3185131.550907</v>
      </c>
      <c r="F183" s="25">
        <v>2945396.446455</v>
      </c>
      <c r="G183" s="25">
        <f t="shared" si="12"/>
        <v>6130527.9973619999</v>
      </c>
      <c r="H183" s="25">
        <f t="shared" si="13"/>
        <v>239735.104452</v>
      </c>
      <c r="I183" s="25">
        <v>176462.40324499999</v>
      </c>
      <c r="J183" s="25">
        <v>74247.780043000006</v>
      </c>
      <c r="K183" s="25">
        <f t="shared" si="14"/>
        <v>250710.183288</v>
      </c>
      <c r="L183" s="25">
        <f t="shared" si="15"/>
        <v>102214.62320199999</v>
      </c>
      <c r="M183" s="25">
        <v>288150</v>
      </c>
      <c r="N183" s="25">
        <v>266285</v>
      </c>
      <c r="O183" s="47">
        <f t="shared" si="16"/>
        <v>21865</v>
      </c>
      <c r="P183" s="25">
        <v>0</v>
      </c>
      <c r="Q183" s="25">
        <v>0</v>
      </c>
      <c r="R183" s="47">
        <f t="shared" si="17"/>
        <v>0</v>
      </c>
    </row>
    <row r="184" spans="1:18" x14ac:dyDescent="0.5">
      <c r="A184" s="28" t="s">
        <v>265</v>
      </c>
      <c r="B184" s="28">
        <v>11327</v>
      </c>
      <c r="C184" s="28" t="s">
        <v>22</v>
      </c>
      <c r="D184" s="28" t="s">
        <v>638</v>
      </c>
      <c r="E184" s="25">
        <v>2525135.5337319998</v>
      </c>
      <c r="F184" s="25">
        <v>475736.10577899998</v>
      </c>
      <c r="G184" s="25">
        <f t="shared" si="12"/>
        <v>3000871.6395109999</v>
      </c>
      <c r="H184" s="25">
        <f t="shared" si="13"/>
        <v>2049399.4279529997</v>
      </c>
      <c r="I184" s="25">
        <v>32409.566263000001</v>
      </c>
      <c r="J184" s="25">
        <v>15650.955147000001</v>
      </c>
      <c r="K184" s="25">
        <f t="shared" si="14"/>
        <v>48060.521410000001</v>
      </c>
      <c r="L184" s="25">
        <f t="shared" si="15"/>
        <v>16758.611116</v>
      </c>
      <c r="M184" s="25">
        <v>2015542</v>
      </c>
      <c r="N184" s="25">
        <v>28341</v>
      </c>
      <c r="O184" s="47">
        <f t="shared" si="16"/>
        <v>1987201</v>
      </c>
      <c r="P184" s="25">
        <v>0</v>
      </c>
      <c r="Q184" s="25">
        <v>0</v>
      </c>
      <c r="R184" s="47">
        <f t="shared" si="17"/>
        <v>0</v>
      </c>
    </row>
    <row r="185" spans="1:18" x14ac:dyDescent="0.5">
      <c r="A185" s="28" t="s">
        <v>274</v>
      </c>
      <c r="B185" s="28">
        <v>11341</v>
      </c>
      <c r="C185" s="28" t="s">
        <v>22</v>
      </c>
      <c r="D185" s="28" t="s">
        <v>607</v>
      </c>
      <c r="E185" s="25">
        <v>3152986.0624549999</v>
      </c>
      <c r="F185" s="25">
        <v>4297366.7846680004</v>
      </c>
      <c r="G185" s="25">
        <f t="shared" si="12"/>
        <v>7450352.8471230008</v>
      </c>
      <c r="H185" s="25">
        <f t="shared" si="13"/>
        <v>-1144380.7222130005</v>
      </c>
      <c r="I185" s="25">
        <v>65445.960273999997</v>
      </c>
      <c r="J185" s="25">
        <v>169503.33197999999</v>
      </c>
      <c r="K185" s="25">
        <f t="shared" si="14"/>
        <v>234949.29225399997</v>
      </c>
      <c r="L185" s="25">
        <f t="shared" si="15"/>
        <v>-104057.37170599999</v>
      </c>
      <c r="M185" s="25">
        <v>1256062</v>
      </c>
      <c r="N185" s="25">
        <v>1542466</v>
      </c>
      <c r="O185" s="47">
        <f t="shared" si="16"/>
        <v>-286404</v>
      </c>
      <c r="P185" s="25">
        <v>0</v>
      </c>
      <c r="Q185" s="25">
        <v>158199</v>
      </c>
      <c r="R185" s="47">
        <f t="shared" si="17"/>
        <v>-158199</v>
      </c>
    </row>
    <row r="186" spans="1:18" x14ac:dyDescent="0.5">
      <c r="A186" s="28" t="s">
        <v>309</v>
      </c>
      <c r="B186" s="28">
        <v>11378</v>
      </c>
      <c r="C186" s="28" t="s">
        <v>22</v>
      </c>
      <c r="D186" s="28" t="s">
        <v>629</v>
      </c>
      <c r="E186" s="25">
        <v>859840.03808600002</v>
      </c>
      <c r="F186" s="25">
        <v>1464148.4583139999</v>
      </c>
      <c r="G186" s="25">
        <f t="shared" si="12"/>
        <v>2323988.4964000001</v>
      </c>
      <c r="H186" s="25">
        <f t="shared" si="13"/>
        <v>-604308.42022799992</v>
      </c>
      <c r="I186" s="25">
        <v>24976.891199999998</v>
      </c>
      <c r="J186" s="25">
        <v>108749.494739</v>
      </c>
      <c r="K186" s="25">
        <f t="shared" si="14"/>
        <v>133726.385939</v>
      </c>
      <c r="L186" s="25">
        <f t="shared" si="15"/>
        <v>-83772.603539000003</v>
      </c>
      <c r="M186" s="25">
        <v>0</v>
      </c>
      <c r="N186" s="25">
        <v>131130</v>
      </c>
      <c r="O186" s="47">
        <f t="shared" si="16"/>
        <v>-131130</v>
      </c>
      <c r="P186" s="25">
        <v>0</v>
      </c>
      <c r="Q186" s="25">
        <v>0</v>
      </c>
      <c r="R186" s="47">
        <f t="shared" si="17"/>
        <v>0</v>
      </c>
    </row>
    <row r="187" spans="1:18" x14ac:dyDescent="0.5">
      <c r="A187" s="28" t="s">
        <v>324</v>
      </c>
      <c r="B187" s="28">
        <v>11470</v>
      </c>
      <c r="C187" s="28" t="s">
        <v>22</v>
      </c>
      <c r="D187" s="28" t="s">
        <v>632</v>
      </c>
      <c r="E187" s="25">
        <v>667746.60151099996</v>
      </c>
      <c r="F187" s="25">
        <v>497228.86332900001</v>
      </c>
      <c r="G187" s="25">
        <f t="shared" si="12"/>
        <v>1164975.46484</v>
      </c>
      <c r="H187" s="25">
        <f t="shared" si="13"/>
        <v>170517.73818199994</v>
      </c>
      <c r="I187" s="25">
        <v>5306.7961640000003</v>
      </c>
      <c r="J187" s="25">
        <v>133053.31190599999</v>
      </c>
      <c r="K187" s="25">
        <f t="shared" si="14"/>
        <v>138360.10806999999</v>
      </c>
      <c r="L187" s="25">
        <f t="shared" si="15"/>
        <v>-127746.51574199999</v>
      </c>
      <c r="M187" s="25">
        <v>323088</v>
      </c>
      <c r="N187" s="25">
        <v>213045</v>
      </c>
      <c r="O187" s="47">
        <f t="shared" si="16"/>
        <v>110043</v>
      </c>
      <c r="P187" s="25">
        <v>11726</v>
      </c>
      <c r="Q187" s="25">
        <v>163577</v>
      </c>
      <c r="R187" s="47">
        <f t="shared" si="17"/>
        <v>-151851</v>
      </c>
    </row>
    <row r="188" spans="1:18" x14ac:dyDescent="0.5">
      <c r="A188" s="28" t="s">
        <v>361</v>
      </c>
      <c r="B188" s="28">
        <v>11233</v>
      </c>
      <c r="C188" s="28" t="s">
        <v>22</v>
      </c>
      <c r="D188" s="28" t="s">
        <v>633</v>
      </c>
      <c r="E188" s="25">
        <v>1194404.3439799999</v>
      </c>
      <c r="F188" s="25">
        <v>824544.14371800004</v>
      </c>
      <c r="G188" s="25">
        <f t="shared" si="12"/>
        <v>2018948.4876979999</v>
      </c>
      <c r="H188" s="25">
        <f t="shared" si="13"/>
        <v>369860.20026199985</v>
      </c>
      <c r="I188" s="25">
        <v>70764.201000999994</v>
      </c>
      <c r="J188" s="25">
        <v>42447.610622</v>
      </c>
      <c r="K188" s="25">
        <f t="shared" si="14"/>
        <v>113211.81162299999</v>
      </c>
      <c r="L188" s="25">
        <f t="shared" si="15"/>
        <v>28316.590378999994</v>
      </c>
      <c r="M188" s="25">
        <v>0</v>
      </c>
      <c r="N188" s="25">
        <v>0</v>
      </c>
      <c r="O188" s="47">
        <f t="shared" si="16"/>
        <v>0</v>
      </c>
      <c r="P188" s="25">
        <v>0</v>
      </c>
      <c r="Q188" s="25">
        <v>0</v>
      </c>
      <c r="R188" s="47">
        <f t="shared" si="17"/>
        <v>0</v>
      </c>
    </row>
    <row r="189" spans="1:18" x14ac:dyDescent="0.5">
      <c r="A189" s="28" t="s">
        <v>381</v>
      </c>
      <c r="B189" s="28">
        <v>11649</v>
      </c>
      <c r="C189" s="28" t="s">
        <v>22</v>
      </c>
      <c r="D189" s="28" t="s">
        <v>670</v>
      </c>
      <c r="E189" s="25">
        <v>5246779.1674840003</v>
      </c>
      <c r="F189" s="25">
        <v>7001663.4594599996</v>
      </c>
      <c r="G189" s="25">
        <f t="shared" si="12"/>
        <v>12248442.626944</v>
      </c>
      <c r="H189" s="25">
        <f t="shared" si="13"/>
        <v>-1754884.2919759993</v>
      </c>
      <c r="I189" s="25">
        <v>172698.64791500001</v>
      </c>
      <c r="J189" s="25">
        <v>53118.469385999997</v>
      </c>
      <c r="K189" s="25">
        <f t="shared" si="14"/>
        <v>225817.11730099999</v>
      </c>
      <c r="L189" s="25">
        <f t="shared" si="15"/>
        <v>119580.17852900001</v>
      </c>
      <c r="M189" s="25">
        <v>2211092</v>
      </c>
      <c r="N189" s="25">
        <v>4265402</v>
      </c>
      <c r="O189" s="47">
        <f t="shared" si="16"/>
        <v>-2054310</v>
      </c>
      <c r="P189" s="25">
        <v>109399</v>
      </c>
      <c r="Q189" s="25">
        <v>195764</v>
      </c>
      <c r="R189" s="47">
        <f t="shared" si="17"/>
        <v>-86365</v>
      </c>
    </row>
    <row r="190" spans="1:18" x14ac:dyDescent="0.5">
      <c r="A190" s="28" t="s">
        <v>419</v>
      </c>
      <c r="B190" s="28">
        <v>11709</v>
      </c>
      <c r="C190" s="28" t="s">
        <v>22</v>
      </c>
      <c r="D190" s="28" t="s">
        <v>617</v>
      </c>
      <c r="E190" s="25">
        <v>0</v>
      </c>
      <c r="F190" s="25">
        <v>0</v>
      </c>
      <c r="G190" s="25">
        <f t="shared" si="12"/>
        <v>0</v>
      </c>
      <c r="H190" s="25">
        <f t="shared" si="13"/>
        <v>0</v>
      </c>
      <c r="I190" s="25">
        <v>0</v>
      </c>
      <c r="J190" s="25">
        <v>0</v>
      </c>
      <c r="K190" s="25">
        <f t="shared" si="14"/>
        <v>0</v>
      </c>
      <c r="L190" s="25">
        <f t="shared" si="15"/>
        <v>0</v>
      </c>
      <c r="M190" s="25">
        <v>0</v>
      </c>
      <c r="N190" s="25">
        <v>0</v>
      </c>
      <c r="O190" s="47">
        <f t="shared" si="16"/>
        <v>0</v>
      </c>
      <c r="P190" s="25">
        <v>0</v>
      </c>
      <c r="Q190" s="25">
        <v>0</v>
      </c>
      <c r="R190" s="47">
        <f t="shared" si="17"/>
        <v>0</v>
      </c>
    </row>
    <row r="191" spans="1:18" x14ac:dyDescent="0.5">
      <c r="A191" s="28" t="s">
        <v>421</v>
      </c>
      <c r="B191" s="28">
        <v>11712</v>
      </c>
      <c r="C191" s="28" t="s">
        <v>22</v>
      </c>
      <c r="D191" s="28" t="s">
        <v>680</v>
      </c>
      <c r="E191" s="25">
        <v>3837848.6706619998</v>
      </c>
      <c r="F191" s="25">
        <v>5189830.9564500004</v>
      </c>
      <c r="G191" s="25">
        <f t="shared" si="12"/>
        <v>9027679.6271120012</v>
      </c>
      <c r="H191" s="25">
        <f t="shared" si="13"/>
        <v>-1351982.2857880006</v>
      </c>
      <c r="I191" s="25">
        <v>119406.694778</v>
      </c>
      <c r="J191" s="25">
        <v>51053.716047000002</v>
      </c>
      <c r="K191" s="25">
        <f t="shared" si="14"/>
        <v>170460.410825</v>
      </c>
      <c r="L191" s="25">
        <f t="shared" si="15"/>
        <v>68352.97873100001</v>
      </c>
      <c r="M191" s="25">
        <v>0</v>
      </c>
      <c r="N191" s="25">
        <v>1003713</v>
      </c>
      <c r="O191" s="47">
        <f t="shared" si="16"/>
        <v>-1003713</v>
      </c>
      <c r="P191" s="25">
        <v>0</v>
      </c>
      <c r="Q191" s="25">
        <v>2070</v>
      </c>
      <c r="R191" s="47">
        <f t="shared" si="17"/>
        <v>-2070</v>
      </c>
    </row>
    <row r="192" spans="1:18" x14ac:dyDescent="0.5">
      <c r="A192" s="28" t="s">
        <v>427</v>
      </c>
      <c r="B192" s="28">
        <v>11729</v>
      </c>
      <c r="C192" s="28" t="s">
        <v>22</v>
      </c>
      <c r="D192" s="28" t="s">
        <v>674</v>
      </c>
      <c r="E192" s="25">
        <v>313836.28734400001</v>
      </c>
      <c r="F192" s="25">
        <v>638608.66029100004</v>
      </c>
      <c r="G192" s="25">
        <f t="shared" si="12"/>
        <v>952444.94763500011</v>
      </c>
      <c r="H192" s="25">
        <f t="shared" si="13"/>
        <v>-324772.37294700003</v>
      </c>
      <c r="I192" s="25">
        <v>52766.307793</v>
      </c>
      <c r="J192" s="25">
        <v>144222.09997099999</v>
      </c>
      <c r="K192" s="25">
        <f t="shared" si="14"/>
        <v>196988.407764</v>
      </c>
      <c r="L192" s="25">
        <f t="shared" si="15"/>
        <v>-91455.792177999989</v>
      </c>
      <c r="M192" s="25">
        <v>0</v>
      </c>
      <c r="N192" s="25">
        <v>372161</v>
      </c>
      <c r="O192" s="47">
        <f t="shared" si="16"/>
        <v>-372161</v>
      </c>
      <c r="P192" s="25">
        <v>0</v>
      </c>
      <c r="Q192" s="25">
        <v>50393</v>
      </c>
      <c r="R192" s="47">
        <f t="shared" si="17"/>
        <v>-50393</v>
      </c>
    </row>
    <row r="193" spans="1:18" x14ac:dyDescent="0.5">
      <c r="A193" s="28" t="s">
        <v>429</v>
      </c>
      <c r="B193" s="28">
        <v>11736</v>
      </c>
      <c r="C193" s="28" t="s">
        <v>22</v>
      </c>
      <c r="D193" s="28" t="s">
        <v>671</v>
      </c>
      <c r="E193" s="25">
        <v>2420005.0321149998</v>
      </c>
      <c r="F193" s="25">
        <v>2892353.762482</v>
      </c>
      <c r="G193" s="25">
        <f t="shared" si="12"/>
        <v>5312358.7945969999</v>
      </c>
      <c r="H193" s="25">
        <f t="shared" si="13"/>
        <v>-472348.73036700021</v>
      </c>
      <c r="I193" s="25">
        <v>201523.74311000001</v>
      </c>
      <c r="J193" s="25">
        <v>102053.64036400001</v>
      </c>
      <c r="K193" s="25">
        <f t="shared" si="14"/>
        <v>303577.38347400003</v>
      </c>
      <c r="L193" s="25">
        <f t="shared" si="15"/>
        <v>99470.102746000004</v>
      </c>
      <c r="M193" s="25">
        <v>49984</v>
      </c>
      <c r="N193" s="25">
        <v>569103</v>
      </c>
      <c r="O193" s="47">
        <f t="shared" si="16"/>
        <v>-519119</v>
      </c>
      <c r="P193" s="25">
        <v>0</v>
      </c>
      <c r="Q193" s="25">
        <v>0</v>
      </c>
      <c r="R193" s="47">
        <f t="shared" si="17"/>
        <v>0</v>
      </c>
    </row>
    <row r="194" spans="1:18" x14ac:dyDescent="0.5">
      <c r="A194" s="28" t="s">
        <v>444</v>
      </c>
      <c r="B194" s="28">
        <v>11745</v>
      </c>
      <c r="C194" s="28" t="s">
        <v>22</v>
      </c>
      <c r="D194" s="28" t="s">
        <v>610</v>
      </c>
      <c r="E194" s="25">
        <v>0</v>
      </c>
      <c r="F194" s="25">
        <v>0</v>
      </c>
      <c r="G194" s="25">
        <f t="shared" si="12"/>
        <v>0</v>
      </c>
      <c r="H194" s="25">
        <f t="shared" si="13"/>
        <v>0</v>
      </c>
      <c r="I194" s="25">
        <v>0</v>
      </c>
      <c r="J194" s="25">
        <v>0</v>
      </c>
      <c r="K194" s="25">
        <f t="shared" si="14"/>
        <v>0</v>
      </c>
      <c r="L194" s="25">
        <f t="shared" si="15"/>
        <v>0</v>
      </c>
      <c r="M194" s="25">
        <v>0</v>
      </c>
      <c r="N194" s="25">
        <v>0</v>
      </c>
      <c r="O194" s="47">
        <f t="shared" si="16"/>
        <v>0</v>
      </c>
      <c r="P194" s="25">
        <v>0</v>
      </c>
      <c r="Q194" s="25">
        <v>0</v>
      </c>
      <c r="R194" s="47">
        <f t="shared" si="17"/>
        <v>0</v>
      </c>
    </row>
    <row r="195" spans="1:18" x14ac:dyDescent="0.5">
      <c r="A195" s="28" t="s">
        <v>458</v>
      </c>
      <c r="B195" s="28">
        <v>11774</v>
      </c>
      <c r="C195" s="28" t="s">
        <v>22</v>
      </c>
      <c r="D195" s="28" t="s">
        <v>683</v>
      </c>
      <c r="E195" s="25">
        <v>195770.098707</v>
      </c>
      <c r="F195" s="25">
        <v>454710.41308099998</v>
      </c>
      <c r="G195" s="25">
        <f t="shared" si="12"/>
        <v>650480.511788</v>
      </c>
      <c r="H195" s="25">
        <f t="shared" si="13"/>
        <v>-258940.31437399998</v>
      </c>
      <c r="I195" s="25">
        <v>0</v>
      </c>
      <c r="J195" s="25">
        <v>0</v>
      </c>
      <c r="K195" s="25">
        <f t="shared" si="14"/>
        <v>0</v>
      </c>
      <c r="L195" s="25">
        <f t="shared" si="15"/>
        <v>0</v>
      </c>
      <c r="M195" s="25">
        <v>6638</v>
      </c>
      <c r="N195" s="25">
        <v>307226</v>
      </c>
      <c r="O195" s="47">
        <f t="shared" si="16"/>
        <v>-300588</v>
      </c>
      <c r="P195" s="25">
        <v>0</v>
      </c>
      <c r="Q195" s="25">
        <v>0</v>
      </c>
      <c r="R195" s="47">
        <f t="shared" si="17"/>
        <v>0</v>
      </c>
    </row>
    <row r="196" spans="1:18" x14ac:dyDescent="0.5">
      <c r="A196" s="28" t="s">
        <v>462</v>
      </c>
      <c r="B196" s="28">
        <v>11763</v>
      </c>
      <c r="C196" s="28" t="s">
        <v>22</v>
      </c>
      <c r="D196" s="28" t="s">
        <v>623</v>
      </c>
      <c r="E196" s="25">
        <v>2074315.90274</v>
      </c>
      <c r="F196" s="25">
        <v>2281885.5329999998</v>
      </c>
      <c r="G196" s="25">
        <f t="shared" ref="G196:G235" si="18">F196+E196</f>
        <v>4356201.4357399996</v>
      </c>
      <c r="H196" s="25">
        <f t="shared" ref="H196:H235" si="19">E196-F196</f>
        <v>-207569.63025999977</v>
      </c>
      <c r="I196" s="25">
        <v>101721.17176899999</v>
      </c>
      <c r="J196" s="25">
        <v>122465.6571</v>
      </c>
      <c r="K196" s="25">
        <f t="shared" ref="K196:K235" si="20">J196+I196</f>
        <v>224186.82886899999</v>
      </c>
      <c r="L196" s="25">
        <f t="shared" ref="L196:L235" si="21">I196-J196</f>
        <v>-20744.485331000003</v>
      </c>
      <c r="M196" s="25">
        <v>42012</v>
      </c>
      <c r="N196" s="25">
        <v>185835</v>
      </c>
      <c r="O196" s="47">
        <f t="shared" ref="O196:O235" si="22">M196-N196</f>
        <v>-143823</v>
      </c>
      <c r="P196" s="25">
        <v>0</v>
      </c>
      <c r="Q196" s="25">
        <v>0</v>
      </c>
      <c r="R196" s="47">
        <f t="shared" ref="R196:R235" si="23">P196-Q196</f>
        <v>0</v>
      </c>
    </row>
    <row r="197" spans="1:18" x14ac:dyDescent="0.5">
      <c r="A197" s="28" t="s">
        <v>466</v>
      </c>
      <c r="B197" s="28">
        <v>11773</v>
      </c>
      <c r="C197" s="28" t="s">
        <v>22</v>
      </c>
      <c r="D197" s="28" t="s">
        <v>681</v>
      </c>
      <c r="E197" s="25">
        <v>502084.42079200002</v>
      </c>
      <c r="F197" s="25">
        <v>445558.78202099999</v>
      </c>
      <c r="G197" s="25">
        <f t="shared" si="18"/>
        <v>947643.20281299995</v>
      </c>
      <c r="H197" s="25">
        <f t="shared" si="19"/>
        <v>56525.638771000027</v>
      </c>
      <c r="I197" s="25">
        <v>240.0102</v>
      </c>
      <c r="J197" s="25">
        <v>18606.400000000001</v>
      </c>
      <c r="K197" s="25">
        <f t="shared" si="20"/>
        <v>18846.410200000002</v>
      </c>
      <c r="L197" s="25">
        <f t="shared" si="21"/>
        <v>-18366.389800000001</v>
      </c>
      <c r="M197" s="25">
        <v>66964</v>
      </c>
      <c r="N197" s="25">
        <v>92203</v>
      </c>
      <c r="O197" s="47">
        <f t="shared" si="22"/>
        <v>-25239</v>
      </c>
      <c r="P197" s="25">
        <v>0</v>
      </c>
      <c r="Q197" s="25">
        <v>15169</v>
      </c>
      <c r="R197" s="47">
        <f t="shared" si="23"/>
        <v>-15169</v>
      </c>
    </row>
    <row r="198" spans="1:18" x14ac:dyDescent="0.5">
      <c r="A198" s="28" t="s">
        <v>481</v>
      </c>
      <c r="B198" s="28">
        <v>11823</v>
      </c>
      <c r="C198" s="28" t="s">
        <v>22</v>
      </c>
      <c r="D198" s="28" t="s">
        <v>691</v>
      </c>
      <c r="E198" s="25">
        <v>99968.211521999998</v>
      </c>
      <c r="F198" s="25">
        <v>120421.217439</v>
      </c>
      <c r="G198" s="25">
        <f t="shared" si="18"/>
        <v>220389.428961</v>
      </c>
      <c r="H198" s="25">
        <f t="shared" si="19"/>
        <v>-20453.005917000002</v>
      </c>
      <c r="I198" s="25">
        <v>8870.2198410000001</v>
      </c>
      <c r="J198" s="25">
        <v>8950</v>
      </c>
      <c r="K198" s="25">
        <f t="shared" si="20"/>
        <v>17820.219840999998</v>
      </c>
      <c r="L198" s="25">
        <f t="shared" si="21"/>
        <v>-79.780158999999912</v>
      </c>
      <c r="M198" s="25">
        <v>1169</v>
      </c>
      <c r="N198" s="25">
        <v>30769</v>
      </c>
      <c r="O198" s="47">
        <f t="shared" si="22"/>
        <v>-29600</v>
      </c>
      <c r="P198" s="25">
        <v>0</v>
      </c>
      <c r="Q198" s="25">
        <v>0</v>
      </c>
      <c r="R198" s="47">
        <f t="shared" si="23"/>
        <v>0</v>
      </c>
    </row>
    <row r="199" spans="1:18" x14ac:dyDescent="0.5">
      <c r="A199" s="28" t="s">
        <v>498</v>
      </c>
      <c r="B199" s="28">
        <v>11878</v>
      </c>
      <c r="C199" s="28" t="s">
        <v>22</v>
      </c>
      <c r="D199" s="28" t="s">
        <v>675</v>
      </c>
      <c r="E199" s="25">
        <v>933475.79157200002</v>
      </c>
      <c r="F199" s="25">
        <v>589781.71169000003</v>
      </c>
      <c r="G199" s="25">
        <f t="shared" si="18"/>
        <v>1523257.5032620002</v>
      </c>
      <c r="H199" s="25">
        <f t="shared" si="19"/>
        <v>343694.07988199999</v>
      </c>
      <c r="I199" s="25">
        <v>21266.85</v>
      </c>
      <c r="J199" s="25">
        <v>13722.079476000001</v>
      </c>
      <c r="K199" s="25">
        <f t="shared" si="20"/>
        <v>34988.929475999998</v>
      </c>
      <c r="L199" s="25">
        <f t="shared" si="21"/>
        <v>7544.7705239999977</v>
      </c>
      <c r="M199" s="25">
        <v>13691</v>
      </c>
      <c r="N199" s="25">
        <v>400394</v>
      </c>
      <c r="O199" s="47">
        <f t="shared" si="22"/>
        <v>-386703</v>
      </c>
      <c r="P199" s="25">
        <v>0</v>
      </c>
      <c r="Q199" s="25">
        <v>0</v>
      </c>
      <c r="R199" s="47">
        <f t="shared" si="23"/>
        <v>0</v>
      </c>
    </row>
    <row r="200" spans="1:18" x14ac:dyDescent="0.5">
      <c r="A200" s="28" t="s">
        <v>506</v>
      </c>
      <c r="B200" s="28">
        <v>11886</v>
      </c>
      <c r="C200" s="28" t="s">
        <v>22</v>
      </c>
      <c r="D200" s="28" t="s">
        <v>689</v>
      </c>
      <c r="E200" s="25">
        <v>1270366.0448350001</v>
      </c>
      <c r="F200" s="25">
        <v>1042585.483682</v>
      </c>
      <c r="G200" s="25">
        <f t="shared" si="18"/>
        <v>2312951.5285169999</v>
      </c>
      <c r="H200" s="25">
        <f t="shared" si="19"/>
        <v>227780.5611530001</v>
      </c>
      <c r="I200" s="25">
        <v>14010.30522</v>
      </c>
      <c r="J200" s="25">
        <v>105164.858712</v>
      </c>
      <c r="K200" s="25">
        <f t="shared" si="20"/>
        <v>119175.163932</v>
      </c>
      <c r="L200" s="25">
        <f t="shared" si="21"/>
        <v>-91154.553492000006</v>
      </c>
      <c r="M200" s="25">
        <v>350461</v>
      </c>
      <c r="N200" s="25">
        <v>0</v>
      </c>
      <c r="O200" s="47">
        <f t="shared" si="22"/>
        <v>350461</v>
      </c>
      <c r="P200" s="25">
        <v>0</v>
      </c>
      <c r="Q200" s="25">
        <v>0</v>
      </c>
      <c r="R200" s="47">
        <f t="shared" si="23"/>
        <v>0</v>
      </c>
    </row>
    <row r="201" spans="1:18" x14ac:dyDescent="0.5">
      <c r="A201" s="28" t="s">
        <v>508</v>
      </c>
      <c r="B201" s="28">
        <v>11885</v>
      </c>
      <c r="C201" s="28" t="s">
        <v>22</v>
      </c>
      <c r="D201" s="28" t="s">
        <v>694</v>
      </c>
      <c r="E201" s="25">
        <v>847878.29056200001</v>
      </c>
      <c r="F201" s="25">
        <v>549892.11819900002</v>
      </c>
      <c r="G201" s="25">
        <f t="shared" si="18"/>
        <v>1397770.408761</v>
      </c>
      <c r="H201" s="25">
        <f t="shared" si="19"/>
        <v>297986.17236299999</v>
      </c>
      <c r="I201" s="25">
        <v>6893.5680000000002</v>
      </c>
      <c r="J201" s="25">
        <v>18021.049500000001</v>
      </c>
      <c r="K201" s="25">
        <f t="shared" si="20"/>
        <v>24914.6175</v>
      </c>
      <c r="L201" s="25">
        <f t="shared" si="21"/>
        <v>-11127.481500000002</v>
      </c>
      <c r="M201" s="25">
        <v>507947</v>
      </c>
      <c r="N201" s="25">
        <v>206869</v>
      </c>
      <c r="O201" s="47">
        <f t="shared" si="22"/>
        <v>301078</v>
      </c>
      <c r="P201" s="25">
        <v>3286</v>
      </c>
      <c r="Q201" s="25">
        <v>16257</v>
      </c>
      <c r="R201" s="47">
        <f t="shared" si="23"/>
        <v>-12971</v>
      </c>
    </row>
    <row r="202" spans="1:18" x14ac:dyDescent="0.5">
      <c r="A202" s="28" t="s">
        <v>510</v>
      </c>
      <c r="B202" s="28">
        <v>11889</v>
      </c>
      <c r="C202" s="28" t="s">
        <v>22</v>
      </c>
      <c r="D202" s="28" t="s">
        <v>696</v>
      </c>
      <c r="E202" s="25">
        <v>397866.65420400002</v>
      </c>
      <c r="F202" s="25">
        <v>135746.49318600001</v>
      </c>
      <c r="G202" s="25">
        <f t="shared" si="18"/>
        <v>533613.14739000006</v>
      </c>
      <c r="H202" s="25">
        <f t="shared" si="19"/>
        <v>262120.16101800001</v>
      </c>
      <c r="I202" s="25">
        <v>2964.3939999999998</v>
      </c>
      <c r="J202" s="25">
        <v>2488.8664800000001</v>
      </c>
      <c r="K202" s="25">
        <f t="shared" si="20"/>
        <v>5453.2604799999999</v>
      </c>
      <c r="L202" s="25">
        <f t="shared" si="21"/>
        <v>475.52751999999964</v>
      </c>
      <c r="M202" s="25">
        <v>304144</v>
      </c>
      <c r="N202" s="25">
        <v>3122</v>
      </c>
      <c r="O202" s="47">
        <f t="shared" si="22"/>
        <v>301022</v>
      </c>
      <c r="P202" s="25">
        <v>0</v>
      </c>
      <c r="Q202" s="25">
        <v>0</v>
      </c>
      <c r="R202" s="47">
        <f t="shared" si="23"/>
        <v>0</v>
      </c>
    </row>
    <row r="203" spans="1:18" x14ac:dyDescent="0.5">
      <c r="A203" s="28" t="s">
        <v>515</v>
      </c>
      <c r="B203" s="28">
        <v>11900</v>
      </c>
      <c r="C203" s="28" t="s">
        <v>22</v>
      </c>
      <c r="D203" s="28" t="s">
        <v>670</v>
      </c>
      <c r="E203" s="25">
        <v>1002635.574867</v>
      </c>
      <c r="F203" s="25">
        <v>487653.75746699999</v>
      </c>
      <c r="G203" s="25">
        <f t="shared" si="18"/>
        <v>1490289.3323339999</v>
      </c>
      <c r="H203" s="25">
        <f t="shared" si="19"/>
        <v>514981.8174</v>
      </c>
      <c r="I203" s="25">
        <v>4387.0456199999999</v>
      </c>
      <c r="J203" s="25">
        <v>8642.7291270000005</v>
      </c>
      <c r="K203" s="25">
        <f t="shared" si="20"/>
        <v>13029.774746999999</v>
      </c>
      <c r="L203" s="25">
        <f t="shared" si="21"/>
        <v>-4255.6835070000006</v>
      </c>
      <c r="M203" s="25">
        <v>672561</v>
      </c>
      <c r="N203" s="25">
        <v>119103</v>
      </c>
      <c r="O203" s="47">
        <f t="shared" si="22"/>
        <v>553458</v>
      </c>
      <c r="P203" s="25">
        <v>0</v>
      </c>
      <c r="Q203" s="25">
        <v>920</v>
      </c>
      <c r="R203" s="47">
        <f t="shared" si="23"/>
        <v>-920</v>
      </c>
    </row>
    <row r="204" spans="1:18" x14ac:dyDescent="0.5">
      <c r="A204" s="28" t="s">
        <v>548</v>
      </c>
      <c r="B204" s="28">
        <v>11803</v>
      </c>
      <c r="C204" s="39" t="s">
        <v>22</v>
      </c>
      <c r="D204" s="28" t="s">
        <v>699</v>
      </c>
      <c r="E204" s="25">
        <v>536371.30006299994</v>
      </c>
      <c r="F204" s="25">
        <v>405952.93098300003</v>
      </c>
      <c r="G204" s="25">
        <f t="shared" si="18"/>
        <v>942324.23104600003</v>
      </c>
      <c r="H204" s="25">
        <f t="shared" si="19"/>
        <v>130418.36907999992</v>
      </c>
      <c r="I204" s="25">
        <v>0</v>
      </c>
      <c r="J204" s="25">
        <v>0</v>
      </c>
      <c r="K204" s="25">
        <f t="shared" si="20"/>
        <v>0</v>
      </c>
      <c r="L204" s="25">
        <f t="shared" si="21"/>
        <v>0</v>
      </c>
      <c r="M204" s="25">
        <v>140883</v>
      </c>
      <c r="N204" s="25">
        <v>11034</v>
      </c>
      <c r="O204" s="47">
        <f t="shared" si="22"/>
        <v>129849</v>
      </c>
      <c r="P204" s="25">
        <v>0</v>
      </c>
      <c r="Q204" s="25">
        <v>0</v>
      </c>
      <c r="R204" s="47">
        <f t="shared" si="23"/>
        <v>0</v>
      </c>
    </row>
    <row r="205" spans="1:18" x14ac:dyDescent="0.5">
      <c r="A205" s="28" t="s">
        <v>562</v>
      </c>
      <c r="B205" s="28">
        <v>11922</v>
      </c>
      <c r="C205" s="28" t="s">
        <v>22</v>
      </c>
      <c r="D205" s="28" t="s">
        <v>686</v>
      </c>
      <c r="E205" s="25">
        <v>767837.99814399995</v>
      </c>
      <c r="F205" s="25">
        <v>200001.58085699999</v>
      </c>
      <c r="G205" s="25">
        <f t="shared" si="18"/>
        <v>967839.57900099992</v>
      </c>
      <c r="H205" s="25">
        <f t="shared" si="19"/>
        <v>567836.41728699999</v>
      </c>
      <c r="I205" s="25">
        <v>13.849500000000001</v>
      </c>
      <c r="J205" s="25">
        <v>0</v>
      </c>
      <c r="K205" s="25">
        <f t="shared" si="20"/>
        <v>13.849500000000001</v>
      </c>
      <c r="L205" s="25">
        <f t="shared" si="21"/>
        <v>13.849500000000001</v>
      </c>
      <c r="M205" s="25">
        <v>647232</v>
      </c>
      <c r="N205" s="25">
        <v>59729</v>
      </c>
      <c r="O205" s="47">
        <f t="shared" si="22"/>
        <v>587503</v>
      </c>
      <c r="P205" s="25">
        <v>0</v>
      </c>
      <c r="Q205" s="25">
        <v>1253</v>
      </c>
      <c r="R205" s="47">
        <f t="shared" si="23"/>
        <v>-1253</v>
      </c>
    </row>
    <row r="206" spans="1:18" x14ac:dyDescent="0.5">
      <c r="A206" s="28" t="s">
        <v>570</v>
      </c>
      <c r="B206" s="28">
        <v>11939</v>
      </c>
      <c r="C206" s="28" t="s">
        <v>22</v>
      </c>
      <c r="D206" s="28" t="s">
        <v>606</v>
      </c>
      <c r="E206" s="25">
        <v>4558300.8787810002</v>
      </c>
      <c r="F206" s="25">
        <v>769220.34381300001</v>
      </c>
      <c r="G206" s="25">
        <f t="shared" si="18"/>
        <v>5327521.2225940004</v>
      </c>
      <c r="H206" s="25">
        <f t="shared" si="19"/>
        <v>3789080.5349679999</v>
      </c>
      <c r="I206" s="25">
        <v>0</v>
      </c>
      <c r="J206" s="25">
        <v>39717.935509000003</v>
      </c>
      <c r="K206" s="25">
        <f t="shared" si="20"/>
        <v>39717.935509000003</v>
      </c>
      <c r="L206" s="25">
        <f t="shared" si="21"/>
        <v>-39717.935509000003</v>
      </c>
      <c r="M206" s="25">
        <v>5379791</v>
      </c>
      <c r="N206" s="25">
        <v>1649194</v>
      </c>
      <c r="O206" s="47">
        <f t="shared" si="22"/>
        <v>3730597</v>
      </c>
      <c r="P206" s="25">
        <v>13048</v>
      </c>
      <c r="Q206" s="25">
        <v>59497</v>
      </c>
      <c r="R206" s="47">
        <f t="shared" si="23"/>
        <v>-46449</v>
      </c>
    </row>
    <row r="207" spans="1:18" x14ac:dyDescent="0.5">
      <c r="A207" s="28" t="s">
        <v>576</v>
      </c>
      <c r="B207" s="28">
        <v>11929</v>
      </c>
      <c r="C207" s="28" t="s">
        <v>22</v>
      </c>
      <c r="D207" s="28" t="s">
        <v>703</v>
      </c>
      <c r="E207" s="25">
        <v>1362470.997887</v>
      </c>
      <c r="F207" s="25">
        <v>1034763.021604</v>
      </c>
      <c r="G207" s="25">
        <f t="shared" si="18"/>
        <v>2397234.0194910001</v>
      </c>
      <c r="H207" s="25">
        <f t="shared" si="19"/>
        <v>327707.97628299997</v>
      </c>
      <c r="I207" s="25">
        <v>134017.470714</v>
      </c>
      <c r="J207" s="25">
        <v>40442.815825999998</v>
      </c>
      <c r="K207" s="25">
        <f t="shared" si="20"/>
        <v>174460.28654</v>
      </c>
      <c r="L207" s="25">
        <f t="shared" si="21"/>
        <v>93574.65488799999</v>
      </c>
      <c r="M207" s="25">
        <v>408767</v>
      </c>
      <c r="N207" s="25">
        <v>40373</v>
      </c>
      <c r="O207" s="47">
        <f t="shared" si="22"/>
        <v>368394</v>
      </c>
      <c r="P207" s="25">
        <v>0</v>
      </c>
      <c r="Q207" s="25">
        <v>1732</v>
      </c>
      <c r="R207" s="47">
        <f t="shared" si="23"/>
        <v>-1732</v>
      </c>
    </row>
    <row r="208" spans="1:18" x14ac:dyDescent="0.5">
      <c r="A208" s="28" t="s">
        <v>588</v>
      </c>
      <c r="B208" s="28">
        <v>11951</v>
      </c>
      <c r="C208" s="28" t="s">
        <v>22</v>
      </c>
      <c r="D208" s="28" t="s">
        <v>614</v>
      </c>
      <c r="E208" s="25">
        <v>1677565.504466</v>
      </c>
      <c r="F208" s="25">
        <v>724501.65361499996</v>
      </c>
      <c r="G208" s="25">
        <f t="shared" si="18"/>
        <v>2402067.1580809997</v>
      </c>
      <c r="H208" s="25">
        <f t="shared" si="19"/>
        <v>953063.85085100005</v>
      </c>
      <c r="I208" s="25">
        <v>26226.396245</v>
      </c>
      <c r="J208" s="25">
        <v>10429.967301000001</v>
      </c>
      <c r="K208" s="25">
        <f t="shared" si="20"/>
        <v>36656.363546</v>
      </c>
      <c r="L208" s="25">
        <f t="shared" si="21"/>
        <v>15796.428943999999</v>
      </c>
      <c r="M208" s="25">
        <v>1376739</v>
      </c>
      <c r="N208" s="25">
        <v>331401</v>
      </c>
      <c r="O208" s="47">
        <f t="shared" si="22"/>
        <v>1045338</v>
      </c>
      <c r="P208" s="25">
        <v>0</v>
      </c>
      <c r="Q208" s="25">
        <v>33799</v>
      </c>
      <c r="R208" s="47">
        <f t="shared" si="23"/>
        <v>-33799</v>
      </c>
    </row>
    <row r="209" spans="1:18" x14ac:dyDescent="0.5">
      <c r="A209" s="28" t="s">
        <v>592</v>
      </c>
      <c r="B209" s="28">
        <v>11924</v>
      </c>
      <c r="C209" s="28" t="s">
        <v>22</v>
      </c>
      <c r="D209" s="28" t="s">
        <v>664</v>
      </c>
      <c r="E209" s="25">
        <v>1823688.7241829999</v>
      </c>
      <c r="F209" s="25">
        <v>175126.90161599999</v>
      </c>
      <c r="G209" s="25">
        <f t="shared" si="18"/>
        <v>1998815.6257989998</v>
      </c>
      <c r="H209" s="25">
        <f t="shared" si="19"/>
        <v>1648561.8225670001</v>
      </c>
      <c r="I209" s="25">
        <v>0</v>
      </c>
      <c r="J209" s="25">
        <v>35429.066774999999</v>
      </c>
      <c r="K209" s="25">
        <f t="shared" si="20"/>
        <v>35429.066774999999</v>
      </c>
      <c r="L209" s="25">
        <f t="shared" si="21"/>
        <v>-35429.066774999999</v>
      </c>
      <c r="M209" s="25">
        <v>2087756</v>
      </c>
      <c r="N209" s="25">
        <v>462829</v>
      </c>
      <c r="O209" s="47">
        <f t="shared" si="22"/>
        <v>1624927</v>
      </c>
      <c r="P209" s="25">
        <v>1816</v>
      </c>
      <c r="Q209" s="25">
        <v>31489</v>
      </c>
      <c r="R209" s="47">
        <f t="shared" si="23"/>
        <v>-29673</v>
      </c>
    </row>
    <row r="210" spans="1:18" x14ac:dyDescent="0.5">
      <c r="A210" s="28" t="s">
        <v>598</v>
      </c>
      <c r="B210" s="28">
        <v>11962</v>
      </c>
      <c r="C210" s="28" t="s">
        <v>22</v>
      </c>
      <c r="D210" s="28" t="s">
        <v>706</v>
      </c>
      <c r="E210" s="25">
        <v>646260.04905200005</v>
      </c>
      <c r="F210" s="25">
        <v>215966.96684499999</v>
      </c>
      <c r="G210" s="25">
        <f t="shared" si="18"/>
        <v>862227.01589699998</v>
      </c>
      <c r="H210" s="25">
        <f t="shared" si="19"/>
        <v>430293.08220700006</v>
      </c>
      <c r="I210" s="25">
        <v>47018.228765</v>
      </c>
      <c r="J210" s="25">
        <v>23103.201369999999</v>
      </c>
      <c r="K210" s="25">
        <f t="shared" si="20"/>
        <v>70121.430135000002</v>
      </c>
      <c r="L210" s="25">
        <f t="shared" si="21"/>
        <v>23915.027395000001</v>
      </c>
      <c r="M210" s="25">
        <v>739314</v>
      </c>
      <c r="N210" s="25">
        <v>110427</v>
      </c>
      <c r="O210" s="47">
        <f t="shared" si="22"/>
        <v>628887</v>
      </c>
      <c r="P210" s="25">
        <v>56416</v>
      </c>
      <c r="Q210" s="25">
        <v>33347</v>
      </c>
      <c r="R210" s="47">
        <f t="shared" si="23"/>
        <v>23069</v>
      </c>
    </row>
    <row r="211" spans="1:18" x14ac:dyDescent="0.5">
      <c r="A211" s="28" t="s">
        <v>728</v>
      </c>
      <c r="B211" s="28">
        <v>11985</v>
      </c>
      <c r="C211" s="28" t="s">
        <v>22</v>
      </c>
      <c r="D211" s="28" t="s">
        <v>729</v>
      </c>
      <c r="E211" s="25">
        <v>11507.07797</v>
      </c>
      <c r="F211" s="25">
        <v>591.06500000000005</v>
      </c>
      <c r="G211" s="25">
        <f t="shared" si="18"/>
        <v>12098.142970000001</v>
      </c>
      <c r="H211" s="25">
        <f t="shared" si="19"/>
        <v>10916.01297</v>
      </c>
      <c r="I211" s="25">
        <v>11507.07797</v>
      </c>
      <c r="J211" s="25">
        <v>591.06500000000005</v>
      </c>
      <c r="K211" s="25">
        <f t="shared" si="20"/>
        <v>12098.142970000001</v>
      </c>
      <c r="L211" s="25">
        <f t="shared" si="21"/>
        <v>10916.01297</v>
      </c>
      <c r="M211" s="25">
        <v>110774</v>
      </c>
      <c r="N211" s="25">
        <v>0</v>
      </c>
      <c r="O211" s="47">
        <f t="shared" si="22"/>
        <v>110774</v>
      </c>
      <c r="P211" s="25">
        <v>0</v>
      </c>
      <c r="Q211" s="25">
        <v>0</v>
      </c>
      <c r="R211" s="47">
        <f t="shared" si="23"/>
        <v>0</v>
      </c>
    </row>
    <row r="212" spans="1:18" x14ac:dyDescent="0.5">
      <c r="A212" s="28" t="s">
        <v>762</v>
      </c>
      <c r="B212" s="28">
        <v>11998</v>
      </c>
      <c r="C212" s="28" t="s">
        <v>22</v>
      </c>
      <c r="D212" s="28" t="s">
        <v>763</v>
      </c>
      <c r="E212" s="25">
        <v>29400.747399</v>
      </c>
      <c r="F212" s="25">
        <v>0</v>
      </c>
      <c r="G212" s="25">
        <f t="shared" si="18"/>
        <v>29400.747399</v>
      </c>
      <c r="H212" s="25">
        <f t="shared" si="19"/>
        <v>29400.747399</v>
      </c>
      <c r="I212" s="25">
        <v>29400.747399</v>
      </c>
      <c r="J212" s="25">
        <v>0</v>
      </c>
      <c r="K212" s="25">
        <f t="shared" si="20"/>
        <v>29400.747399</v>
      </c>
      <c r="L212" s="25">
        <f t="shared" si="21"/>
        <v>29400.747399</v>
      </c>
      <c r="M212" s="25">
        <v>610437</v>
      </c>
      <c r="N212" s="25">
        <v>0</v>
      </c>
      <c r="O212" s="47">
        <f t="shared" si="22"/>
        <v>610437</v>
      </c>
      <c r="P212" s="25">
        <v>610437</v>
      </c>
      <c r="Q212" s="25">
        <v>0</v>
      </c>
      <c r="R212" s="47">
        <f t="shared" si="23"/>
        <v>610437</v>
      </c>
    </row>
    <row r="213" spans="1:18" x14ac:dyDescent="0.5">
      <c r="A213" s="28" t="s">
        <v>764</v>
      </c>
      <c r="B213" s="28">
        <v>11912</v>
      </c>
      <c r="C213" s="28" t="s">
        <v>22</v>
      </c>
      <c r="D213" s="28" t="s">
        <v>637</v>
      </c>
      <c r="E213" s="25">
        <v>16514600.696327001</v>
      </c>
      <c r="F213" s="25">
        <v>417989.48740599997</v>
      </c>
      <c r="G213" s="25">
        <f t="shared" si="18"/>
        <v>16932590.183733001</v>
      </c>
      <c r="H213" s="25">
        <f t="shared" si="19"/>
        <v>16096611.208921</v>
      </c>
      <c r="I213" s="25">
        <v>372364.327215</v>
      </c>
      <c r="J213" s="25">
        <v>50020.761607</v>
      </c>
      <c r="K213" s="25">
        <f t="shared" si="20"/>
        <v>422385.08882200002</v>
      </c>
      <c r="L213" s="25">
        <f t="shared" si="21"/>
        <v>322343.56560799998</v>
      </c>
      <c r="M213" s="25">
        <v>34733072</v>
      </c>
      <c r="N213" s="25">
        <v>2691044</v>
      </c>
      <c r="O213" s="47">
        <f t="shared" si="22"/>
        <v>32042028</v>
      </c>
      <c r="P213" s="25">
        <v>493498</v>
      </c>
      <c r="Q213" s="25">
        <v>222552</v>
      </c>
      <c r="R213" s="47">
        <f t="shared" si="23"/>
        <v>270946</v>
      </c>
    </row>
    <row r="214" spans="1:18" x14ac:dyDescent="0.5">
      <c r="A214" s="28" t="s">
        <v>46</v>
      </c>
      <c r="B214" s="28">
        <v>10762</v>
      </c>
      <c r="C214" s="28" t="s">
        <v>31</v>
      </c>
      <c r="D214" s="28" t="s">
        <v>606</v>
      </c>
      <c r="E214" s="25">
        <v>917185.14585500001</v>
      </c>
      <c r="F214" s="25">
        <v>918909.64147899998</v>
      </c>
      <c r="G214" s="25">
        <f t="shared" si="18"/>
        <v>1836094.787334</v>
      </c>
      <c r="H214" s="25">
        <f t="shared" si="19"/>
        <v>-1724.4956239999738</v>
      </c>
      <c r="I214" s="25">
        <v>30108.258320000001</v>
      </c>
      <c r="J214" s="25">
        <v>8685.0008400000006</v>
      </c>
      <c r="K214" s="25">
        <f t="shared" si="20"/>
        <v>38793.259160000001</v>
      </c>
      <c r="L214" s="25">
        <f t="shared" si="21"/>
        <v>21423.25748</v>
      </c>
      <c r="M214" s="25">
        <v>895350</v>
      </c>
      <c r="N214" s="25">
        <v>1761779</v>
      </c>
      <c r="O214" s="47">
        <f t="shared" si="22"/>
        <v>-866429</v>
      </c>
      <c r="P214" s="25">
        <v>14834</v>
      </c>
      <c r="Q214" s="25">
        <v>273802</v>
      </c>
      <c r="R214" s="47">
        <f t="shared" si="23"/>
        <v>-258968</v>
      </c>
    </row>
    <row r="215" spans="1:18" x14ac:dyDescent="0.5">
      <c r="A215" s="28" t="s">
        <v>55</v>
      </c>
      <c r="B215" s="28">
        <v>10767</v>
      </c>
      <c r="C215" s="28" t="s">
        <v>31</v>
      </c>
      <c r="D215" s="28" t="s">
        <v>618</v>
      </c>
      <c r="E215" s="25">
        <v>167156.220646</v>
      </c>
      <c r="F215" s="25">
        <v>160798.54094599999</v>
      </c>
      <c r="G215" s="25">
        <f t="shared" si="18"/>
        <v>327954.76159200002</v>
      </c>
      <c r="H215" s="25">
        <f t="shared" si="19"/>
        <v>6357.6797000000079</v>
      </c>
      <c r="I215" s="25">
        <v>10321.96702</v>
      </c>
      <c r="J215" s="25">
        <v>11656.562394</v>
      </c>
      <c r="K215" s="25">
        <f t="shared" si="20"/>
        <v>21978.529414000001</v>
      </c>
      <c r="L215" s="25">
        <f t="shared" si="21"/>
        <v>-1334.5953740000004</v>
      </c>
      <c r="M215" s="25">
        <v>2641</v>
      </c>
      <c r="N215" s="25">
        <v>9766</v>
      </c>
      <c r="O215" s="47">
        <f t="shared" si="22"/>
        <v>-7125</v>
      </c>
      <c r="P215" s="25">
        <v>115</v>
      </c>
      <c r="Q215" s="25">
        <v>1378</v>
      </c>
      <c r="R215" s="47">
        <f t="shared" si="23"/>
        <v>-1263</v>
      </c>
    </row>
    <row r="216" spans="1:18" x14ac:dyDescent="0.5">
      <c r="A216" s="28" t="s">
        <v>96</v>
      </c>
      <c r="B216" s="28">
        <v>10885</v>
      </c>
      <c r="C216" s="28" t="s">
        <v>31</v>
      </c>
      <c r="D216" s="28" t="s">
        <v>631</v>
      </c>
      <c r="E216" s="25">
        <v>222467.65560500001</v>
      </c>
      <c r="F216" s="25">
        <v>2030217.937381</v>
      </c>
      <c r="G216" s="25">
        <f t="shared" si="18"/>
        <v>2252685.5929860002</v>
      </c>
      <c r="H216" s="25">
        <f t="shared" si="19"/>
        <v>-1807750.281776</v>
      </c>
      <c r="I216" s="25">
        <v>179416.60175999999</v>
      </c>
      <c r="J216" s="25">
        <v>123376.96131300001</v>
      </c>
      <c r="K216" s="25">
        <f t="shared" si="20"/>
        <v>302793.563073</v>
      </c>
      <c r="L216" s="25">
        <f t="shared" si="21"/>
        <v>56039.640446999983</v>
      </c>
      <c r="M216" s="25">
        <v>3372</v>
      </c>
      <c r="N216" s="25">
        <v>1700563</v>
      </c>
      <c r="O216" s="47">
        <f t="shared" si="22"/>
        <v>-1697191</v>
      </c>
      <c r="P216" s="25">
        <v>6</v>
      </c>
      <c r="Q216" s="25">
        <v>45909</v>
      </c>
      <c r="R216" s="47">
        <f t="shared" si="23"/>
        <v>-45903</v>
      </c>
    </row>
    <row r="217" spans="1:18" x14ac:dyDescent="0.5">
      <c r="A217" s="28" t="s">
        <v>98</v>
      </c>
      <c r="B217" s="28">
        <v>10897</v>
      </c>
      <c r="C217" s="28" t="s">
        <v>31</v>
      </c>
      <c r="D217" s="28" t="s">
        <v>632</v>
      </c>
      <c r="E217" s="25">
        <v>182976.07561299999</v>
      </c>
      <c r="F217" s="25">
        <v>413598.01994899998</v>
      </c>
      <c r="G217" s="25">
        <f t="shared" si="18"/>
        <v>596574.09556199994</v>
      </c>
      <c r="H217" s="25">
        <f t="shared" si="19"/>
        <v>-230621.94433599999</v>
      </c>
      <c r="I217" s="25">
        <v>0</v>
      </c>
      <c r="J217" s="25">
        <v>5005.5</v>
      </c>
      <c r="K217" s="25">
        <f t="shared" si="20"/>
        <v>5005.5</v>
      </c>
      <c r="L217" s="25">
        <f t="shared" si="21"/>
        <v>-5005.5</v>
      </c>
      <c r="M217" s="25">
        <v>16631</v>
      </c>
      <c r="N217" s="25">
        <v>207208</v>
      </c>
      <c r="O217" s="47">
        <f t="shared" si="22"/>
        <v>-190577</v>
      </c>
      <c r="P217" s="25">
        <v>55</v>
      </c>
      <c r="Q217" s="25">
        <v>585</v>
      </c>
      <c r="R217" s="47">
        <f t="shared" si="23"/>
        <v>-530</v>
      </c>
    </row>
    <row r="218" spans="1:18" x14ac:dyDescent="0.5">
      <c r="A218" s="28" t="s">
        <v>116</v>
      </c>
      <c r="B218" s="28">
        <v>10934</v>
      </c>
      <c r="C218" s="28" t="s">
        <v>31</v>
      </c>
      <c r="D218" s="28" t="s">
        <v>607</v>
      </c>
      <c r="E218" s="25">
        <v>101775.41441899999</v>
      </c>
      <c r="F218" s="25">
        <v>92270.735019</v>
      </c>
      <c r="G218" s="25">
        <f t="shared" si="18"/>
        <v>194046.14943799999</v>
      </c>
      <c r="H218" s="25">
        <f t="shared" si="19"/>
        <v>9504.6793999999936</v>
      </c>
      <c r="I218" s="25">
        <v>356</v>
      </c>
      <c r="J218" s="25">
        <v>4112.0262400000001</v>
      </c>
      <c r="K218" s="25">
        <f t="shared" si="20"/>
        <v>4468.0262400000001</v>
      </c>
      <c r="L218" s="25">
        <f t="shared" si="21"/>
        <v>-3756.0262400000001</v>
      </c>
      <c r="M218" s="25">
        <v>1258</v>
      </c>
      <c r="N218" s="25">
        <v>434</v>
      </c>
      <c r="O218" s="47">
        <f t="shared" si="22"/>
        <v>824</v>
      </c>
      <c r="P218" s="25">
        <v>0</v>
      </c>
      <c r="Q218" s="25">
        <v>0</v>
      </c>
      <c r="R218" s="47">
        <f t="shared" si="23"/>
        <v>0</v>
      </c>
    </row>
    <row r="219" spans="1:18" x14ac:dyDescent="0.5">
      <c r="A219" s="28" t="s">
        <v>141</v>
      </c>
      <c r="B219" s="28">
        <v>11131</v>
      </c>
      <c r="C219" s="28" t="s">
        <v>31</v>
      </c>
      <c r="D219" s="28" t="s">
        <v>612</v>
      </c>
      <c r="E219" s="25">
        <v>780321.08214900002</v>
      </c>
      <c r="F219" s="25">
        <v>699169.57218599995</v>
      </c>
      <c r="G219" s="25">
        <f t="shared" si="18"/>
        <v>1479490.6543350001</v>
      </c>
      <c r="H219" s="25">
        <f t="shared" si="19"/>
        <v>81151.509963000077</v>
      </c>
      <c r="I219" s="25">
        <v>76555.976120000007</v>
      </c>
      <c r="J219" s="25">
        <v>60039.016730000003</v>
      </c>
      <c r="K219" s="25">
        <f t="shared" si="20"/>
        <v>136594.99285000001</v>
      </c>
      <c r="L219" s="25">
        <f t="shared" si="21"/>
        <v>16516.959390000004</v>
      </c>
      <c r="M219" s="25">
        <v>468718</v>
      </c>
      <c r="N219" s="25">
        <v>468555</v>
      </c>
      <c r="O219" s="47">
        <f t="shared" si="22"/>
        <v>163</v>
      </c>
      <c r="P219" s="25">
        <v>21538</v>
      </c>
      <c r="Q219" s="25">
        <v>1997</v>
      </c>
      <c r="R219" s="47">
        <f t="shared" si="23"/>
        <v>19541</v>
      </c>
    </row>
    <row r="220" spans="1:18" x14ac:dyDescent="0.5">
      <c r="A220" s="28" t="s">
        <v>154</v>
      </c>
      <c r="B220" s="28">
        <v>11157</v>
      </c>
      <c r="C220" s="28" t="s">
        <v>31</v>
      </c>
      <c r="D220" s="28" t="s">
        <v>635</v>
      </c>
      <c r="E220" s="25">
        <v>149319.053124</v>
      </c>
      <c r="F220" s="25">
        <v>203726.77003799999</v>
      </c>
      <c r="G220" s="25">
        <f t="shared" si="18"/>
        <v>353045.82316199999</v>
      </c>
      <c r="H220" s="25">
        <f t="shared" si="19"/>
        <v>-54407.71691399999</v>
      </c>
      <c r="I220" s="25">
        <v>94653</v>
      </c>
      <c r="J220" s="25">
        <v>25612.308517000001</v>
      </c>
      <c r="K220" s="25">
        <f t="shared" si="20"/>
        <v>120265.308517</v>
      </c>
      <c r="L220" s="25">
        <f t="shared" si="21"/>
        <v>69040.691483000002</v>
      </c>
      <c r="M220" s="25">
        <v>102739</v>
      </c>
      <c r="N220" s="25">
        <v>302437</v>
      </c>
      <c r="O220" s="47">
        <f t="shared" si="22"/>
        <v>-199698</v>
      </c>
      <c r="P220" s="25">
        <v>1075</v>
      </c>
      <c r="Q220" s="25">
        <v>8780</v>
      </c>
      <c r="R220" s="47">
        <f t="shared" si="23"/>
        <v>-7705</v>
      </c>
    </row>
    <row r="221" spans="1:18" x14ac:dyDescent="0.5">
      <c r="A221" s="28" t="s">
        <v>171</v>
      </c>
      <c r="B221" s="28">
        <v>11188</v>
      </c>
      <c r="C221" s="28" t="s">
        <v>31</v>
      </c>
      <c r="D221" s="28" t="s">
        <v>629</v>
      </c>
      <c r="E221" s="25">
        <v>581724.66315799998</v>
      </c>
      <c r="F221" s="25">
        <v>886092.94293400005</v>
      </c>
      <c r="G221" s="25">
        <f t="shared" si="18"/>
        <v>1467817.6060919999</v>
      </c>
      <c r="H221" s="25">
        <f t="shared" si="19"/>
        <v>-304368.27977600007</v>
      </c>
      <c r="I221" s="25">
        <v>71298.067055000007</v>
      </c>
      <c r="J221" s="25">
        <v>76534.883027000003</v>
      </c>
      <c r="K221" s="25">
        <f t="shared" si="20"/>
        <v>147832.950082</v>
      </c>
      <c r="L221" s="25">
        <f t="shared" si="21"/>
        <v>-5236.8159719999967</v>
      </c>
      <c r="M221" s="25">
        <v>100460</v>
      </c>
      <c r="N221" s="25">
        <v>621876</v>
      </c>
      <c r="O221" s="47">
        <f t="shared" si="22"/>
        <v>-521416</v>
      </c>
      <c r="P221" s="25">
        <v>1458</v>
      </c>
      <c r="Q221" s="25">
        <v>22549</v>
      </c>
      <c r="R221" s="47">
        <f t="shared" si="23"/>
        <v>-21091</v>
      </c>
    </row>
    <row r="222" spans="1:18" x14ac:dyDescent="0.5">
      <c r="A222" s="28" t="s">
        <v>184</v>
      </c>
      <c r="B222" s="28">
        <v>11222</v>
      </c>
      <c r="C222" s="28" t="s">
        <v>31</v>
      </c>
      <c r="D222" s="28" t="s">
        <v>639</v>
      </c>
      <c r="E222" s="25">
        <v>206164.67487700001</v>
      </c>
      <c r="F222" s="25">
        <v>150147.594893</v>
      </c>
      <c r="G222" s="25">
        <f t="shared" si="18"/>
        <v>356312.26977000001</v>
      </c>
      <c r="H222" s="25">
        <f t="shared" si="19"/>
        <v>56017.079984000011</v>
      </c>
      <c r="I222" s="25">
        <v>26460</v>
      </c>
      <c r="J222" s="25">
        <v>0</v>
      </c>
      <c r="K222" s="25">
        <f t="shared" si="20"/>
        <v>26460</v>
      </c>
      <c r="L222" s="25">
        <f t="shared" si="21"/>
        <v>26460</v>
      </c>
      <c r="M222" s="25">
        <v>10445</v>
      </c>
      <c r="N222" s="25">
        <v>10146</v>
      </c>
      <c r="O222" s="47">
        <f t="shared" si="22"/>
        <v>299</v>
      </c>
      <c r="P222" s="25">
        <v>20</v>
      </c>
      <c r="Q222" s="25">
        <v>100</v>
      </c>
      <c r="R222" s="47">
        <f t="shared" si="23"/>
        <v>-80</v>
      </c>
    </row>
    <row r="223" spans="1:18" x14ac:dyDescent="0.5">
      <c r="A223" s="28" t="s">
        <v>193</v>
      </c>
      <c r="B223" s="28">
        <v>11239</v>
      </c>
      <c r="C223" s="28" t="s">
        <v>31</v>
      </c>
      <c r="D223" s="28" t="s">
        <v>628</v>
      </c>
      <c r="E223" s="25">
        <v>87103.376608000006</v>
      </c>
      <c r="F223" s="25">
        <v>102029.393172</v>
      </c>
      <c r="G223" s="25">
        <f t="shared" si="18"/>
        <v>189132.76978</v>
      </c>
      <c r="H223" s="25">
        <f t="shared" si="19"/>
        <v>-14926.01656399999</v>
      </c>
      <c r="I223" s="25">
        <v>22185</v>
      </c>
      <c r="J223" s="25">
        <v>15505.183284000001</v>
      </c>
      <c r="K223" s="25">
        <f t="shared" si="20"/>
        <v>37690.183283999999</v>
      </c>
      <c r="L223" s="25">
        <f t="shared" si="21"/>
        <v>6679.8167159999994</v>
      </c>
      <c r="M223" s="25">
        <v>32363</v>
      </c>
      <c r="N223" s="25">
        <v>43707</v>
      </c>
      <c r="O223" s="47">
        <f t="shared" si="22"/>
        <v>-11344</v>
      </c>
      <c r="P223" s="25">
        <v>408</v>
      </c>
      <c r="Q223" s="25">
        <v>2741</v>
      </c>
      <c r="R223" s="47">
        <f t="shared" si="23"/>
        <v>-2333</v>
      </c>
    </row>
    <row r="224" spans="1:18" x14ac:dyDescent="0.5">
      <c r="A224" s="28" t="s">
        <v>196</v>
      </c>
      <c r="B224" s="28">
        <v>11258</v>
      </c>
      <c r="C224" s="28" t="s">
        <v>31</v>
      </c>
      <c r="D224" s="28" t="s">
        <v>644</v>
      </c>
      <c r="E224" s="25">
        <v>208857.14053900001</v>
      </c>
      <c r="F224" s="25">
        <v>177101.52452499999</v>
      </c>
      <c r="G224" s="25">
        <f t="shared" si="18"/>
        <v>385958.665064</v>
      </c>
      <c r="H224" s="25">
        <f t="shared" si="19"/>
        <v>31755.616014000028</v>
      </c>
      <c r="I224" s="25">
        <v>0</v>
      </c>
      <c r="J224" s="25">
        <v>1795.32574</v>
      </c>
      <c r="K224" s="25">
        <f t="shared" si="20"/>
        <v>1795.32574</v>
      </c>
      <c r="L224" s="25">
        <f t="shared" si="21"/>
        <v>-1795.32574</v>
      </c>
      <c r="M224" s="25">
        <v>49999</v>
      </c>
      <c r="N224" s="25">
        <v>35047</v>
      </c>
      <c r="O224" s="47">
        <f t="shared" si="22"/>
        <v>14952</v>
      </c>
      <c r="P224" s="25">
        <v>0</v>
      </c>
      <c r="Q224" s="25">
        <v>84</v>
      </c>
      <c r="R224" s="47">
        <f t="shared" si="23"/>
        <v>-84</v>
      </c>
    </row>
    <row r="225" spans="1:18" x14ac:dyDescent="0.5">
      <c r="A225" s="28" t="s">
        <v>224</v>
      </c>
      <c r="B225" s="28">
        <v>11304</v>
      </c>
      <c r="C225" s="28" t="s">
        <v>31</v>
      </c>
      <c r="D225" s="28" t="s">
        <v>626</v>
      </c>
      <c r="E225" s="25">
        <v>101248.350836</v>
      </c>
      <c r="F225" s="25">
        <v>59576.282433</v>
      </c>
      <c r="G225" s="25">
        <f t="shared" si="18"/>
        <v>160824.63326899998</v>
      </c>
      <c r="H225" s="25">
        <f t="shared" si="19"/>
        <v>41672.068402999997</v>
      </c>
      <c r="I225" s="25">
        <v>16754.175879999999</v>
      </c>
      <c r="J225" s="25">
        <v>3502.3568879999998</v>
      </c>
      <c r="K225" s="25">
        <f t="shared" si="20"/>
        <v>20256.532767999997</v>
      </c>
      <c r="L225" s="25">
        <f t="shared" si="21"/>
        <v>13251.818991999999</v>
      </c>
      <c r="M225" s="25">
        <v>1061</v>
      </c>
      <c r="N225" s="25">
        <v>5</v>
      </c>
      <c r="O225" s="47">
        <f t="shared" si="22"/>
        <v>1056</v>
      </c>
      <c r="P225" s="25">
        <v>0</v>
      </c>
      <c r="Q225" s="25">
        <v>0</v>
      </c>
      <c r="R225" s="47">
        <f t="shared" si="23"/>
        <v>0</v>
      </c>
    </row>
    <row r="226" spans="1:18" x14ac:dyDescent="0.5">
      <c r="A226" s="28" t="s">
        <v>737</v>
      </c>
      <c r="B226" s="28">
        <v>11305</v>
      </c>
      <c r="C226" s="28" t="s">
        <v>31</v>
      </c>
      <c r="D226" s="28" t="s">
        <v>648</v>
      </c>
      <c r="E226" s="25">
        <v>278246.95082999999</v>
      </c>
      <c r="F226" s="25">
        <v>263561.89342500002</v>
      </c>
      <c r="G226" s="25">
        <f t="shared" si="18"/>
        <v>541808.844255</v>
      </c>
      <c r="H226" s="25">
        <f t="shared" si="19"/>
        <v>14685.05740499997</v>
      </c>
      <c r="I226" s="25">
        <v>2455</v>
      </c>
      <c r="J226" s="25">
        <v>5202.4320170000001</v>
      </c>
      <c r="K226" s="25">
        <f t="shared" si="20"/>
        <v>7657.4320170000001</v>
      </c>
      <c r="L226" s="25">
        <f t="shared" si="21"/>
        <v>-2747.4320170000001</v>
      </c>
      <c r="M226" s="25">
        <v>72296</v>
      </c>
      <c r="N226" s="25">
        <v>47051</v>
      </c>
      <c r="O226" s="47">
        <f t="shared" si="22"/>
        <v>25245</v>
      </c>
      <c r="P226" s="25">
        <v>0</v>
      </c>
      <c r="Q226" s="25">
        <v>1544</v>
      </c>
      <c r="R226" s="47">
        <f t="shared" si="23"/>
        <v>-1544</v>
      </c>
    </row>
    <row r="227" spans="1:18" x14ac:dyDescent="0.5">
      <c r="A227" s="28" t="s">
        <v>283</v>
      </c>
      <c r="B227" s="28">
        <v>11381</v>
      </c>
      <c r="C227" s="28" t="s">
        <v>31</v>
      </c>
      <c r="D227" s="28" t="s">
        <v>641</v>
      </c>
      <c r="E227" s="25">
        <v>531023.96340000001</v>
      </c>
      <c r="F227" s="25">
        <v>698101.31759999995</v>
      </c>
      <c r="G227" s="25">
        <f t="shared" si="18"/>
        <v>1229125.281</v>
      </c>
      <c r="H227" s="25">
        <f t="shared" si="19"/>
        <v>-167077.35419999994</v>
      </c>
      <c r="I227" s="25">
        <v>18706.624749999999</v>
      </c>
      <c r="J227" s="25">
        <v>104759.381585</v>
      </c>
      <c r="K227" s="25">
        <f t="shared" si="20"/>
        <v>123466.006335</v>
      </c>
      <c r="L227" s="25">
        <f t="shared" si="21"/>
        <v>-86052.756834999993</v>
      </c>
      <c r="M227" s="25">
        <v>813</v>
      </c>
      <c r="N227" s="25">
        <v>831</v>
      </c>
      <c r="O227" s="47">
        <f t="shared" si="22"/>
        <v>-18</v>
      </c>
      <c r="P227" s="25">
        <v>0</v>
      </c>
      <c r="Q227" s="25">
        <v>0</v>
      </c>
      <c r="R227" s="47">
        <f t="shared" si="23"/>
        <v>0</v>
      </c>
    </row>
    <row r="228" spans="1:18" x14ac:dyDescent="0.5">
      <c r="A228" s="28" t="s">
        <v>417</v>
      </c>
      <c r="B228" s="28">
        <v>11691</v>
      </c>
      <c r="C228" s="28" t="s">
        <v>31</v>
      </c>
      <c r="D228" s="28" t="s">
        <v>606</v>
      </c>
      <c r="E228" s="25">
        <v>27400.631327999999</v>
      </c>
      <c r="F228" s="25">
        <v>37109.507933000001</v>
      </c>
      <c r="G228" s="25">
        <f t="shared" si="18"/>
        <v>64510.139261000004</v>
      </c>
      <c r="H228" s="25">
        <f t="shared" si="19"/>
        <v>-9708.8766050000013</v>
      </c>
      <c r="I228" s="25">
        <v>625.02179999999998</v>
      </c>
      <c r="J228" s="25">
        <v>7500.5485070000004</v>
      </c>
      <c r="K228" s="25">
        <f t="shared" si="20"/>
        <v>8125.570307</v>
      </c>
      <c r="L228" s="25">
        <f t="shared" si="21"/>
        <v>-6875.5267070000009</v>
      </c>
      <c r="M228" s="25">
        <v>78</v>
      </c>
      <c r="N228" s="25">
        <v>9758</v>
      </c>
      <c r="O228" s="47">
        <f t="shared" si="22"/>
        <v>-9680</v>
      </c>
      <c r="P228" s="25">
        <v>0</v>
      </c>
      <c r="Q228" s="25">
        <v>9758</v>
      </c>
      <c r="R228" s="47">
        <f t="shared" si="23"/>
        <v>-9758</v>
      </c>
    </row>
    <row r="229" spans="1:18" x14ac:dyDescent="0.5">
      <c r="A229" s="28" t="s">
        <v>483</v>
      </c>
      <c r="B229" s="28">
        <v>11842</v>
      </c>
      <c r="C229" s="28" t="s">
        <v>31</v>
      </c>
      <c r="D229" s="28" t="s">
        <v>637</v>
      </c>
      <c r="E229" s="25">
        <v>956453.916019</v>
      </c>
      <c r="F229" s="25">
        <v>745411.99022799998</v>
      </c>
      <c r="G229" s="25">
        <f t="shared" si="18"/>
        <v>1701865.906247</v>
      </c>
      <c r="H229" s="25">
        <f t="shared" si="19"/>
        <v>211041.92579100002</v>
      </c>
      <c r="I229" s="25">
        <v>11809.875668000001</v>
      </c>
      <c r="J229" s="25">
        <v>77894.490292999995</v>
      </c>
      <c r="K229" s="25">
        <f t="shared" si="20"/>
        <v>89704.365961000003</v>
      </c>
      <c r="L229" s="25">
        <f t="shared" si="21"/>
        <v>-66084.614624999987</v>
      </c>
      <c r="M229" s="25">
        <v>692817</v>
      </c>
      <c r="N229" s="25">
        <v>231225</v>
      </c>
      <c r="O229" s="47">
        <f t="shared" si="22"/>
        <v>461592</v>
      </c>
      <c r="P229" s="25">
        <v>15103</v>
      </c>
      <c r="Q229" s="25">
        <v>19795</v>
      </c>
      <c r="R229" s="47">
        <f t="shared" si="23"/>
        <v>-4692</v>
      </c>
    </row>
    <row r="230" spans="1:18" x14ac:dyDescent="0.5">
      <c r="A230" s="28" t="s">
        <v>572</v>
      </c>
      <c r="B230" s="28">
        <v>11921</v>
      </c>
      <c r="C230" s="28" t="s">
        <v>31</v>
      </c>
      <c r="D230" s="28" t="s">
        <v>606</v>
      </c>
      <c r="E230" s="25">
        <v>50588.086948999997</v>
      </c>
      <c r="F230" s="25">
        <v>29944.460215999999</v>
      </c>
      <c r="G230" s="25">
        <f t="shared" si="18"/>
        <v>80532.547164999996</v>
      </c>
      <c r="H230" s="25">
        <f t="shared" si="19"/>
        <v>20643.626732999997</v>
      </c>
      <c r="I230" s="25">
        <v>1771.7911200000001</v>
      </c>
      <c r="J230" s="25">
        <v>1345.80269</v>
      </c>
      <c r="K230" s="25">
        <f t="shared" si="20"/>
        <v>3117.5938100000003</v>
      </c>
      <c r="L230" s="25">
        <f t="shared" si="21"/>
        <v>425.98843000000011</v>
      </c>
      <c r="M230" s="25">
        <v>33807</v>
      </c>
      <c r="N230" s="25">
        <v>475</v>
      </c>
      <c r="O230" s="47">
        <f t="shared" si="22"/>
        <v>33332</v>
      </c>
      <c r="P230" s="25">
        <v>0</v>
      </c>
      <c r="Q230" s="25">
        <v>0</v>
      </c>
      <c r="R230" s="47">
        <f t="shared" si="23"/>
        <v>0</v>
      </c>
    </row>
    <row r="231" spans="1:18" x14ac:dyDescent="0.5">
      <c r="A231" s="28" t="s">
        <v>164</v>
      </c>
      <c r="B231" s="28">
        <v>11172</v>
      </c>
      <c r="C231" s="28" t="s">
        <v>31</v>
      </c>
      <c r="D231" s="28" t="s">
        <v>636</v>
      </c>
      <c r="E231" s="25">
        <v>482672.66898000002</v>
      </c>
      <c r="F231" s="25">
        <v>1333924.6230959999</v>
      </c>
      <c r="G231" s="25">
        <f t="shared" si="18"/>
        <v>1816597.292076</v>
      </c>
      <c r="H231" s="25">
        <f t="shared" si="19"/>
        <v>-851251.95411599986</v>
      </c>
      <c r="I231" s="25">
        <v>89632.721965999997</v>
      </c>
      <c r="J231" s="25">
        <v>77712.578855</v>
      </c>
      <c r="K231" s="25">
        <f t="shared" si="20"/>
        <v>167345.30082100001</v>
      </c>
      <c r="L231" s="25">
        <f t="shared" si="21"/>
        <v>11920.143110999998</v>
      </c>
      <c r="M231" s="25">
        <v>35873</v>
      </c>
      <c r="N231" s="25">
        <v>1695691</v>
      </c>
      <c r="O231" s="47">
        <f t="shared" si="22"/>
        <v>-1659818</v>
      </c>
      <c r="P231" s="25">
        <v>0</v>
      </c>
      <c r="Q231" s="25">
        <v>101143</v>
      </c>
      <c r="R231" s="47">
        <f t="shared" si="23"/>
        <v>-101143</v>
      </c>
    </row>
    <row r="232" spans="1:18" x14ac:dyDescent="0.5">
      <c r="A232" s="28" t="s">
        <v>181</v>
      </c>
      <c r="B232" s="28">
        <v>11196</v>
      </c>
      <c r="C232" s="28" t="s">
        <v>31</v>
      </c>
      <c r="D232" s="28" t="s">
        <v>610</v>
      </c>
      <c r="E232" s="25">
        <v>77461.820311999996</v>
      </c>
      <c r="F232" s="25">
        <v>65683.063341999994</v>
      </c>
      <c r="G232" s="25">
        <f t="shared" si="18"/>
        <v>143144.883654</v>
      </c>
      <c r="H232" s="25">
        <f t="shared" si="19"/>
        <v>11778.756970000002</v>
      </c>
      <c r="I232" s="25">
        <v>0</v>
      </c>
      <c r="J232" s="25">
        <v>1903.2</v>
      </c>
      <c r="K232" s="25">
        <f t="shared" si="20"/>
        <v>1903.2</v>
      </c>
      <c r="L232" s="25">
        <f t="shared" si="21"/>
        <v>-1903.2</v>
      </c>
      <c r="M232" s="25">
        <v>0</v>
      </c>
      <c r="N232" s="25">
        <v>188782</v>
      </c>
      <c r="O232" s="47">
        <f t="shared" si="22"/>
        <v>-188782</v>
      </c>
      <c r="P232" s="25">
        <v>0</v>
      </c>
      <c r="Q232" s="25">
        <v>188782</v>
      </c>
      <c r="R232" s="47">
        <f t="shared" si="23"/>
        <v>-188782</v>
      </c>
    </row>
    <row r="233" spans="1:18" x14ac:dyDescent="0.5">
      <c r="A233" s="28" t="s">
        <v>502</v>
      </c>
      <c r="B233" s="28">
        <v>11888</v>
      </c>
      <c r="C233" s="28" t="s">
        <v>31</v>
      </c>
      <c r="D233" s="28" t="s">
        <v>670</v>
      </c>
      <c r="E233" s="25">
        <v>2035796.1589289999</v>
      </c>
      <c r="F233" s="25">
        <v>1096775.258075</v>
      </c>
      <c r="G233" s="25">
        <f t="shared" si="18"/>
        <v>3132571.4170039999</v>
      </c>
      <c r="H233" s="25">
        <f t="shared" si="19"/>
        <v>939020.90085399989</v>
      </c>
      <c r="I233" s="25">
        <v>127525.82186500001</v>
      </c>
      <c r="J233" s="25">
        <v>19343.122481999999</v>
      </c>
      <c r="K233" s="25">
        <f t="shared" si="20"/>
        <v>146868.94434700001</v>
      </c>
      <c r="L233" s="25">
        <f t="shared" si="21"/>
        <v>108182.699383</v>
      </c>
      <c r="M233" s="25">
        <v>1806030</v>
      </c>
      <c r="N233" s="25">
        <v>427235</v>
      </c>
      <c r="O233" s="47">
        <f t="shared" si="22"/>
        <v>1378795</v>
      </c>
      <c r="P233" s="25">
        <v>12266</v>
      </c>
      <c r="Q233" s="25">
        <v>14750</v>
      </c>
      <c r="R233" s="47">
        <f t="shared" si="23"/>
        <v>-2484</v>
      </c>
    </row>
    <row r="234" spans="1:18" x14ac:dyDescent="0.5">
      <c r="A234" s="28" t="s">
        <v>569</v>
      </c>
      <c r="B234" s="28">
        <v>11907</v>
      </c>
      <c r="C234" s="28" t="s">
        <v>31</v>
      </c>
      <c r="D234" s="28" t="s">
        <v>689</v>
      </c>
      <c r="E234" s="25">
        <v>296832.64805399999</v>
      </c>
      <c r="F234" s="25">
        <v>203940.869248</v>
      </c>
      <c r="G234" s="25">
        <f t="shared" si="18"/>
        <v>500773.51730199996</v>
      </c>
      <c r="H234" s="25">
        <f t="shared" si="19"/>
        <v>92891.778805999988</v>
      </c>
      <c r="I234" s="25">
        <v>12872.84751</v>
      </c>
      <c r="J234" s="25">
        <v>68663.537863999998</v>
      </c>
      <c r="K234" s="25">
        <f t="shared" si="20"/>
        <v>81536.385374000005</v>
      </c>
      <c r="L234" s="25">
        <f t="shared" si="21"/>
        <v>-55790.690353999998</v>
      </c>
      <c r="M234" s="25">
        <v>311776</v>
      </c>
      <c r="N234" s="25">
        <v>0</v>
      </c>
      <c r="O234" s="47">
        <f t="shared" si="22"/>
        <v>311776</v>
      </c>
      <c r="P234" s="25">
        <v>0</v>
      </c>
      <c r="Q234" s="25">
        <v>0</v>
      </c>
      <c r="R234" s="47">
        <f t="shared" si="23"/>
        <v>0</v>
      </c>
    </row>
    <row r="235" spans="1:18" x14ac:dyDescent="0.5">
      <c r="A235" s="28" t="s">
        <v>765</v>
      </c>
      <c r="B235" s="28">
        <v>12009</v>
      </c>
      <c r="C235" s="28" t="s">
        <v>759</v>
      </c>
      <c r="D235" s="28" t="s">
        <v>637</v>
      </c>
      <c r="E235" s="25">
        <v>0</v>
      </c>
      <c r="F235" s="25">
        <v>0</v>
      </c>
      <c r="G235" s="25">
        <f t="shared" si="18"/>
        <v>0</v>
      </c>
      <c r="H235" s="25">
        <f t="shared" si="19"/>
        <v>0</v>
      </c>
      <c r="I235" s="25">
        <v>0</v>
      </c>
      <c r="J235" s="25">
        <v>0</v>
      </c>
      <c r="K235" s="25">
        <f t="shared" si="20"/>
        <v>0</v>
      </c>
      <c r="L235" s="25">
        <f t="shared" si="21"/>
        <v>0</v>
      </c>
      <c r="M235" s="25">
        <v>0</v>
      </c>
      <c r="N235" s="25">
        <v>0</v>
      </c>
      <c r="O235" s="47">
        <f t="shared" si="22"/>
        <v>0</v>
      </c>
      <c r="P235" s="25">
        <v>0</v>
      </c>
      <c r="Q235" s="25">
        <v>0</v>
      </c>
      <c r="R235" s="47">
        <f t="shared" si="23"/>
        <v>0</v>
      </c>
    </row>
  </sheetData>
  <autoFilter ref="A3:R235">
    <sortState ref="A4:R319">
      <sortCondition ref="C3:C319"/>
    </sortState>
  </autoFilter>
  <mergeCells count="6">
    <mergeCell ref="E1:L1"/>
    <mergeCell ref="M1:R1"/>
    <mergeCell ref="E2:H2"/>
    <mergeCell ref="I2:L2"/>
    <mergeCell ref="M2:O2"/>
    <mergeCell ref="P2:R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4"/>
  <sheetViews>
    <sheetView rightToLeft="1" workbookViewId="0">
      <selection activeCell="M1" sqref="M1:V1048576"/>
    </sheetView>
  </sheetViews>
  <sheetFormatPr defaultRowHeight="16.8" x14ac:dyDescent="0.5"/>
  <cols>
    <col min="1" max="1" width="43.44140625" bestFit="1" customWidth="1"/>
    <col min="2" max="2" width="17.88671875" bestFit="1" customWidth="1"/>
    <col min="3" max="3" width="26" bestFit="1" customWidth="1"/>
    <col min="4" max="4" width="26" customWidth="1"/>
    <col min="5" max="5" width="11.6640625" bestFit="1" customWidth="1"/>
    <col min="6" max="6" width="8" bestFit="1" customWidth="1"/>
    <col min="7" max="7" width="6.33203125" bestFit="1" customWidth="1"/>
    <col min="8" max="8" width="21" customWidth="1"/>
    <col min="9" max="9" width="20.5546875" customWidth="1"/>
    <col min="10" max="10" width="7.5546875" bestFit="1" customWidth="1"/>
    <col min="11" max="11" width="8" bestFit="1" customWidth="1"/>
    <col min="12" max="12" width="6.33203125" customWidth="1"/>
    <col min="13" max="13" width="18.33203125" style="3" hidden="1" customWidth="1"/>
    <col min="14" max="14" width="16.109375" style="3" hidden="1" customWidth="1"/>
    <col min="15" max="16" width="18.33203125" style="3" hidden="1" customWidth="1"/>
    <col min="17" max="18" width="17.33203125" style="3" hidden="1" customWidth="1"/>
    <col min="19" max="20" width="23" style="3" hidden="1" customWidth="1"/>
    <col min="21" max="21" width="25.33203125" style="3" hidden="1" customWidth="1"/>
    <col min="22" max="22" width="27.88671875" style="3" hidden="1" customWidth="1"/>
    <col min="23" max="23" width="16.6640625" bestFit="1" customWidth="1"/>
  </cols>
  <sheetData>
    <row r="1" spans="1:22" ht="17.399999999999999" x14ac:dyDescent="0.3">
      <c r="A1" s="56" t="s">
        <v>519</v>
      </c>
      <c r="B1" s="56" t="s">
        <v>1</v>
      </c>
      <c r="C1" s="57" t="s">
        <v>3</v>
      </c>
      <c r="D1" s="24"/>
      <c r="E1" s="52" t="s">
        <v>771</v>
      </c>
      <c r="F1" s="52"/>
      <c r="G1" s="52"/>
      <c r="H1" s="58" t="s">
        <v>533</v>
      </c>
      <c r="I1" s="58" t="s">
        <v>534</v>
      </c>
      <c r="J1" s="52" t="s">
        <v>773</v>
      </c>
      <c r="K1" s="52"/>
      <c r="L1" s="52"/>
      <c r="M1" s="12"/>
      <c r="N1" s="11"/>
      <c r="O1" s="53" t="s">
        <v>535</v>
      </c>
      <c r="P1" s="53"/>
      <c r="Q1" s="54" t="s">
        <v>536</v>
      </c>
      <c r="R1" s="55"/>
      <c r="S1" s="1"/>
      <c r="T1" s="1"/>
      <c r="U1" s="1"/>
      <c r="V1" s="1"/>
    </row>
    <row r="2" spans="1:22" ht="87" x14ac:dyDescent="0.3">
      <c r="A2" s="56"/>
      <c r="B2" s="56"/>
      <c r="C2" s="57"/>
      <c r="D2" s="24" t="s">
        <v>601</v>
      </c>
      <c r="E2" s="23" t="s">
        <v>537</v>
      </c>
      <c r="F2" s="23" t="s">
        <v>538</v>
      </c>
      <c r="G2" s="23" t="s">
        <v>539</v>
      </c>
      <c r="H2" s="58"/>
      <c r="I2" s="58"/>
      <c r="J2" s="23" t="s">
        <v>537</v>
      </c>
      <c r="K2" s="23" t="s">
        <v>538</v>
      </c>
      <c r="L2" s="23" t="s">
        <v>539</v>
      </c>
      <c r="M2" s="8" t="s">
        <v>540</v>
      </c>
      <c r="N2" s="9" t="s">
        <v>541</v>
      </c>
      <c r="O2" s="9" t="s">
        <v>531</v>
      </c>
      <c r="P2" s="9" t="s">
        <v>532</v>
      </c>
      <c r="Q2" s="9" t="s">
        <v>531</v>
      </c>
      <c r="R2" s="9" t="s">
        <v>532</v>
      </c>
      <c r="S2" s="10" t="s">
        <v>542</v>
      </c>
      <c r="T2" s="10" t="s">
        <v>543</v>
      </c>
      <c r="U2" s="13" t="s">
        <v>544</v>
      </c>
      <c r="V2" s="13" t="s">
        <v>545</v>
      </c>
    </row>
    <row r="3" spans="1:22" x14ac:dyDescent="0.5">
      <c r="A3" s="28" t="s">
        <v>17</v>
      </c>
      <c r="B3" s="28">
        <v>10581</v>
      </c>
      <c r="C3" s="28" t="s">
        <v>19</v>
      </c>
      <c r="D3" s="28" t="s">
        <v>602</v>
      </c>
      <c r="E3" s="26">
        <f t="shared" ref="E3:E66" si="0">(M3/2)/T3</f>
        <v>0.16361872472422684</v>
      </c>
      <c r="F3" s="26">
        <f t="shared" ref="F3:F66" si="1">(O3)/T3</f>
        <v>1.3251693739116335</v>
      </c>
      <c r="G3" s="26">
        <f t="shared" ref="G3:G66" si="2">(P3)/T3</f>
        <v>1.2438473601425857</v>
      </c>
      <c r="H3" s="27">
        <f t="shared" ref="H3:H66" si="3">U3/10^6</f>
        <v>8949875.7500340007</v>
      </c>
      <c r="I3" s="27">
        <f t="shared" ref="I3:I66" si="4">V3/10^6</f>
        <v>9407474.7712859996</v>
      </c>
      <c r="J3" s="26">
        <f t="shared" ref="J3:J66" si="5">(N3/2)/S3</f>
        <v>7.5206183549601522E-3</v>
      </c>
      <c r="K3" s="26">
        <f t="shared" ref="K3:K66" si="6">(Q3)/S3</f>
        <v>0.20634488645022184</v>
      </c>
      <c r="L3" s="26">
        <f t="shared" ref="L3:L66" si="7">(R3)/S3</f>
        <v>0.10309878502912226</v>
      </c>
      <c r="M3" s="48">
        <v>12870430.764126999</v>
      </c>
      <c r="N3" s="3">
        <v>594639.61493199994</v>
      </c>
      <c r="O3" s="3">
        <v>52119648</v>
      </c>
      <c r="P3" s="3">
        <v>48921208</v>
      </c>
      <c r="Q3" s="3">
        <v>8157630</v>
      </c>
      <c r="R3" s="3">
        <v>4075903</v>
      </c>
      <c r="S3" s="3">
        <v>39533957.639255226</v>
      </c>
      <c r="T3" s="3">
        <v>39330555.796164595</v>
      </c>
      <c r="U3" s="3">
        <v>8949875750034</v>
      </c>
      <c r="V3" s="3">
        <v>9407474771286</v>
      </c>
    </row>
    <row r="4" spans="1:22" x14ac:dyDescent="0.5">
      <c r="A4" s="28" t="s">
        <v>34</v>
      </c>
      <c r="B4" s="28">
        <v>10639</v>
      </c>
      <c r="C4" s="28" t="s">
        <v>19</v>
      </c>
      <c r="D4" s="28" t="s">
        <v>610</v>
      </c>
      <c r="E4" s="26">
        <f t="shared" si="0"/>
        <v>1.5275505969307053E-2</v>
      </c>
      <c r="F4" s="26">
        <f t="shared" si="1"/>
        <v>1.3810152355239549</v>
      </c>
      <c r="G4" s="26">
        <f t="shared" si="2"/>
        <v>1.3015142256371559</v>
      </c>
      <c r="H4" s="27">
        <f t="shared" si="3"/>
        <v>8150705.9545879997</v>
      </c>
      <c r="I4" s="27">
        <f t="shared" si="4"/>
        <v>8822040.4135759994</v>
      </c>
      <c r="J4" s="26">
        <f t="shared" si="5"/>
        <v>6.7262944872559776E-3</v>
      </c>
      <c r="K4" s="26">
        <f t="shared" si="6"/>
        <v>6.4774620017002751E-2</v>
      </c>
      <c r="L4" s="26">
        <f t="shared" si="7"/>
        <v>0.10125525145043371</v>
      </c>
      <c r="M4" s="3">
        <v>2048120.740341</v>
      </c>
      <c r="N4" s="3">
        <v>937569.85174900002</v>
      </c>
      <c r="O4" s="3">
        <v>92582398</v>
      </c>
      <c r="P4" s="3">
        <v>87252700</v>
      </c>
      <c r="Q4" s="3">
        <v>4514427</v>
      </c>
      <c r="R4" s="3">
        <v>7056922</v>
      </c>
      <c r="S4" s="3">
        <v>69694380.280656278</v>
      </c>
      <c r="T4" s="3">
        <v>67039374.815350533</v>
      </c>
      <c r="U4" s="3">
        <v>8150705954588</v>
      </c>
      <c r="V4" s="3">
        <v>8822040413576</v>
      </c>
    </row>
    <row r="5" spans="1:22" x14ac:dyDescent="0.5">
      <c r="A5" s="28" t="s">
        <v>38</v>
      </c>
      <c r="B5" s="28">
        <v>10720</v>
      </c>
      <c r="C5" s="28" t="s">
        <v>19</v>
      </c>
      <c r="D5" s="28" t="s">
        <v>612</v>
      </c>
      <c r="E5" s="26">
        <f t="shared" si="0"/>
        <v>0.16389243228262218</v>
      </c>
      <c r="F5" s="26">
        <f t="shared" si="1"/>
        <v>1.015144804460155</v>
      </c>
      <c r="G5" s="26">
        <f t="shared" si="2"/>
        <v>0.65602927126867883</v>
      </c>
      <c r="H5" s="27">
        <f t="shared" si="3"/>
        <v>293897.637736</v>
      </c>
      <c r="I5" s="27">
        <f t="shared" si="4"/>
        <v>371369.67364699999</v>
      </c>
      <c r="J5" s="26">
        <f t="shared" si="5"/>
        <v>1.2014397581197336E-2</v>
      </c>
      <c r="K5" s="26">
        <f t="shared" si="6"/>
        <v>1.4644244235048325E-2</v>
      </c>
      <c r="L5" s="26">
        <f t="shared" si="7"/>
        <v>2.6454361120705882E-3</v>
      </c>
      <c r="M5" s="3">
        <v>569654.68270500004</v>
      </c>
      <c r="N5" s="3">
        <v>63926.949352999996</v>
      </c>
      <c r="O5" s="3">
        <v>1764212</v>
      </c>
      <c r="P5" s="3">
        <v>1140108</v>
      </c>
      <c r="Q5" s="3">
        <v>38960</v>
      </c>
      <c r="R5" s="3">
        <v>7038</v>
      </c>
      <c r="S5" s="3">
        <v>2660430.908872467</v>
      </c>
      <c r="T5" s="3">
        <v>1737891.9660020249</v>
      </c>
      <c r="U5" s="3">
        <v>293897637736</v>
      </c>
      <c r="V5" s="3">
        <v>371369673647</v>
      </c>
    </row>
    <row r="6" spans="1:22" x14ac:dyDescent="0.5">
      <c r="A6" s="28" t="s">
        <v>44</v>
      </c>
      <c r="B6" s="28">
        <v>10748</v>
      </c>
      <c r="C6" s="28" t="s">
        <v>19</v>
      </c>
      <c r="D6" s="28" t="s">
        <v>610</v>
      </c>
      <c r="E6" s="26">
        <f t="shared" si="0"/>
        <v>6.0285936502822079E-3</v>
      </c>
      <c r="F6" s="26">
        <f t="shared" si="1"/>
        <v>1.543037382906985</v>
      </c>
      <c r="G6" s="26">
        <f t="shared" si="2"/>
        <v>1.818162757436588</v>
      </c>
      <c r="H6" s="27">
        <f t="shared" si="3"/>
        <v>2934110.4287319998</v>
      </c>
      <c r="I6" s="27">
        <f t="shared" si="4"/>
        <v>2977529.8027929999</v>
      </c>
      <c r="J6" s="26">
        <f t="shared" si="5"/>
        <v>0</v>
      </c>
      <c r="K6" s="26">
        <f t="shared" si="6"/>
        <v>0.18676103844117931</v>
      </c>
      <c r="L6" s="26">
        <f t="shared" si="7"/>
        <v>8.0754735315319515E-2</v>
      </c>
      <c r="M6" s="3">
        <v>141307.413336</v>
      </c>
      <c r="N6" s="3">
        <v>0</v>
      </c>
      <c r="O6" s="3">
        <v>18084037</v>
      </c>
      <c r="P6" s="3">
        <v>21308442</v>
      </c>
      <c r="Q6" s="3">
        <v>1851948</v>
      </c>
      <c r="R6" s="3">
        <v>800775</v>
      </c>
      <c r="S6" s="3">
        <v>9916136.7673765328</v>
      </c>
      <c r="T6" s="3">
        <v>11719765.963110249</v>
      </c>
      <c r="U6" s="3">
        <v>2934110428732</v>
      </c>
      <c r="V6" s="3">
        <v>2977529802793</v>
      </c>
    </row>
    <row r="7" spans="1:22" x14ac:dyDescent="0.5">
      <c r="A7" s="28" t="s">
        <v>52</v>
      </c>
      <c r="B7" s="28">
        <v>10766</v>
      </c>
      <c r="C7" s="28" t="s">
        <v>19</v>
      </c>
      <c r="D7" s="28" t="s">
        <v>617</v>
      </c>
      <c r="E7" s="26">
        <f t="shared" si="0"/>
        <v>2.6465194304488911E-2</v>
      </c>
      <c r="F7" s="26">
        <f t="shared" si="1"/>
        <v>0.70567929562804532</v>
      </c>
      <c r="G7" s="26">
        <f t="shared" si="2"/>
        <v>1.5635173497747354</v>
      </c>
      <c r="H7" s="27">
        <f t="shared" si="3"/>
        <v>3178340.5503389998</v>
      </c>
      <c r="I7" s="27">
        <f t="shared" si="4"/>
        <v>3070023.8383240001</v>
      </c>
      <c r="J7" s="26">
        <f t="shared" si="5"/>
        <v>5.9812898561469637E-4</v>
      </c>
      <c r="K7" s="26">
        <f t="shared" si="6"/>
        <v>5.7761339220846607E-2</v>
      </c>
      <c r="L7" s="26">
        <f t="shared" si="7"/>
        <v>6.4444636208153439E-2</v>
      </c>
      <c r="M7" s="3">
        <v>1835944.9558049999</v>
      </c>
      <c r="N7" s="3">
        <v>26785.823407</v>
      </c>
      <c r="O7" s="3">
        <v>24477212</v>
      </c>
      <c r="P7" s="3">
        <v>54232207</v>
      </c>
      <c r="Q7" s="3">
        <v>1293354</v>
      </c>
      <c r="R7" s="3">
        <v>1443002</v>
      </c>
      <c r="S7" s="3">
        <v>22391343.716165371</v>
      </c>
      <c r="T7" s="3">
        <v>34686028.273247838</v>
      </c>
      <c r="U7" s="3">
        <v>3178340550339</v>
      </c>
      <c r="V7" s="3">
        <v>3070023838324</v>
      </c>
    </row>
    <row r="8" spans="1:22" x14ac:dyDescent="0.5">
      <c r="A8" s="28" t="s">
        <v>58</v>
      </c>
      <c r="B8" s="28">
        <v>10765</v>
      </c>
      <c r="C8" s="28" t="s">
        <v>19</v>
      </c>
      <c r="D8" s="28" t="s">
        <v>610</v>
      </c>
      <c r="E8" s="26">
        <f t="shared" si="0"/>
        <v>1.7414669152766341E-3</v>
      </c>
      <c r="F8" s="26">
        <f t="shared" si="1"/>
        <v>1.4495669259409902</v>
      </c>
      <c r="G8" s="26">
        <f t="shared" si="2"/>
        <v>1.5542337358046991</v>
      </c>
      <c r="H8" s="27">
        <f t="shared" si="3"/>
        <v>14058953.614777001</v>
      </c>
      <c r="I8" s="27">
        <f t="shared" si="4"/>
        <v>12896625.735133</v>
      </c>
      <c r="J8" s="26">
        <f t="shared" si="5"/>
        <v>7.1541321890278655E-4</v>
      </c>
      <c r="K8" s="26">
        <f t="shared" si="6"/>
        <v>0.13495025162439672</v>
      </c>
      <c r="L8" s="26">
        <f t="shared" si="7"/>
        <v>0.12970159210527393</v>
      </c>
      <c r="M8" s="3">
        <v>590715.36248899996</v>
      </c>
      <c r="N8" s="3">
        <v>208512.65977299999</v>
      </c>
      <c r="O8" s="3">
        <v>245850623</v>
      </c>
      <c r="P8" s="3">
        <v>263602408</v>
      </c>
      <c r="Q8" s="3">
        <v>19666142</v>
      </c>
      <c r="R8" s="3">
        <v>18901261</v>
      </c>
      <c r="S8" s="3">
        <v>145728827.9442133</v>
      </c>
      <c r="T8" s="3">
        <v>169602809.3634969</v>
      </c>
      <c r="U8" s="3">
        <v>14058953614777</v>
      </c>
      <c r="V8" s="3">
        <v>12896625735133</v>
      </c>
    </row>
    <row r="9" spans="1:22" x14ac:dyDescent="0.5">
      <c r="A9" s="28" t="s">
        <v>61</v>
      </c>
      <c r="B9" s="28">
        <v>10778</v>
      </c>
      <c r="C9" s="28" t="s">
        <v>19</v>
      </c>
      <c r="D9" s="28" t="s">
        <v>621</v>
      </c>
      <c r="E9" s="26">
        <f t="shared" si="0"/>
        <v>1.6354988074700034E-5</v>
      </c>
      <c r="F9" s="26">
        <f t="shared" si="1"/>
        <v>0.59831920933865068</v>
      </c>
      <c r="G9" s="26">
        <f t="shared" si="2"/>
        <v>1.2357781746926551</v>
      </c>
      <c r="H9" s="27">
        <f t="shared" si="3"/>
        <v>479656.82283999998</v>
      </c>
      <c r="I9" s="27">
        <f t="shared" si="4"/>
        <v>471097.054374</v>
      </c>
      <c r="J9" s="26">
        <f t="shared" si="5"/>
        <v>2.2878868461831289E-5</v>
      </c>
      <c r="K9" s="26">
        <f t="shared" si="6"/>
        <v>2.5036362372890673E-2</v>
      </c>
      <c r="L9" s="26">
        <f t="shared" si="7"/>
        <v>3.8315521078150561E-2</v>
      </c>
      <c r="M9" s="3">
        <v>93.266634999999994</v>
      </c>
      <c r="N9" s="3">
        <v>79.281679999999994</v>
      </c>
      <c r="O9" s="3">
        <v>1706000</v>
      </c>
      <c r="P9" s="3">
        <v>3523600</v>
      </c>
      <c r="Q9" s="3">
        <v>43379</v>
      </c>
      <c r="R9" s="3">
        <v>66387</v>
      </c>
      <c r="S9" s="3">
        <v>1732639.8840979671</v>
      </c>
      <c r="T9" s="3">
        <v>2851320.7889242251</v>
      </c>
      <c r="U9" s="3">
        <v>479656822840</v>
      </c>
      <c r="V9" s="3">
        <v>471097054374</v>
      </c>
    </row>
    <row r="10" spans="1:22" x14ac:dyDescent="0.5">
      <c r="A10" s="28" t="s">
        <v>65</v>
      </c>
      <c r="B10" s="28">
        <v>10784</v>
      </c>
      <c r="C10" s="28" t="s">
        <v>19</v>
      </c>
      <c r="D10" s="28" t="s">
        <v>623</v>
      </c>
      <c r="E10" s="26">
        <f t="shared" si="0"/>
        <v>8.5050162248325442E-2</v>
      </c>
      <c r="F10" s="26">
        <f t="shared" si="1"/>
        <v>0.94466502240220496</v>
      </c>
      <c r="G10" s="26">
        <f t="shared" si="2"/>
        <v>1.3746589821110027</v>
      </c>
      <c r="H10" s="27">
        <f t="shared" si="3"/>
        <v>3725985.6505920002</v>
      </c>
      <c r="I10" s="27">
        <f t="shared" si="4"/>
        <v>3406733.043548</v>
      </c>
      <c r="J10" s="26">
        <f t="shared" si="5"/>
        <v>1.4985871106028864E-2</v>
      </c>
      <c r="K10" s="26">
        <f t="shared" si="6"/>
        <v>8.1956744836276602E-2</v>
      </c>
      <c r="L10" s="26">
        <f t="shared" si="7"/>
        <v>0.13263020943863421</v>
      </c>
      <c r="M10" s="3">
        <v>2983118.9858840001</v>
      </c>
      <c r="N10" s="3">
        <v>417892.38368100004</v>
      </c>
      <c r="O10" s="3">
        <v>16566977</v>
      </c>
      <c r="P10" s="3">
        <v>24107957</v>
      </c>
      <c r="Q10" s="3">
        <v>1142713</v>
      </c>
      <c r="R10" s="3">
        <v>1849247</v>
      </c>
      <c r="S10" s="3">
        <v>13942879.286906471</v>
      </c>
      <c r="T10" s="3">
        <v>17537409.141995698</v>
      </c>
      <c r="U10" s="3">
        <v>3725985650592</v>
      </c>
      <c r="V10" s="3">
        <v>3406733043548</v>
      </c>
    </row>
    <row r="11" spans="1:22" x14ac:dyDescent="0.5">
      <c r="A11" s="28" t="s">
        <v>79</v>
      </c>
      <c r="B11" s="28">
        <v>10837</v>
      </c>
      <c r="C11" s="28" t="s">
        <v>19</v>
      </c>
      <c r="D11" s="28" t="s">
        <v>616</v>
      </c>
      <c r="E11" s="26">
        <f t="shared" si="0"/>
        <v>1.8936738219572573E-2</v>
      </c>
      <c r="F11" s="26">
        <f t="shared" si="1"/>
        <v>3.8720559473788799E-3</v>
      </c>
      <c r="G11" s="26">
        <f t="shared" si="2"/>
        <v>0.29150520383274564</v>
      </c>
      <c r="H11" s="27">
        <f t="shared" si="3"/>
        <v>2949875.3108279998</v>
      </c>
      <c r="I11" s="27">
        <f t="shared" si="4"/>
        <v>2689733.990148</v>
      </c>
      <c r="J11" s="26">
        <f t="shared" si="5"/>
        <v>0</v>
      </c>
      <c r="K11" s="26">
        <f t="shared" si="6"/>
        <v>3.6520856997781473E-4</v>
      </c>
      <c r="L11" s="26">
        <f t="shared" si="7"/>
        <v>3.203375898331267E-2</v>
      </c>
      <c r="M11" s="3">
        <v>508966.39234899997</v>
      </c>
      <c r="N11" s="3">
        <v>0</v>
      </c>
      <c r="O11" s="3">
        <v>52035</v>
      </c>
      <c r="P11" s="3">
        <v>3917421</v>
      </c>
      <c r="Q11" s="3">
        <v>4176</v>
      </c>
      <c r="R11" s="3">
        <v>366292</v>
      </c>
      <c r="S11" s="3">
        <v>11434561.90048793</v>
      </c>
      <c r="T11" s="3">
        <v>13438597.145070741</v>
      </c>
      <c r="U11" s="3">
        <v>2949875310828</v>
      </c>
      <c r="V11" s="3">
        <v>2689733990148</v>
      </c>
    </row>
    <row r="12" spans="1:22" x14ac:dyDescent="0.5">
      <c r="A12" s="28" t="s">
        <v>81</v>
      </c>
      <c r="B12" s="28">
        <v>10845</v>
      </c>
      <c r="C12" s="28" t="s">
        <v>19</v>
      </c>
      <c r="D12" s="28" t="s">
        <v>602</v>
      </c>
      <c r="E12" s="26">
        <f t="shared" si="0"/>
        <v>0.20075397082979446</v>
      </c>
      <c r="F12" s="26">
        <f t="shared" si="1"/>
        <v>1.5480029225824012</v>
      </c>
      <c r="G12" s="26">
        <f t="shared" si="2"/>
        <v>1.4695868290449619</v>
      </c>
      <c r="H12" s="27">
        <f t="shared" si="3"/>
        <v>6334747.5034840005</v>
      </c>
      <c r="I12" s="27">
        <f t="shared" si="4"/>
        <v>6857663.7440980002</v>
      </c>
      <c r="J12" s="26">
        <f t="shared" si="5"/>
        <v>1.0014282616305437E-2</v>
      </c>
      <c r="K12" s="26">
        <f t="shared" si="6"/>
        <v>0.21349356626575222</v>
      </c>
      <c r="L12" s="26">
        <f t="shared" si="7"/>
        <v>8.2049762600088783E-2</v>
      </c>
      <c r="M12" s="3">
        <v>12688564.630754</v>
      </c>
      <c r="N12" s="3">
        <v>607675.50633600005</v>
      </c>
      <c r="O12" s="3">
        <v>48920415</v>
      </c>
      <c r="P12" s="3">
        <v>46442288</v>
      </c>
      <c r="Q12" s="3">
        <v>6477489</v>
      </c>
      <c r="R12" s="3">
        <v>2489426</v>
      </c>
      <c r="S12" s="3">
        <v>30340441.228739232</v>
      </c>
      <c r="T12" s="3">
        <v>31602275.607070718</v>
      </c>
      <c r="U12" s="3">
        <v>6334747503484</v>
      </c>
      <c r="V12" s="3">
        <v>6857663744098</v>
      </c>
    </row>
    <row r="13" spans="1:22" x14ac:dyDescent="0.5">
      <c r="A13" s="28" t="s">
        <v>94</v>
      </c>
      <c r="B13" s="28">
        <v>10883</v>
      </c>
      <c r="C13" s="28" t="s">
        <v>19</v>
      </c>
      <c r="D13" s="28" t="s">
        <v>625</v>
      </c>
      <c r="E13" s="26">
        <f t="shared" si="0"/>
        <v>4.5296378383704677E-2</v>
      </c>
      <c r="F13" s="26">
        <f t="shared" si="1"/>
        <v>1.9539183749679203</v>
      </c>
      <c r="G13" s="26">
        <f t="shared" si="2"/>
        <v>2.4102798326369994</v>
      </c>
      <c r="H13" s="27">
        <f t="shared" si="3"/>
        <v>15856050.714275001</v>
      </c>
      <c r="I13" s="27">
        <f t="shared" si="4"/>
        <v>15303292.056376999</v>
      </c>
      <c r="J13" s="26">
        <f t="shared" si="5"/>
        <v>1.0595912710072699E-3</v>
      </c>
      <c r="K13" s="26">
        <f t="shared" si="6"/>
        <v>5.9153031843547102E-2</v>
      </c>
      <c r="L13" s="26">
        <f t="shared" si="7"/>
        <v>0.15757803078155588</v>
      </c>
      <c r="M13" s="3">
        <v>12133364.434558</v>
      </c>
      <c r="N13" s="3">
        <v>228143.04547499999</v>
      </c>
      <c r="O13" s="3">
        <v>261694252</v>
      </c>
      <c r="P13" s="3">
        <v>322816135</v>
      </c>
      <c r="Q13" s="3">
        <v>6368188</v>
      </c>
      <c r="R13" s="3">
        <v>16964245</v>
      </c>
      <c r="S13" s="3">
        <v>107656155.5939029</v>
      </c>
      <c r="T13" s="3">
        <v>133933052.34887129</v>
      </c>
      <c r="U13" s="3">
        <v>15856050714275</v>
      </c>
      <c r="V13" s="3">
        <v>15303292056377</v>
      </c>
    </row>
    <row r="14" spans="1:22" x14ac:dyDescent="0.5">
      <c r="A14" s="28" t="s">
        <v>100</v>
      </c>
      <c r="B14" s="28">
        <v>10895</v>
      </c>
      <c r="C14" s="28" t="s">
        <v>19</v>
      </c>
      <c r="D14" s="28" t="s">
        <v>633</v>
      </c>
      <c r="E14" s="26">
        <f t="shared" si="0"/>
        <v>7.5609653502165072E-2</v>
      </c>
      <c r="F14" s="26">
        <f t="shared" si="1"/>
        <v>6.8056642020468475E-2</v>
      </c>
      <c r="G14" s="26">
        <f t="shared" si="2"/>
        <v>0.87322733954854959</v>
      </c>
      <c r="H14" s="27">
        <f t="shared" si="3"/>
        <v>149328.263335</v>
      </c>
      <c r="I14" s="27">
        <f t="shared" si="4"/>
        <v>149773.67266400001</v>
      </c>
      <c r="J14" s="26">
        <f t="shared" si="5"/>
        <v>0</v>
      </c>
      <c r="K14" s="26">
        <f t="shared" si="6"/>
        <v>6.6175453100766526E-3</v>
      </c>
      <c r="L14" s="26">
        <f t="shared" si="7"/>
        <v>3.1176962430748169E-2</v>
      </c>
      <c r="M14" s="3">
        <v>205891.489936</v>
      </c>
      <c r="N14" s="3">
        <v>0</v>
      </c>
      <c r="O14" s="3">
        <v>92662</v>
      </c>
      <c r="P14" s="3">
        <v>1188936</v>
      </c>
      <c r="Q14" s="3">
        <v>6511</v>
      </c>
      <c r="R14" s="3">
        <v>30675</v>
      </c>
      <c r="S14" s="3">
        <v>983899.57226066676</v>
      </c>
      <c r="T14" s="3">
        <v>1361542.3454500048</v>
      </c>
      <c r="U14" s="3">
        <v>149328263335</v>
      </c>
      <c r="V14" s="3">
        <v>149773672664</v>
      </c>
    </row>
    <row r="15" spans="1:22" x14ac:dyDescent="0.5">
      <c r="A15" s="28" t="s">
        <v>104</v>
      </c>
      <c r="B15" s="28">
        <v>10911</v>
      </c>
      <c r="C15" s="28" t="s">
        <v>19</v>
      </c>
      <c r="D15" s="28" t="s">
        <v>630</v>
      </c>
      <c r="E15" s="26">
        <f t="shared" si="0"/>
        <v>7.3712588808599849E-2</v>
      </c>
      <c r="F15" s="26">
        <f t="shared" si="1"/>
        <v>1.0775398719817237</v>
      </c>
      <c r="G15" s="26">
        <f t="shared" si="2"/>
        <v>1.3339567090661364</v>
      </c>
      <c r="H15" s="27">
        <f t="shared" si="3"/>
        <v>4313736.0626360001</v>
      </c>
      <c r="I15" s="27">
        <f t="shared" si="4"/>
        <v>4797349.216848</v>
      </c>
      <c r="J15" s="26">
        <f t="shared" si="5"/>
        <v>5.4196585386763595E-3</v>
      </c>
      <c r="K15" s="26">
        <f t="shared" si="6"/>
        <v>4.8090082602719061E-2</v>
      </c>
      <c r="L15" s="26">
        <f t="shared" si="7"/>
        <v>0.11592940771736</v>
      </c>
      <c r="M15" s="3">
        <v>8983494.6527380012</v>
      </c>
      <c r="N15" s="3">
        <v>639630.40554800001</v>
      </c>
      <c r="O15" s="3">
        <v>65660926</v>
      </c>
      <c r="P15" s="3">
        <v>81285932</v>
      </c>
      <c r="Q15" s="3">
        <v>2837806</v>
      </c>
      <c r="R15" s="3">
        <v>6841019</v>
      </c>
      <c r="S15" s="3">
        <v>59010212.63455987</v>
      </c>
      <c r="T15" s="3">
        <v>60935959.501193918</v>
      </c>
      <c r="U15" s="3">
        <v>4313736062636</v>
      </c>
      <c r="V15" s="3">
        <v>4797349216848</v>
      </c>
    </row>
    <row r="16" spans="1:22" x14ac:dyDescent="0.5">
      <c r="A16" s="28" t="s">
        <v>106</v>
      </c>
      <c r="B16" s="28">
        <v>10919</v>
      </c>
      <c r="C16" s="28" t="s">
        <v>19</v>
      </c>
      <c r="D16" s="28" t="s">
        <v>629</v>
      </c>
      <c r="E16" s="26">
        <f t="shared" si="0"/>
        <v>1.111073638453111E-2</v>
      </c>
      <c r="F16" s="26">
        <f t="shared" si="1"/>
        <v>1.3865056731437064</v>
      </c>
      <c r="G16" s="26">
        <f t="shared" si="2"/>
        <v>1.1904773480196416</v>
      </c>
      <c r="H16" s="27">
        <f t="shared" si="3"/>
        <v>65674559.649090998</v>
      </c>
      <c r="I16" s="27">
        <f t="shared" si="4"/>
        <v>63367839.898962997</v>
      </c>
      <c r="J16" s="26">
        <f t="shared" si="5"/>
        <v>5.0514277752432984E-4</v>
      </c>
      <c r="K16" s="26">
        <f t="shared" si="6"/>
        <v>9.5342328929637232E-2</v>
      </c>
      <c r="L16" s="26">
        <f t="shared" si="7"/>
        <v>8.4090588887280257E-2</v>
      </c>
      <c r="M16" s="3">
        <v>11441751.127834</v>
      </c>
      <c r="N16" s="3">
        <v>584820.60895899998</v>
      </c>
      <c r="O16" s="3">
        <v>713906455</v>
      </c>
      <c r="P16" s="3">
        <v>612972222</v>
      </c>
      <c r="Q16" s="3">
        <v>55190494</v>
      </c>
      <c r="R16" s="3">
        <v>48677237</v>
      </c>
      <c r="S16" s="3">
        <v>578866644.22400105</v>
      </c>
      <c r="T16" s="3">
        <v>514896165.82766485</v>
      </c>
      <c r="U16" s="3">
        <v>65674559649091</v>
      </c>
      <c r="V16" s="3">
        <v>63367839898963</v>
      </c>
    </row>
    <row r="17" spans="1:22" x14ac:dyDescent="0.5">
      <c r="A17" s="28" t="s">
        <v>108</v>
      </c>
      <c r="B17" s="28">
        <v>10923</v>
      </c>
      <c r="C17" s="28" t="s">
        <v>19</v>
      </c>
      <c r="D17" s="28" t="s">
        <v>610</v>
      </c>
      <c r="E17" s="26">
        <f t="shared" si="0"/>
        <v>7.5522875795895103E-2</v>
      </c>
      <c r="F17" s="26">
        <f t="shared" si="1"/>
        <v>0.91773719452638447</v>
      </c>
      <c r="G17" s="26">
        <f t="shared" si="2"/>
        <v>1.1395104452767373</v>
      </c>
      <c r="H17" s="27">
        <f t="shared" si="3"/>
        <v>320684.28356900002</v>
      </c>
      <c r="I17" s="27">
        <f t="shared" si="4"/>
        <v>341321.82066000003</v>
      </c>
      <c r="J17" s="26">
        <f t="shared" si="5"/>
        <v>4.6475249794374909E-2</v>
      </c>
      <c r="K17" s="26">
        <f t="shared" si="6"/>
        <v>3.3077710212563373E-2</v>
      </c>
      <c r="L17" s="26">
        <f t="shared" si="7"/>
        <v>3.0348219425287228E-2</v>
      </c>
      <c r="M17" s="3">
        <v>352000.84477299999</v>
      </c>
      <c r="N17" s="3">
        <v>183994.594017</v>
      </c>
      <c r="O17" s="3">
        <v>2138718</v>
      </c>
      <c r="P17" s="3">
        <v>2655544</v>
      </c>
      <c r="Q17" s="3">
        <v>65477</v>
      </c>
      <c r="R17" s="3">
        <v>60074</v>
      </c>
      <c r="S17" s="3">
        <v>1979490.103130867</v>
      </c>
      <c r="T17" s="3">
        <v>2330425.32519751</v>
      </c>
      <c r="U17" s="3">
        <v>320684283569</v>
      </c>
      <c r="V17" s="3">
        <v>341321820660</v>
      </c>
    </row>
    <row r="18" spans="1:22" x14ac:dyDescent="0.5">
      <c r="A18" s="28" t="s">
        <v>112</v>
      </c>
      <c r="B18" s="28">
        <v>10915</v>
      </c>
      <c r="C18" s="28" t="s">
        <v>19</v>
      </c>
      <c r="D18" s="28" t="s">
        <v>631</v>
      </c>
      <c r="E18" s="26">
        <f t="shared" si="0"/>
        <v>0.13746736463940235</v>
      </c>
      <c r="F18" s="26">
        <f t="shared" si="1"/>
        <v>0.46968931683141318</v>
      </c>
      <c r="G18" s="26">
        <f t="shared" si="2"/>
        <v>0.62657597697256506</v>
      </c>
      <c r="H18" s="27">
        <f t="shared" si="3"/>
        <v>10463570.591599001</v>
      </c>
      <c r="I18" s="27">
        <f t="shared" si="4"/>
        <v>10693264.605633</v>
      </c>
      <c r="J18" s="26">
        <f t="shared" si="5"/>
        <v>1.0017763366109158E-2</v>
      </c>
      <c r="K18" s="26">
        <f t="shared" si="6"/>
        <v>2.4885009687397501E-3</v>
      </c>
      <c r="L18" s="26">
        <f t="shared" si="7"/>
        <v>2.5234856696291295E-2</v>
      </c>
      <c r="M18" s="3">
        <v>10733251.681327</v>
      </c>
      <c r="N18" s="3">
        <v>690096.21630500001</v>
      </c>
      <c r="O18" s="3">
        <v>18336329</v>
      </c>
      <c r="P18" s="3">
        <v>24461070</v>
      </c>
      <c r="Q18" s="3">
        <v>85713</v>
      </c>
      <c r="R18" s="3">
        <v>869180</v>
      </c>
      <c r="S18" s="3">
        <v>34443627.338995002</v>
      </c>
      <c r="T18" s="3">
        <v>39039272.010058314</v>
      </c>
      <c r="U18" s="3">
        <v>10463570591599</v>
      </c>
      <c r="V18" s="3">
        <v>10693264605633</v>
      </c>
    </row>
    <row r="19" spans="1:22" x14ac:dyDescent="0.5">
      <c r="A19" s="28" t="s">
        <v>114</v>
      </c>
      <c r="B19" s="28">
        <v>10929</v>
      </c>
      <c r="C19" s="28" t="s">
        <v>19</v>
      </c>
      <c r="D19" s="28" t="s">
        <v>621</v>
      </c>
      <c r="E19" s="26">
        <f t="shared" si="0"/>
        <v>4.0168737556723608E-2</v>
      </c>
      <c r="F19" s="26">
        <f t="shared" si="1"/>
        <v>0.91715827587720722</v>
      </c>
      <c r="G19" s="26">
        <f t="shared" si="2"/>
        <v>1.3880921980307444</v>
      </c>
      <c r="H19" s="27">
        <f t="shared" si="3"/>
        <v>573369.16869399999</v>
      </c>
      <c r="I19" s="27">
        <f t="shared" si="4"/>
        <v>572173.22039399995</v>
      </c>
      <c r="J19" s="26">
        <f t="shared" si="5"/>
        <v>1.184356375685955E-2</v>
      </c>
      <c r="K19" s="26">
        <f t="shared" si="6"/>
        <v>7.4636423595552767E-2</v>
      </c>
      <c r="L19" s="26">
        <f t="shared" si="7"/>
        <v>7.539514017151755E-2</v>
      </c>
      <c r="M19" s="3">
        <v>318003.45383100002</v>
      </c>
      <c r="N19" s="3">
        <v>67653.728610000006</v>
      </c>
      <c r="O19" s="3">
        <v>3630429</v>
      </c>
      <c r="P19" s="3">
        <v>5494548</v>
      </c>
      <c r="Q19" s="3">
        <v>213172</v>
      </c>
      <c r="R19" s="3">
        <v>215339</v>
      </c>
      <c r="S19" s="3">
        <v>2856138.9966266002</v>
      </c>
      <c r="T19" s="3">
        <v>3958345.135715764</v>
      </c>
      <c r="U19" s="3">
        <v>573369168694</v>
      </c>
      <c r="V19" s="3">
        <v>572173220394</v>
      </c>
    </row>
    <row r="20" spans="1:22" x14ac:dyDescent="0.5">
      <c r="A20" s="28" t="s">
        <v>118</v>
      </c>
      <c r="B20" s="28">
        <v>11008</v>
      </c>
      <c r="C20" s="28" t="s">
        <v>19</v>
      </c>
      <c r="D20" s="28" t="s">
        <v>604</v>
      </c>
      <c r="E20" s="26">
        <f t="shared" si="0"/>
        <v>7.0745198177181279E-2</v>
      </c>
      <c r="F20" s="26">
        <f t="shared" si="1"/>
        <v>1.2814561660602686</v>
      </c>
      <c r="G20" s="26">
        <f t="shared" si="2"/>
        <v>1.2306114560675272</v>
      </c>
      <c r="H20" s="27">
        <f t="shared" si="3"/>
        <v>12913262.545035001</v>
      </c>
      <c r="I20" s="27">
        <f t="shared" si="4"/>
        <v>12686190.108519999</v>
      </c>
      <c r="J20" s="26">
        <f t="shared" si="5"/>
        <v>1.0380288815501871E-3</v>
      </c>
      <c r="K20" s="26">
        <f t="shared" si="6"/>
        <v>0.1030630212797789</v>
      </c>
      <c r="L20" s="26">
        <f t="shared" si="7"/>
        <v>9.4459415834867375E-2</v>
      </c>
      <c r="M20" s="3">
        <v>11437501.047010999</v>
      </c>
      <c r="N20" s="3">
        <v>181155.68773999999</v>
      </c>
      <c r="O20" s="3">
        <v>103587640</v>
      </c>
      <c r="P20" s="3">
        <v>99477563</v>
      </c>
      <c r="Q20" s="3">
        <v>8993224</v>
      </c>
      <c r="R20" s="3">
        <v>8242478</v>
      </c>
      <c r="S20" s="3">
        <v>87259464.04760097</v>
      </c>
      <c r="T20" s="3">
        <v>80835882.446507454</v>
      </c>
      <c r="U20" s="3">
        <v>12913262545035</v>
      </c>
      <c r="V20" s="3">
        <v>12686190108520</v>
      </c>
    </row>
    <row r="21" spans="1:22" x14ac:dyDescent="0.5">
      <c r="A21" s="28" t="s">
        <v>120</v>
      </c>
      <c r="B21" s="28">
        <v>11014</v>
      </c>
      <c r="C21" s="28" t="s">
        <v>19</v>
      </c>
      <c r="D21" s="28" t="s">
        <v>633</v>
      </c>
      <c r="E21" s="26">
        <f t="shared" si="0"/>
        <v>3.3885761758543527E-2</v>
      </c>
      <c r="F21" s="26">
        <f t="shared" si="1"/>
        <v>2.1661312219961284E-2</v>
      </c>
      <c r="G21" s="26">
        <f t="shared" si="2"/>
        <v>0.53807053025162233</v>
      </c>
      <c r="H21" s="27">
        <f t="shared" si="3"/>
        <v>274196.48011200002</v>
      </c>
      <c r="I21" s="27">
        <f t="shared" si="4"/>
        <v>272551.80339000002</v>
      </c>
      <c r="J21" s="26">
        <f t="shared" si="5"/>
        <v>0</v>
      </c>
      <c r="K21" s="26">
        <f t="shared" si="6"/>
        <v>1.7742698528017899E-3</v>
      </c>
      <c r="L21" s="26">
        <f t="shared" si="7"/>
        <v>3.6548061352901041E-2</v>
      </c>
      <c r="M21" s="3">
        <v>187130.05712300001</v>
      </c>
      <c r="N21" s="3">
        <v>0</v>
      </c>
      <c r="O21" s="3">
        <v>59811</v>
      </c>
      <c r="P21" s="3">
        <v>1485715</v>
      </c>
      <c r="Q21" s="3">
        <v>4114</v>
      </c>
      <c r="R21" s="3">
        <v>84744</v>
      </c>
      <c r="S21" s="3">
        <v>2318700.2774710334</v>
      </c>
      <c r="T21" s="3">
        <v>2761190.060539504</v>
      </c>
      <c r="U21" s="3">
        <v>274196480112</v>
      </c>
      <c r="V21" s="3">
        <v>272551803390</v>
      </c>
    </row>
    <row r="22" spans="1:22" x14ac:dyDescent="0.5">
      <c r="A22" s="28" t="s">
        <v>122</v>
      </c>
      <c r="B22" s="28">
        <v>11049</v>
      </c>
      <c r="C22" s="28" t="s">
        <v>19</v>
      </c>
      <c r="D22" s="28" t="s">
        <v>623</v>
      </c>
      <c r="E22" s="26">
        <f t="shared" si="0"/>
        <v>4.0119613244257911E-2</v>
      </c>
      <c r="F22" s="26">
        <f t="shared" si="1"/>
        <v>1.2667459513228414</v>
      </c>
      <c r="G22" s="26">
        <f t="shared" si="2"/>
        <v>1.4227153743289414</v>
      </c>
      <c r="H22" s="27">
        <f t="shared" si="3"/>
        <v>8436684.1544770002</v>
      </c>
      <c r="I22" s="27">
        <f t="shared" si="4"/>
        <v>8232997.8594040005</v>
      </c>
      <c r="J22" s="26">
        <f t="shared" si="5"/>
        <v>5.8466858534355947E-3</v>
      </c>
      <c r="K22" s="26">
        <f t="shared" si="6"/>
        <v>9.60895084079985E-2</v>
      </c>
      <c r="L22" s="26">
        <f t="shared" si="7"/>
        <v>0.15181913826417881</v>
      </c>
      <c r="M22" s="3">
        <v>4299734.9446060006</v>
      </c>
      <c r="N22" s="3">
        <v>584919.22071700008</v>
      </c>
      <c r="O22" s="3">
        <v>67880413</v>
      </c>
      <c r="P22" s="3">
        <v>76238260</v>
      </c>
      <c r="Q22" s="3">
        <v>4806535</v>
      </c>
      <c r="R22" s="3">
        <v>7594211</v>
      </c>
      <c r="S22" s="3">
        <v>50021433.969578966</v>
      </c>
      <c r="T22" s="3">
        <v>53586445.592435978</v>
      </c>
      <c r="U22" s="3">
        <v>8436684154477</v>
      </c>
      <c r="V22" s="3">
        <v>8232997859404</v>
      </c>
    </row>
    <row r="23" spans="1:22" x14ac:dyDescent="0.5">
      <c r="A23" s="28" t="s">
        <v>126</v>
      </c>
      <c r="B23" s="28">
        <v>11075</v>
      </c>
      <c r="C23" s="28" t="s">
        <v>19</v>
      </c>
      <c r="D23" s="28" t="s">
        <v>633</v>
      </c>
      <c r="E23" s="26">
        <f t="shared" si="0"/>
        <v>3.1302847585425911E-2</v>
      </c>
      <c r="F23" s="26">
        <f t="shared" si="1"/>
        <v>2.0814926504014286</v>
      </c>
      <c r="G23" s="26">
        <f t="shared" si="2"/>
        <v>1.284906182493406</v>
      </c>
      <c r="H23" s="27">
        <f t="shared" si="3"/>
        <v>11721373.774821</v>
      </c>
      <c r="I23" s="27">
        <f t="shared" si="4"/>
        <v>13102636.8912</v>
      </c>
      <c r="J23" s="26">
        <f t="shared" si="5"/>
        <v>4.0853085206094411E-3</v>
      </c>
      <c r="K23" s="26">
        <f t="shared" si="6"/>
        <v>8.0536920376511625E-2</v>
      </c>
      <c r="L23" s="26">
        <f t="shared" si="7"/>
        <v>9.2121184616700769E-2</v>
      </c>
      <c r="M23" s="3">
        <v>6641365.437097</v>
      </c>
      <c r="N23" s="3">
        <v>1332128.6270020001</v>
      </c>
      <c r="O23" s="3">
        <v>220809837</v>
      </c>
      <c r="P23" s="3">
        <v>136305994</v>
      </c>
      <c r="Q23" s="3">
        <v>13130653</v>
      </c>
      <c r="R23" s="3">
        <v>15019339</v>
      </c>
      <c r="S23" s="3">
        <v>163038925.98095319</v>
      </c>
      <c r="T23" s="3">
        <v>106082448.55316471</v>
      </c>
      <c r="U23" s="3">
        <v>11721373774821</v>
      </c>
      <c r="V23" s="3">
        <v>13102636891200</v>
      </c>
    </row>
    <row r="24" spans="1:22" x14ac:dyDescent="0.5">
      <c r="A24" s="28" t="s">
        <v>133</v>
      </c>
      <c r="B24" s="28">
        <v>11090</v>
      </c>
      <c r="C24" s="28" t="s">
        <v>19</v>
      </c>
      <c r="D24" s="28" t="s">
        <v>622</v>
      </c>
      <c r="E24" s="26">
        <f t="shared" si="0"/>
        <v>2.5838970225734576E-2</v>
      </c>
      <c r="F24" s="26">
        <f t="shared" si="1"/>
        <v>0.96496794129936148</v>
      </c>
      <c r="G24" s="26">
        <f t="shared" si="2"/>
        <v>1.0019719625851349</v>
      </c>
      <c r="H24" s="27">
        <f t="shared" si="3"/>
        <v>6069768.0070460001</v>
      </c>
      <c r="I24" s="27">
        <f t="shared" si="4"/>
        <v>6025916.0606389996</v>
      </c>
      <c r="J24" s="26">
        <f t="shared" si="5"/>
        <v>3.0154909801780218E-4</v>
      </c>
      <c r="K24" s="26">
        <f t="shared" si="6"/>
        <v>3.6087103718110226E-2</v>
      </c>
      <c r="L24" s="26">
        <f t="shared" si="7"/>
        <v>0.11416749138357776</v>
      </c>
      <c r="M24" s="3">
        <v>2488759.8040399998</v>
      </c>
      <c r="N24" s="3">
        <v>32504.019810000002</v>
      </c>
      <c r="O24" s="3">
        <v>46471926</v>
      </c>
      <c r="P24" s="3">
        <v>48254004</v>
      </c>
      <c r="Q24" s="3">
        <v>1944917</v>
      </c>
      <c r="R24" s="3">
        <v>6153065</v>
      </c>
      <c r="S24" s="3">
        <v>53895070.526924774</v>
      </c>
      <c r="T24" s="3">
        <v>48159036.182511933</v>
      </c>
      <c r="U24" s="3">
        <v>6069768007046</v>
      </c>
      <c r="V24" s="3">
        <v>6025916060639</v>
      </c>
    </row>
    <row r="25" spans="1:22" x14ac:dyDescent="0.5">
      <c r="A25" s="28" t="s">
        <v>137</v>
      </c>
      <c r="B25" s="28">
        <v>11098</v>
      </c>
      <c r="C25" s="28" t="s">
        <v>19</v>
      </c>
      <c r="D25" s="28" t="s">
        <v>638</v>
      </c>
      <c r="E25" s="26">
        <f t="shared" si="0"/>
        <v>2.6604141601783138E-2</v>
      </c>
      <c r="F25" s="26">
        <f t="shared" si="1"/>
        <v>1.6830038784920347</v>
      </c>
      <c r="G25" s="26">
        <f t="shared" si="2"/>
        <v>1.4750784155949617</v>
      </c>
      <c r="H25" s="27">
        <f t="shared" si="3"/>
        <v>89193567.793896005</v>
      </c>
      <c r="I25" s="27">
        <f t="shared" si="4"/>
        <v>90039299.709625006</v>
      </c>
      <c r="J25" s="26">
        <f t="shared" si="5"/>
        <v>1.9583140823180968E-3</v>
      </c>
      <c r="K25" s="26">
        <f t="shared" si="6"/>
        <v>0.12295445882993762</v>
      </c>
      <c r="L25" s="26">
        <f t="shared" si="7"/>
        <v>0.11973046155288843</v>
      </c>
      <c r="M25" s="3">
        <v>26136443.190298002</v>
      </c>
      <c r="N25" s="3">
        <v>2142443.5792689999</v>
      </c>
      <c r="O25" s="3">
        <v>826708411</v>
      </c>
      <c r="P25" s="3">
        <v>724573335</v>
      </c>
      <c r="Q25" s="3">
        <v>67257595</v>
      </c>
      <c r="R25" s="3">
        <v>65494029</v>
      </c>
      <c r="S25" s="3">
        <v>547012248.60032284</v>
      </c>
      <c r="T25" s="3">
        <v>491210045.06580681</v>
      </c>
      <c r="U25" s="3">
        <v>89193567793896</v>
      </c>
      <c r="V25" s="3">
        <v>90039299709625</v>
      </c>
    </row>
    <row r="26" spans="1:22" x14ac:dyDescent="0.5">
      <c r="A26" s="28" t="s">
        <v>146</v>
      </c>
      <c r="B26" s="28">
        <v>11142</v>
      </c>
      <c r="C26" s="28" t="s">
        <v>19</v>
      </c>
      <c r="D26" s="28" t="s">
        <v>640</v>
      </c>
      <c r="E26" s="26">
        <f t="shared" si="0"/>
        <v>3.7899814768539458E-2</v>
      </c>
      <c r="F26" s="26">
        <f t="shared" si="1"/>
        <v>0.29148049641999224</v>
      </c>
      <c r="G26" s="26">
        <f t="shared" si="2"/>
        <v>0.48570904794286923</v>
      </c>
      <c r="H26" s="27">
        <f t="shared" si="3"/>
        <v>22067960.883862998</v>
      </c>
      <c r="I26" s="27">
        <f t="shared" si="4"/>
        <v>21687173.877958</v>
      </c>
      <c r="J26" s="26">
        <f t="shared" si="5"/>
        <v>2.7231664403422351E-4</v>
      </c>
      <c r="K26" s="26">
        <f t="shared" si="6"/>
        <v>2.2047233937178182E-2</v>
      </c>
      <c r="L26" s="26">
        <f t="shared" si="7"/>
        <v>4.1850311328888806E-2</v>
      </c>
      <c r="M26" s="3">
        <v>10407854.963976</v>
      </c>
      <c r="N26" s="3">
        <v>68150.373837000006</v>
      </c>
      <c r="O26" s="3">
        <v>40022448</v>
      </c>
      <c r="P26" s="3">
        <v>66691478</v>
      </c>
      <c r="Q26" s="3">
        <v>2758787</v>
      </c>
      <c r="R26" s="3">
        <v>5236761</v>
      </c>
      <c r="S26" s="3">
        <v>125130753.71998779</v>
      </c>
      <c r="T26" s="3">
        <v>137307464.7928825</v>
      </c>
      <c r="U26" s="3">
        <v>22067960883863</v>
      </c>
      <c r="V26" s="3">
        <v>21687173877958</v>
      </c>
    </row>
    <row r="27" spans="1:22" x14ac:dyDescent="0.5">
      <c r="A27" s="28" t="s">
        <v>148</v>
      </c>
      <c r="B27" s="28">
        <v>11145</v>
      </c>
      <c r="C27" s="28" t="s">
        <v>19</v>
      </c>
      <c r="D27" s="28" t="s">
        <v>628</v>
      </c>
      <c r="E27" s="26">
        <f t="shared" si="0"/>
        <v>4.0888379577803308E-2</v>
      </c>
      <c r="F27" s="26">
        <f t="shared" si="1"/>
        <v>1.5280751669334867</v>
      </c>
      <c r="G27" s="26">
        <f t="shared" si="2"/>
        <v>1.2168064393471698</v>
      </c>
      <c r="H27" s="27">
        <f t="shared" si="3"/>
        <v>31064568.296642002</v>
      </c>
      <c r="I27" s="27">
        <f t="shared" si="4"/>
        <v>31766377.165132001</v>
      </c>
      <c r="J27" s="26">
        <f t="shared" si="5"/>
        <v>1.2845813064182188E-3</v>
      </c>
      <c r="K27" s="26">
        <f t="shared" si="6"/>
        <v>7.9066580571489686E-2</v>
      </c>
      <c r="L27" s="26">
        <f t="shared" si="7"/>
        <v>8.3393257241314717E-2</v>
      </c>
      <c r="M27" s="3">
        <v>16700209.221369</v>
      </c>
      <c r="N27" s="3">
        <v>603597.03537299996</v>
      </c>
      <c r="O27" s="3">
        <v>312059016</v>
      </c>
      <c r="P27" s="3">
        <v>248492632</v>
      </c>
      <c r="Q27" s="3">
        <v>18575840</v>
      </c>
      <c r="R27" s="3">
        <v>19592346</v>
      </c>
      <c r="S27" s="3">
        <v>234939210.2925745</v>
      </c>
      <c r="T27" s="3">
        <v>204217058.6583344</v>
      </c>
      <c r="U27" s="3">
        <v>31064568296642</v>
      </c>
      <c r="V27" s="3">
        <v>31766377165132</v>
      </c>
    </row>
    <row r="28" spans="1:22" x14ac:dyDescent="0.5">
      <c r="A28" s="28" t="s">
        <v>150</v>
      </c>
      <c r="B28" s="28">
        <v>11148</v>
      </c>
      <c r="C28" s="28" t="s">
        <v>19</v>
      </c>
      <c r="D28" s="28" t="s">
        <v>603</v>
      </c>
      <c r="E28" s="26">
        <f t="shared" si="0"/>
        <v>0.41956045040731854</v>
      </c>
      <c r="F28" s="26">
        <f t="shared" si="1"/>
        <v>3.2974916506219651</v>
      </c>
      <c r="G28" s="26">
        <f t="shared" si="2"/>
        <v>1.8319248624295839</v>
      </c>
      <c r="H28" s="27">
        <f t="shared" si="3"/>
        <v>166175.54685799999</v>
      </c>
      <c r="I28" s="27">
        <f t="shared" si="4"/>
        <v>242421.90814399999</v>
      </c>
      <c r="J28" s="26">
        <f t="shared" si="5"/>
        <v>1.5938175988337182E-2</v>
      </c>
      <c r="K28" s="26">
        <f t="shared" si="6"/>
        <v>0.57053559829814415</v>
      </c>
      <c r="L28" s="26">
        <f t="shared" si="7"/>
        <v>0.23265647038910287</v>
      </c>
      <c r="M28" s="3">
        <v>854773.59239000001</v>
      </c>
      <c r="N28" s="3">
        <v>70926.575689999998</v>
      </c>
      <c r="O28" s="3">
        <v>3359002</v>
      </c>
      <c r="P28" s="3">
        <v>1866097</v>
      </c>
      <c r="Q28" s="3">
        <v>1269472</v>
      </c>
      <c r="R28" s="3">
        <v>517673</v>
      </c>
      <c r="S28" s="3">
        <v>2225053.0971015999</v>
      </c>
      <c r="T28" s="3">
        <v>1018653.6785821529</v>
      </c>
      <c r="U28" s="3">
        <v>166175546858</v>
      </c>
      <c r="V28" s="3">
        <v>242421908144</v>
      </c>
    </row>
    <row r="29" spans="1:22" x14ac:dyDescent="0.5">
      <c r="A29" s="28" t="s">
        <v>156</v>
      </c>
      <c r="B29" s="28">
        <v>11158</v>
      </c>
      <c r="C29" s="28" t="s">
        <v>19</v>
      </c>
      <c r="D29" s="28" t="s">
        <v>638</v>
      </c>
      <c r="E29" s="26">
        <f t="shared" si="0"/>
        <v>4.4843813676245063E-2</v>
      </c>
      <c r="F29" s="26">
        <f t="shared" si="1"/>
        <v>1.0930114311621353</v>
      </c>
      <c r="G29" s="26">
        <f t="shared" si="2"/>
        <v>0.8811354996375822</v>
      </c>
      <c r="H29" s="27">
        <f t="shared" si="3"/>
        <v>2988654.2423930001</v>
      </c>
      <c r="I29" s="27">
        <f t="shared" si="4"/>
        <v>2934889.679676</v>
      </c>
      <c r="J29" s="26">
        <f t="shared" si="5"/>
        <v>9.2646883699382381E-4</v>
      </c>
      <c r="K29" s="26">
        <f t="shared" si="6"/>
        <v>5.6111482859193318E-2</v>
      </c>
      <c r="L29" s="26">
        <f t="shared" si="7"/>
        <v>5.1334939066008924E-2</v>
      </c>
      <c r="M29" s="3">
        <v>1372239.005345</v>
      </c>
      <c r="N29" s="3">
        <v>31440.493190000001</v>
      </c>
      <c r="O29" s="3">
        <v>16723298</v>
      </c>
      <c r="P29" s="3">
        <v>13481553</v>
      </c>
      <c r="Q29" s="3">
        <v>952095</v>
      </c>
      <c r="R29" s="3">
        <v>871047</v>
      </c>
      <c r="S29" s="3">
        <v>16967917.286898229</v>
      </c>
      <c r="T29" s="3">
        <v>15300204.11791951</v>
      </c>
      <c r="U29" s="3">
        <v>2988654242393</v>
      </c>
      <c r="V29" s="3">
        <v>2934889679676</v>
      </c>
    </row>
    <row r="30" spans="1:22" x14ac:dyDescent="0.5">
      <c r="A30" s="28" t="s">
        <v>160</v>
      </c>
      <c r="B30" s="28">
        <v>11161</v>
      </c>
      <c r="C30" s="28" t="s">
        <v>19</v>
      </c>
      <c r="D30" s="28" t="s">
        <v>621</v>
      </c>
      <c r="E30" s="26">
        <f t="shared" si="0"/>
        <v>0.1450553213883328</v>
      </c>
      <c r="F30" s="26">
        <f t="shared" si="1"/>
        <v>1.0138261738729855</v>
      </c>
      <c r="G30" s="26">
        <f t="shared" si="2"/>
        <v>0.78055082958647537</v>
      </c>
      <c r="H30" s="27">
        <f t="shared" si="3"/>
        <v>5156751.3341640001</v>
      </c>
      <c r="I30" s="27">
        <f t="shared" si="4"/>
        <v>5213385.1691990001</v>
      </c>
      <c r="J30" s="26">
        <f t="shared" si="5"/>
        <v>1.588881117561748E-3</v>
      </c>
      <c r="K30" s="26">
        <f t="shared" si="6"/>
        <v>0.20460026513203222</v>
      </c>
      <c r="L30" s="26">
        <f t="shared" si="7"/>
        <v>0.11354677849649369</v>
      </c>
      <c r="M30" s="3">
        <v>5559604.8718029996</v>
      </c>
      <c r="N30" s="3">
        <v>62565.770615999994</v>
      </c>
      <c r="O30" s="3">
        <v>19428701</v>
      </c>
      <c r="P30" s="3">
        <v>14958273</v>
      </c>
      <c r="Q30" s="3">
        <v>4028298</v>
      </c>
      <c r="R30" s="3">
        <v>2235580</v>
      </c>
      <c r="S30" s="3">
        <v>19688625.512779601</v>
      </c>
      <c r="T30" s="3">
        <v>19163739.80144852</v>
      </c>
      <c r="U30" s="3">
        <v>5156751334164</v>
      </c>
      <c r="V30" s="3">
        <v>5213385169199</v>
      </c>
    </row>
    <row r="31" spans="1:22" x14ac:dyDescent="0.5">
      <c r="A31" s="28" t="s">
        <v>162</v>
      </c>
      <c r="B31" s="28">
        <v>11168</v>
      </c>
      <c r="C31" s="28" t="s">
        <v>19</v>
      </c>
      <c r="D31" s="28" t="s">
        <v>641</v>
      </c>
      <c r="E31" s="26">
        <f t="shared" si="0"/>
        <v>0.34446112868109358</v>
      </c>
      <c r="F31" s="26">
        <f t="shared" si="1"/>
        <v>3.988337528131328</v>
      </c>
      <c r="G31" s="26">
        <f t="shared" si="2"/>
        <v>3.1879828627465665</v>
      </c>
      <c r="H31" s="27">
        <f t="shared" si="3"/>
        <v>5542223.7611779999</v>
      </c>
      <c r="I31" s="27">
        <f t="shared" si="4"/>
        <v>3852217.4255479998</v>
      </c>
      <c r="J31" s="26">
        <f t="shared" si="5"/>
        <v>3.8632197396726291E-2</v>
      </c>
      <c r="K31" s="26">
        <f t="shared" si="6"/>
        <v>1.6761454173763388E-2</v>
      </c>
      <c r="L31" s="26">
        <f t="shared" si="7"/>
        <v>0.59815316007069019</v>
      </c>
      <c r="M31" s="3">
        <v>12302645.748941001</v>
      </c>
      <c r="N31" s="3">
        <v>1661616.5745819998</v>
      </c>
      <c r="O31" s="3">
        <v>71222991</v>
      </c>
      <c r="P31" s="3">
        <v>56930406</v>
      </c>
      <c r="Q31" s="3">
        <v>360465</v>
      </c>
      <c r="R31" s="3">
        <v>12863638</v>
      </c>
      <c r="S31" s="3">
        <v>21505592.31097227</v>
      </c>
      <c r="T31" s="3">
        <v>17857814.314269032</v>
      </c>
      <c r="U31" s="3">
        <v>5542223761178</v>
      </c>
      <c r="V31" s="3">
        <v>3852217425548</v>
      </c>
    </row>
    <row r="32" spans="1:22" x14ac:dyDescent="0.5">
      <c r="A32" s="28" t="s">
        <v>179</v>
      </c>
      <c r="B32" s="28">
        <v>11198</v>
      </c>
      <c r="C32" s="28" t="s">
        <v>19</v>
      </c>
      <c r="D32" s="28" t="s">
        <v>623</v>
      </c>
      <c r="E32" s="26">
        <f t="shared" si="0"/>
        <v>0.41784070258055056</v>
      </c>
      <c r="F32" s="26">
        <f t="shared" si="1"/>
        <v>8.1088726309706057E-4</v>
      </c>
      <c r="G32" s="26">
        <f t="shared" si="2"/>
        <v>1.6217745261941211E-4</v>
      </c>
      <c r="H32" s="27">
        <f t="shared" si="3"/>
        <v>12944.63603</v>
      </c>
      <c r="I32" s="27">
        <f t="shared" si="4"/>
        <v>12174.117920000001</v>
      </c>
      <c r="J32" s="26">
        <f t="shared" si="5"/>
        <v>3.4476315798492342E-3</v>
      </c>
      <c r="K32" s="26">
        <f t="shared" si="6"/>
        <v>0</v>
      </c>
      <c r="L32" s="26">
        <f t="shared" si="7"/>
        <v>0</v>
      </c>
      <c r="M32" s="3">
        <v>51528.827938999995</v>
      </c>
      <c r="N32" s="3">
        <v>426.85</v>
      </c>
      <c r="O32" s="3">
        <v>50</v>
      </c>
      <c r="P32" s="3">
        <v>10</v>
      </c>
      <c r="Q32" s="3">
        <v>0</v>
      </c>
      <c r="R32" s="3">
        <v>0</v>
      </c>
      <c r="S32" s="3">
        <v>61904.816410033331</v>
      </c>
      <c r="T32" s="3">
        <v>61660.852593778087</v>
      </c>
      <c r="U32" s="3">
        <v>12944636030</v>
      </c>
      <c r="V32" s="3">
        <v>12174117920</v>
      </c>
    </row>
    <row r="33" spans="1:22" x14ac:dyDescent="0.5">
      <c r="A33" s="28" t="s">
        <v>185</v>
      </c>
      <c r="B33" s="28">
        <v>11217</v>
      </c>
      <c r="C33" s="28" t="s">
        <v>19</v>
      </c>
      <c r="D33" s="28" t="s">
        <v>626</v>
      </c>
      <c r="E33" s="26">
        <f t="shared" si="0"/>
        <v>1.6422194837327372E-2</v>
      </c>
      <c r="F33" s="26">
        <f t="shared" si="1"/>
        <v>2.236306085858947</v>
      </c>
      <c r="G33" s="26">
        <f t="shared" si="2"/>
        <v>1.9718040966443564</v>
      </c>
      <c r="H33" s="27">
        <f t="shared" si="3"/>
        <v>3221143.6094889999</v>
      </c>
      <c r="I33" s="27">
        <f t="shared" si="4"/>
        <v>3235656.550998</v>
      </c>
      <c r="J33" s="26">
        <f t="shared" si="5"/>
        <v>4.2360295593501905E-4</v>
      </c>
      <c r="K33" s="26">
        <f t="shared" si="6"/>
        <v>0.28015114974101141</v>
      </c>
      <c r="L33" s="26">
        <f t="shared" si="7"/>
        <v>0.17553567218718696</v>
      </c>
      <c r="M33" s="3">
        <v>576651.25610299991</v>
      </c>
      <c r="N33" s="3">
        <v>17680.142567999999</v>
      </c>
      <c r="O33" s="3">
        <v>39262983</v>
      </c>
      <c r="P33" s="3">
        <v>34619103</v>
      </c>
      <c r="Q33" s="3">
        <v>5846409</v>
      </c>
      <c r="R33" s="3">
        <v>3663213</v>
      </c>
      <c r="S33" s="3">
        <v>20868766.754677869</v>
      </c>
      <c r="T33" s="3">
        <v>17557070.22767387</v>
      </c>
      <c r="U33" s="3">
        <v>3221143609489</v>
      </c>
      <c r="V33" s="3">
        <v>3235656550998</v>
      </c>
    </row>
    <row r="34" spans="1:22" x14ac:dyDescent="0.5">
      <c r="A34" s="28" t="s">
        <v>195</v>
      </c>
      <c r="B34" s="28">
        <v>11256</v>
      </c>
      <c r="C34" s="28" t="s">
        <v>19</v>
      </c>
      <c r="D34" s="28" t="s">
        <v>637</v>
      </c>
      <c r="E34" s="26">
        <f t="shared" si="0"/>
        <v>0.67652542949605898</v>
      </c>
      <c r="F34" s="26">
        <f t="shared" si="1"/>
        <v>0.2453566615513052</v>
      </c>
      <c r="G34" s="26">
        <f t="shared" si="2"/>
        <v>3.5424934562231579E-2</v>
      </c>
      <c r="H34" s="27">
        <f t="shared" si="3"/>
        <v>4381.7360939999999</v>
      </c>
      <c r="I34" s="27">
        <f t="shared" si="4"/>
        <v>4099.066347</v>
      </c>
      <c r="J34" s="26">
        <f t="shared" si="5"/>
        <v>0</v>
      </c>
      <c r="K34" s="26">
        <f t="shared" si="6"/>
        <v>2.3010045381865649E-3</v>
      </c>
      <c r="L34" s="26">
        <f t="shared" si="7"/>
        <v>9.9610586068682462E-6</v>
      </c>
      <c r="M34" s="3">
        <v>121459.694556</v>
      </c>
      <c r="N34" s="3">
        <v>0</v>
      </c>
      <c r="O34" s="3">
        <v>22025</v>
      </c>
      <c r="P34" s="3">
        <v>3180</v>
      </c>
      <c r="Q34" s="3">
        <v>231</v>
      </c>
      <c r="R34" s="3">
        <v>1</v>
      </c>
      <c r="S34" s="3">
        <v>100390.9362917</v>
      </c>
      <c r="T34" s="3">
        <v>89767.279440238359</v>
      </c>
      <c r="U34" s="3">
        <v>4381736094</v>
      </c>
      <c r="V34" s="3">
        <v>4099066347</v>
      </c>
    </row>
    <row r="35" spans="1:22" x14ac:dyDescent="0.5">
      <c r="A35" s="28" t="s">
        <v>204</v>
      </c>
      <c r="B35" s="28">
        <v>11277</v>
      </c>
      <c r="C35" s="28" t="s">
        <v>19</v>
      </c>
      <c r="D35" s="28" t="s">
        <v>606</v>
      </c>
      <c r="E35" s="26">
        <f t="shared" si="0"/>
        <v>3.9367522624076487E-2</v>
      </c>
      <c r="F35" s="26">
        <f t="shared" si="1"/>
        <v>5.4790018627889756</v>
      </c>
      <c r="G35" s="26">
        <f t="shared" si="2"/>
        <v>4.4296894996623797</v>
      </c>
      <c r="H35" s="27">
        <f t="shared" si="3"/>
        <v>22016747.199724</v>
      </c>
      <c r="I35" s="27">
        <f t="shared" si="4"/>
        <v>22472480.456742998</v>
      </c>
      <c r="J35" s="26">
        <f t="shared" si="5"/>
        <v>3.2550695977470933E-3</v>
      </c>
      <c r="K35" s="26">
        <f t="shared" si="6"/>
        <v>0.36432764322792532</v>
      </c>
      <c r="L35" s="26">
        <f t="shared" si="7"/>
        <v>0.36939938817376122</v>
      </c>
      <c r="M35" s="3">
        <v>13228755.165811999</v>
      </c>
      <c r="N35" s="3">
        <v>1295256.813722</v>
      </c>
      <c r="O35" s="3">
        <v>920560520</v>
      </c>
      <c r="P35" s="3">
        <v>744259150</v>
      </c>
      <c r="Q35" s="3">
        <v>72486601</v>
      </c>
      <c r="R35" s="3">
        <v>73495675</v>
      </c>
      <c r="S35" s="3">
        <v>198959926.1746164</v>
      </c>
      <c r="T35" s="3">
        <v>168016099.10959351</v>
      </c>
      <c r="U35" s="3">
        <v>22016747199724</v>
      </c>
      <c r="V35" s="3">
        <v>22472480456743</v>
      </c>
    </row>
    <row r="36" spans="1:22" x14ac:dyDescent="0.5">
      <c r="A36" s="28" t="s">
        <v>214</v>
      </c>
      <c r="B36" s="28">
        <v>11290</v>
      </c>
      <c r="C36" s="28" t="s">
        <v>19</v>
      </c>
      <c r="D36" s="28" t="s">
        <v>638</v>
      </c>
      <c r="E36" s="26">
        <f t="shared" si="0"/>
        <v>0.13649529281973735</v>
      </c>
      <c r="F36" s="26">
        <f t="shared" si="1"/>
        <v>1.8823351172586862E-3</v>
      </c>
      <c r="G36" s="26">
        <f t="shared" si="2"/>
        <v>1.8823351172586862E-3</v>
      </c>
      <c r="H36" s="27">
        <f t="shared" si="3"/>
        <v>8588.6229210000001</v>
      </c>
      <c r="I36" s="27">
        <f t="shared" si="4"/>
        <v>8599.1316659999993</v>
      </c>
      <c r="J36" s="26">
        <f t="shared" si="5"/>
        <v>2.0541097422055259E-3</v>
      </c>
      <c r="K36" s="26">
        <f t="shared" si="6"/>
        <v>0</v>
      </c>
      <c r="L36" s="26">
        <f t="shared" si="7"/>
        <v>0</v>
      </c>
      <c r="M36" s="3">
        <v>14647.789810000002</v>
      </c>
      <c r="N36" s="3">
        <v>217.30900000000003</v>
      </c>
      <c r="O36" s="3">
        <v>101</v>
      </c>
      <c r="P36" s="3">
        <v>101</v>
      </c>
      <c r="Q36" s="3">
        <v>0</v>
      </c>
      <c r="R36" s="3">
        <v>0</v>
      </c>
      <c r="S36" s="3">
        <v>52896.151440933325</v>
      </c>
      <c r="T36" s="3">
        <v>53656.758073498626</v>
      </c>
      <c r="U36" s="3">
        <v>8588622921</v>
      </c>
      <c r="V36" s="3">
        <v>8599131666</v>
      </c>
    </row>
    <row r="37" spans="1:22" x14ac:dyDescent="0.5">
      <c r="A37" s="28" t="s">
        <v>222</v>
      </c>
      <c r="B37" s="28">
        <v>11302</v>
      </c>
      <c r="C37" s="28" t="s">
        <v>19</v>
      </c>
      <c r="D37" s="28" t="s">
        <v>637</v>
      </c>
      <c r="E37" s="26">
        <f t="shared" si="0"/>
        <v>6.3050596486169883E-2</v>
      </c>
      <c r="F37" s="26">
        <f t="shared" si="1"/>
        <v>2.5329294139385579</v>
      </c>
      <c r="G37" s="26">
        <f t="shared" si="2"/>
        <v>1.3145245747740946</v>
      </c>
      <c r="H37" s="27">
        <f t="shared" si="3"/>
        <v>3646278.4555239999</v>
      </c>
      <c r="I37" s="27">
        <f t="shared" si="4"/>
        <v>4394704.5492839999</v>
      </c>
      <c r="J37" s="26">
        <f t="shared" si="5"/>
        <v>1.1368361629390564E-2</v>
      </c>
      <c r="K37" s="26">
        <f t="shared" si="6"/>
        <v>0.31959718937730897</v>
      </c>
      <c r="L37" s="26">
        <f t="shared" si="7"/>
        <v>5.6115798255049504E-2</v>
      </c>
      <c r="M37" s="3">
        <v>3145757.1926130001</v>
      </c>
      <c r="N37" s="3">
        <v>990912.39187000005</v>
      </c>
      <c r="O37" s="3">
        <v>63187197</v>
      </c>
      <c r="P37" s="3">
        <v>32792514</v>
      </c>
      <c r="Q37" s="3">
        <v>13928692</v>
      </c>
      <c r="R37" s="3">
        <v>2445640</v>
      </c>
      <c r="S37" s="3">
        <v>43582022.817966998</v>
      </c>
      <c r="T37" s="3">
        <v>24946292.088632502</v>
      </c>
      <c r="U37" s="3">
        <v>3646278455524</v>
      </c>
      <c r="V37" s="3">
        <v>4394704549284</v>
      </c>
    </row>
    <row r="38" spans="1:22" x14ac:dyDescent="0.5">
      <c r="A38" s="28" t="s">
        <v>239</v>
      </c>
      <c r="B38" s="28">
        <v>11310</v>
      </c>
      <c r="C38" s="28" t="s">
        <v>19</v>
      </c>
      <c r="D38" s="28" t="s">
        <v>608</v>
      </c>
      <c r="E38" s="26">
        <f t="shared" si="0"/>
        <v>5.519938026381202E-2</v>
      </c>
      <c r="F38" s="26">
        <f t="shared" si="1"/>
        <v>1.4381170476985314</v>
      </c>
      <c r="G38" s="26">
        <f t="shared" si="2"/>
        <v>1.1609250260630744</v>
      </c>
      <c r="H38" s="27">
        <f t="shared" si="3"/>
        <v>44423077.999310002</v>
      </c>
      <c r="I38" s="27">
        <f t="shared" si="4"/>
        <v>52468539.546315998</v>
      </c>
      <c r="J38" s="26">
        <f t="shared" si="5"/>
        <v>1.1347752214692473E-2</v>
      </c>
      <c r="K38" s="26">
        <f t="shared" si="6"/>
        <v>8.6506108115288069E-2</v>
      </c>
      <c r="L38" s="26">
        <f t="shared" si="7"/>
        <v>9.828784524480047E-2</v>
      </c>
      <c r="M38" s="3">
        <v>39885765.669313997</v>
      </c>
      <c r="N38" s="3">
        <v>8974972.0009540003</v>
      </c>
      <c r="O38" s="3">
        <v>519574670</v>
      </c>
      <c r="P38" s="3">
        <v>419428473</v>
      </c>
      <c r="Q38" s="3">
        <v>34208973</v>
      </c>
      <c r="R38" s="3">
        <v>38868079</v>
      </c>
      <c r="S38" s="3">
        <v>395451532.21329939</v>
      </c>
      <c r="T38" s="3">
        <v>361288165.54361367</v>
      </c>
      <c r="U38" s="3">
        <v>44423077999310</v>
      </c>
      <c r="V38" s="3">
        <v>52468539546316</v>
      </c>
    </row>
    <row r="39" spans="1:22" x14ac:dyDescent="0.5">
      <c r="A39" s="28" t="s">
        <v>249</v>
      </c>
      <c r="B39" s="28">
        <v>11338</v>
      </c>
      <c r="C39" s="28" t="s">
        <v>19</v>
      </c>
      <c r="D39" s="28" t="s">
        <v>653</v>
      </c>
      <c r="E39" s="26">
        <f t="shared" si="0"/>
        <v>0.13133546845459471</v>
      </c>
      <c r="F39" s="26">
        <f t="shared" si="1"/>
        <v>0.7750722913046012</v>
      </c>
      <c r="G39" s="26">
        <f t="shared" si="2"/>
        <v>0.93011351910984963</v>
      </c>
      <c r="H39" s="27">
        <f t="shared" si="3"/>
        <v>8696784.8233209997</v>
      </c>
      <c r="I39" s="27">
        <f t="shared" si="4"/>
        <v>9802038.1977239996</v>
      </c>
      <c r="J39" s="26">
        <f t="shared" si="5"/>
        <v>3.7020623989115882E-2</v>
      </c>
      <c r="K39" s="26">
        <f t="shared" si="6"/>
        <v>4.6854376496639066E-2</v>
      </c>
      <c r="L39" s="26">
        <f t="shared" si="7"/>
        <v>7.9880722222241921E-2</v>
      </c>
      <c r="M39" s="3">
        <v>11609919.419614</v>
      </c>
      <c r="N39" s="3">
        <v>2749859.4868680001</v>
      </c>
      <c r="O39" s="3">
        <v>34257794</v>
      </c>
      <c r="P39" s="3">
        <v>41110536</v>
      </c>
      <c r="Q39" s="3">
        <v>1740151</v>
      </c>
      <c r="R39" s="3">
        <v>2966735</v>
      </c>
      <c r="S39" s="3">
        <v>37139561.554614298</v>
      </c>
      <c r="T39" s="3">
        <v>44199482.273243576</v>
      </c>
      <c r="U39" s="3">
        <v>8696784823321</v>
      </c>
      <c r="V39" s="3">
        <v>9802038197724</v>
      </c>
    </row>
    <row r="40" spans="1:22" x14ac:dyDescent="0.5">
      <c r="A40" s="28" t="s">
        <v>738</v>
      </c>
      <c r="B40" s="28">
        <v>11343</v>
      </c>
      <c r="C40" s="28" t="s">
        <v>19</v>
      </c>
      <c r="D40" s="28" t="s">
        <v>639</v>
      </c>
      <c r="E40" s="26">
        <f t="shared" si="0"/>
        <v>4.7521749794277923E-2</v>
      </c>
      <c r="F40" s="26">
        <f t="shared" si="1"/>
        <v>1.8565999430387556</v>
      </c>
      <c r="G40" s="26">
        <f t="shared" si="2"/>
        <v>1.4031126218353827</v>
      </c>
      <c r="H40" s="27">
        <f t="shared" si="3"/>
        <v>17832947.557695001</v>
      </c>
      <c r="I40" s="27">
        <f t="shared" si="4"/>
        <v>17728475.456402</v>
      </c>
      <c r="J40" s="26">
        <f t="shared" si="5"/>
        <v>1.8582245490608341E-4</v>
      </c>
      <c r="K40" s="26">
        <f t="shared" si="6"/>
        <v>0.10322651518070063</v>
      </c>
      <c r="L40" s="26">
        <f t="shared" si="7"/>
        <v>0.10758633948204273</v>
      </c>
      <c r="M40" s="3">
        <v>8237918.0529709999</v>
      </c>
      <c r="N40" s="3">
        <v>34583.03772</v>
      </c>
      <c r="O40" s="3">
        <v>160921244</v>
      </c>
      <c r="P40" s="3">
        <v>121615122</v>
      </c>
      <c r="Q40" s="3">
        <v>9605638</v>
      </c>
      <c r="R40" s="3">
        <v>10011337</v>
      </c>
      <c r="S40" s="3">
        <v>93053979.233776197</v>
      </c>
      <c r="T40" s="3">
        <v>86675239.112964272</v>
      </c>
      <c r="U40" s="3">
        <v>17832947557695</v>
      </c>
      <c r="V40" s="3">
        <v>17728475456402</v>
      </c>
    </row>
    <row r="41" spans="1:22" x14ac:dyDescent="0.5">
      <c r="A41" s="28" t="s">
        <v>268</v>
      </c>
      <c r="B41" s="28">
        <v>11379</v>
      </c>
      <c r="C41" s="28" t="s">
        <v>19</v>
      </c>
      <c r="D41" s="28" t="s">
        <v>657</v>
      </c>
      <c r="E41" s="26">
        <f t="shared" si="0"/>
        <v>5.8513799520299174E-4</v>
      </c>
      <c r="F41" s="26">
        <f t="shared" si="1"/>
        <v>0</v>
      </c>
      <c r="G41" s="26">
        <f t="shared" si="2"/>
        <v>7.679945638516035E-2</v>
      </c>
      <c r="H41" s="27">
        <f t="shared" si="3"/>
        <v>4143434.8600770002</v>
      </c>
      <c r="I41" s="27">
        <f t="shared" si="4"/>
        <v>4045846.1370669999</v>
      </c>
      <c r="J41" s="26">
        <f t="shared" si="5"/>
        <v>5.1401609119842885E-14</v>
      </c>
      <c r="K41" s="26">
        <f t="shared" si="6"/>
        <v>0</v>
      </c>
      <c r="L41" s="26">
        <f t="shared" si="7"/>
        <v>8.8660065490361005E-3</v>
      </c>
      <c r="M41" s="3">
        <v>23550.523398000001</v>
      </c>
      <c r="N41" s="3">
        <v>1.9999999999999999E-6</v>
      </c>
      <c r="O41" s="3">
        <v>0</v>
      </c>
      <c r="P41" s="3">
        <v>1545505</v>
      </c>
      <c r="Q41" s="3">
        <v>0</v>
      </c>
      <c r="R41" s="3">
        <v>172485</v>
      </c>
      <c r="S41" s="3">
        <v>19454643.874445628</v>
      </c>
      <c r="T41" s="3">
        <v>20123905.46424013</v>
      </c>
      <c r="U41" s="3">
        <v>4143434860077</v>
      </c>
      <c r="V41" s="3">
        <v>4045846137067</v>
      </c>
    </row>
    <row r="42" spans="1:22" x14ac:dyDescent="0.5">
      <c r="A42" s="28" t="s">
        <v>270</v>
      </c>
      <c r="B42" s="28">
        <v>11385</v>
      </c>
      <c r="C42" s="28" t="s">
        <v>19</v>
      </c>
      <c r="D42" s="28" t="s">
        <v>619</v>
      </c>
      <c r="E42" s="26">
        <f t="shared" si="0"/>
        <v>5.5937253984213231E-2</v>
      </c>
      <c r="F42" s="26">
        <f t="shared" si="1"/>
        <v>1.0321677502542608</v>
      </c>
      <c r="G42" s="26">
        <f t="shared" si="2"/>
        <v>1.3092384132567103</v>
      </c>
      <c r="H42" s="27">
        <f t="shared" si="3"/>
        <v>16090095.767688001</v>
      </c>
      <c r="I42" s="27">
        <f t="shared" si="4"/>
        <v>16050518.561865</v>
      </c>
      <c r="J42" s="26">
        <f t="shared" si="5"/>
        <v>0</v>
      </c>
      <c r="K42" s="26">
        <f t="shared" si="6"/>
        <v>0.10031201852446443</v>
      </c>
      <c r="L42" s="26">
        <f t="shared" si="7"/>
        <v>9.6183766429045997E-2</v>
      </c>
      <c r="M42" s="3">
        <v>9525617.7272330001</v>
      </c>
      <c r="N42" s="3">
        <v>0</v>
      </c>
      <c r="O42" s="3">
        <v>87884502</v>
      </c>
      <c r="P42" s="3">
        <v>111475839</v>
      </c>
      <c r="Q42" s="3">
        <v>7624560</v>
      </c>
      <c r="R42" s="3">
        <v>7310778</v>
      </c>
      <c r="S42" s="3">
        <v>76008439.588328063</v>
      </c>
      <c r="T42" s="3">
        <v>85145560.862903163</v>
      </c>
      <c r="U42" s="3">
        <v>16090095767688</v>
      </c>
      <c r="V42" s="3">
        <v>16050518561865</v>
      </c>
    </row>
    <row r="43" spans="1:22" x14ac:dyDescent="0.5">
      <c r="A43" s="28" t="s">
        <v>739</v>
      </c>
      <c r="B43" s="28">
        <v>11383</v>
      </c>
      <c r="C43" s="28" t="s">
        <v>19</v>
      </c>
      <c r="D43" s="28" t="s">
        <v>639</v>
      </c>
      <c r="E43" s="26">
        <f t="shared" si="0"/>
        <v>9.2424812385558122E-2</v>
      </c>
      <c r="F43" s="26">
        <f t="shared" si="1"/>
        <v>0.24767325762759881</v>
      </c>
      <c r="G43" s="26">
        <f t="shared" si="2"/>
        <v>0.32776852773693743</v>
      </c>
      <c r="H43" s="27">
        <f t="shared" si="3"/>
        <v>7156968.5206300002</v>
      </c>
      <c r="I43" s="27">
        <f t="shared" si="4"/>
        <v>6941150.0052349996</v>
      </c>
      <c r="J43" s="26">
        <f t="shared" si="5"/>
        <v>1.7199469993039033E-3</v>
      </c>
      <c r="K43" s="26">
        <f t="shared" si="6"/>
        <v>3.6068733041779856E-2</v>
      </c>
      <c r="L43" s="26">
        <f t="shared" si="7"/>
        <v>1.5608498424705844E-2</v>
      </c>
      <c r="M43" s="3">
        <v>5022540.8829180002</v>
      </c>
      <c r="N43" s="3">
        <v>96483.212700000004</v>
      </c>
      <c r="O43" s="3">
        <v>6729519</v>
      </c>
      <c r="P43" s="3">
        <v>8905784</v>
      </c>
      <c r="Q43" s="3">
        <v>1011667</v>
      </c>
      <c r="R43" s="3">
        <v>437792</v>
      </c>
      <c r="S43" s="3">
        <v>28048309.84299187</v>
      </c>
      <c r="T43" s="3">
        <v>27170955.251529399</v>
      </c>
      <c r="U43" s="3">
        <v>7156968520630</v>
      </c>
      <c r="V43" s="3">
        <v>6941150005235</v>
      </c>
    </row>
    <row r="44" spans="1:22" x14ac:dyDescent="0.5">
      <c r="A44" s="28" t="s">
        <v>279</v>
      </c>
      <c r="B44" s="28">
        <v>11380</v>
      </c>
      <c r="C44" s="28" t="s">
        <v>19</v>
      </c>
      <c r="D44" s="28" t="s">
        <v>623</v>
      </c>
      <c r="E44" s="26">
        <f t="shared" si="0"/>
        <v>0.12170409416888628</v>
      </c>
      <c r="F44" s="26">
        <f t="shared" si="1"/>
        <v>5.3536004142247899E-2</v>
      </c>
      <c r="G44" s="26">
        <f t="shared" si="2"/>
        <v>9.6187123605894235E-4</v>
      </c>
      <c r="H44" s="27">
        <f t="shared" si="3"/>
        <v>52094.674281</v>
      </c>
      <c r="I44" s="27">
        <f t="shared" si="4"/>
        <v>48719.756027000003</v>
      </c>
      <c r="J44" s="26">
        <f t="shared" si="5"/>
        <v>1.9842628142802072E-3</v>
      </c>
      <c r="K44" s="26">
        <f t="shared" si="6"/>
        <v>0</v>
      </c>
      <c r="L44" s="26">
        <f t="shared" si="7"/>
        <v>0</v>
      </c>
      <c r="M44" s="3">
        <v>69590.657546999995</v>
      </c>
      <c r="N44" s="3">
        <v>1137.2555299999999</v>
      </c>
      <c r="O44" s="3">
        <v>15306</v>
      </c>
      <c r="P44" s="3">
        <v>275</v>
      </c>
      <c r="Q44" s="3">
        <v>0</v>
      </c>
      <c r="R44" s="3">
        <v>0</v>
      </c>
      <c r="S44" s="3">
        <v>286568.77552093327</v>
      </c>
      <c r="T44" s="3">
        <v>285901.0537904767</v>
      </c>
      <c r="U44" s="3">
        <v>52094674281</v>
      </c>
      <c r="V44" s="3">
        <v>48719756027</v>
      </c>
    </row>
    <row r="45" spans="1:22" x14ac:dyDescent="0.5">
      <c r="A45" s="28" t="s">
        <v>281</v>
      </c>
      <c r="B45" s="28">
        <v>11391</v>
      </c>
      <c r="C45" s="28" t="s">
        <v>19</v>
      </c>
      <c r="D45" s="28" t="s">
        <v>660</v>
      </c>
      <c r="E45" s="26">
        <f t="shared" si="0"/>
        <v>9.4632276351458558E-2</v>
      </c>
      <c r="F45" s="26">
        <f t="shared" si="1"/>
        <v>0.37490250351265819</v>
      </c>
      <c r="G45" s="26">
        <f t="shared" si="2"/>
        <v>1.1524858490359426</v>
      </c>
      <c r="H45" s="27">
        <f t="shared" si="3"/>
        <v>20416.554378000001</v>
      </c>
      <c r="I45" s="27">
        <f t="shared" si="4"/>
        <v>20849.622200999998</v>
      </c>
      <c r="J45" s="26">
        <f t="shared" si="5"/>
        <v>0</v>
      </c>
      <c r="K45" s="26">
        <f t="shared" si="6"/>
        <v>1.5282277025512252E-3</v>
      </c>
      <c r="L45" s="26">
        <f t="shared" si="7"/>
        <v>4.6501785806201568E-2</v>
      </c>
      <c r="M45" s="3">
        <v>64849.811400999999</v>
      </c>
      <c r="N45" s="3">
        <v>0</v>
      </c>
      <c r="O45" s="3">
        <v>128457</v>
      </c>
      <c r="P45" s="3">
        <v>394889</v>
      </c>
      <c r="Q45" s="3">
        <v>378</v>
      </c>
      <c r="R45" s="3">
        <v>11502</v>
      </c>
      <c r="S45" s="3">
        <v>247345.33955179999</v>
      </c>
      <c r="T45" s="3">
        <v>342641.0834721534</v>
      </c>
      <c r="U45" s="3">
        <v>20416554378</v>
      </c>
      <c r="V45" s="3">
        <v>20849622201</v>
      </c>
    </row>
    <row r="46" spans="1:22" x14ac:dyDescent="0.5">
      <c r="A46" s="28" t="s">
        <v>285</v>
      </c>
      <c r="B46" s="28">
        <v>11394</v>
      </c>
      <c r="C46" s="28" t="s">
        <v>19</v>
      </c>
      <c r="D46" s="28" t="s">
        <v>632</v>
      </c>
      <c r="E46" s="26">
        <f t="shared" si="0"/>
        <v>4.9083848422102665E-2</v>
      </c>
      <c r="F46" s="26">
        <f t="shared" si="1"/>
        <v>3.3153333729846453</v>
      </c>
      <c r="G46" s="26">
        <f t="shared" si="2"/>
        <v>2.3710941457319024</v>
      </c>
      <c r="H46" s="27">
        <f t="shared" si="3"/>
        <v>2258532.2713620001</v>
      </c>
      <c r="I46" s="27">
        <f t="shared" si="4"/>
        <v>2315615.3532270002</v>
      </c>
      <c r="J46" s="26">
        <f t="shared" si="5"/>
        <v>5.8905684502143923E-4</v>
      </c>
      <c r="K46" s="26">
        <f t="shared" si="6"/>
        <v>0.22815677934754833</v>
      </c>
      <c r="L46" s="26">
        <f t="shared" si="7"/>
        <v>0.14677348976689422</v>
      </c>
      <c r="M46" s="3">
        <v>1650104.8531169998</v>
      </c>
      <c r="N46" s="3">
        <v>30926.840029999999</v>
      </c>
      <c r="O46" s="3">
        <v>55727575</v>
      </c>
      <c r="P46" s="3">
        <v>39855819</v>
      </c>
      <c r="Q46" s="3">
        <v>5989378</v>
      </c>
      <c r="R46" s="3">
        <v>3852973</v>
      </c>
      <c r="S46" s="3">
        <v>26251150.70929563</v>
      </c>
      <c r="T46" s="3">
        <v>16809041.122109231</v>
      </c>
      <c r="U46" s="3">
        <v>2258532271362</v>
      </c>
      <c r="V46" s="3">
        <v>2315615353227</v>
      </c>
    </row>
    <row r="47" spans="1:22" x14ac:dyDescent="0.5">
      <c r="A47" s="28" t="s">
        <v>287</v>
      </c>
      <c r="B47" s="28">
        <v>11405</v>
      </c>
      <c r="C47" s="28" t="s">
        <v>19</v>
      </c>
      <c r="D47" s="28" t="s">
        <v>629</v>
      </c>
      <c r="E47" s="26">
        <f t="shared" si="0"/>
        <v>1.0860580748037193E-2</v>
      </c>
      <c r="F47" s="26">
        <f t="shared" si="1"/>
        <v>2.1592817649829241</v>
      </c>
      <c r="G47" s="26">
        <f t="shared" si="2"/>
        <v>1.3864455297903977</v>
      </c>
      <c r="H47" s="27">
        <f t="shared" si="3"/>
        <v>10334412.484443</v>
      </c>
      <c r="I47" s="27">
        <f t="shared" si="4"/>
        <v>9949422.3203439992</v>
      </c>
      <c r="J47" s="26">
        <f t="shared" si="5"/>
        <v>5.0122601563723408E-5</v>
      </c>
      <c r="K47" s="26">
        <f t="shared" si="6"/>
        <v>0.10359359936965525</v>
      </c>
      <c r="L47" s="26">
        <f t="shared" si="7"/>
        <v>7.4089848371504965E-2</v>
      </c>
      <c r="M47" s="3">
        <v>2993661.9128060001</v>
      </c>
      <c r="N47" s="3">
        <v>18825.918548000001</v>
      </c>
      <c r="O47" s="3">
        <v>297597326</v>
      </c>
      <c r="P47" s="3">
        <v>191083206</v>
      </c>
      <c r="Q47" s="3">
        <v>19454743</v>
      </c>
      <c r="R47" s="3">
        <v>13913977</v>
      </c>
      <c r="S47" s="3">
        <v>187798697.2011584</v>
      </c>
      <c r="T47" s="3">
        <v>137822367.98649269</v>
      </c>
      <c r="U47" s="3">
        <v>10334412484443</v>
      </c>
      <c r="V47" s="3">
        <v>9949422320344</v>
      </c>
    </row>
    <row r="48" spans="1:22" x14ac:dyDescent="0.5">
      <c r="A48" s="28" t="s">
        <v>292</v>
      </c>
      <c r="B48" s="28">
        <v>11411</v>
      </c>
      <c r="C48" s="28" t="s">
        <v>19</v>
      </c>
      <c r="D48" s="28" t="s">
        <v>661</v>
      </c>
      <c r="E48" s="26">
        <f t="shared" si="0"/>
        <v>0.31652155426103812</v>
      </c>
      <c r="F48" s="26">
        <f t="shared" si="1"/>
        <v>1.2435973444232074</v>
      </c>
      <c r="G48" s="26">
        <f t="shared" si="2"/>
        <v>1.6346347373009436</v>
      </c>
      <c r="H48" s="27">
        <f t="shared" si="3"/>
        <v>62076.122824999999</v>
      </c>
      <c r="I48" s="27">
        <f t="shared" si="4"/>
        <v>59272.595842000002</v>
      </c>
      <c r="J48" s="26">
        <f t="shared" si="5"/>
        <v>0</v>
      </c>
      <c r="K48" s="26">
        <f t="shared" si="6"/>
        <v>8.287477320442058E-3</v>
      </c>
      <c r="L48" s="26">
        <f t="shared" si="7"/>
        <v>9.3712931989577516E-2</v>
      </c>
      <c r="M48" s="3">
        <v>295572.10326400003</v>
      </c>
      <c r="N48" s="3">
        <v>0</v>
      </c>
      <c r="O48" s="3">
        <v>580644</v>
      </c>
      <c r="P48" s="3">
        <v>763222</v>
      </c>
      <c r="Q48" s="3">
        <v>3704</v>
      </c>
      <c r="R48" s="3">
        <v>41884</v>
      </c>
      <c r="S48" s="3">
        <v>446939.3829728667</v>
      </c>
      <c r="T48" s="3">
        <v>466906.7545084767</v>
      </c>
      <c r="U48" s="3">
        <v>62076122825</v>
      </c>
      <c r="V48" s="3">
        <v>59272595842</v>
      </c>
    </row>
    <row r="49" spans="1:22" x14ac:dyDescent="0.5">
      <c r="A49" s="28" t="s">
        <v>295</v>
      </c>
      <c r="B49" s="28">
        <v>11420</v>
      </c>
      <c r="C49" s="28" t="s">
        <v>19</v>
      </c>
      <c r="D49" s="28" t="s">
        <v>644</v>
      </c>
      <c r="E49" s="26">
        <f t="shared" si="0"/>
        <v>0.44233241747120638</v>
      </c>
      <c r="F49" s="26">
        <f t="shared" si="1"/>
        <v>8.7695256411349676E-2</v>
      </c>
      <c r="G49" s="26">
        <f t="shared" si="2"/>
        <v>0.4613556099164014</v>
      </c>
      <c r="H49" s="27">
        <f t="shared" si="3"/>
        <v>29971.779483999999</v>
      </c>
      <c r="I49" s="27">
        <f t="shared" si="4"/>
        <v>26827.610551999998</v>
      </c>
      <c r="J49" s="26">
        <f t="shared" si="5"/>
        <v>6.2249451945480799E-3</v>
      </c>
      <c r="K49" s="26">
        <f t="shared" si="6"/>
        <v>1.3508661642096646E-4</v>
      </c>
      <c r="L49" s="26">
        <f t="shared" si="7"/>
        <v>4.2296330583596282E-2</v>
      </c>
      <c r="M49" s="3">
        <v>150219.57396800001</v>
      </c>
      <c r="N49" s="3">
        <v>1751.0832949999999</v>
      </c>
      <c r="O49" s="3">
        <v>14891</v>
      </c>
      <c r="P49" s="3">
        <v>78340</v>
      </c>
      <c r="Q49" s="3">
        <v>19</v>
      </c>
      <c r="R49" s="3">
        <v>5949</v>
      </c>
      <c r="S49" s="3">
        <v>140650.4989420333</v>
      </c>
      <c r="T49" s="3">
        <v>169803.93933910411</v>
      </c>
      <c r="U49" s="3">
        <v>29971779484</v>
      </c>
      <c r="V49" s="3">
        <v>26827610552</v>
      </c>
    </row>
    <row r="50" spans="1:22" x14ac:dyDescent="0.5">
      <c r="A50" s="28" t="s">
        <v>299</v>
      </c>
      <c r="B50" s="28">
        <v>11421</v>
      </c>
      <c r="C50" s="28" t="s">
        <v>19</v>
      </c>
      <c r="D50" s="28" t="s">
        <v>636</v>
      </c>
      <c r="E50" s="26">
        <f t="shared" si="0"/>
        <v>0.28324397985731031</v>
      </c>
      <c r="F50" s="26">
        <f t="shared" si="1"/>
        <v>1.4866179231875478</v>
      </c>
      <c r="G50" s="26">
        <f t="shared" si="2"/>
        <v>0.91237795386795861</v>
      </c>
      <c r="H50" s="27">
        <f t="shared" si="3"/>
        <v>492204.010396</v>
      </c>
      <c r="I50" s="27">
        <f t="shared" si="4"/>
        <v>569150.37026999996</v>
      </c>
      <c r="J50" s="26">
        <f t="shared" si="5"/>
        <v>1.5733930888289865E-2</v>
      </c>
      <c r="K50" s="26">
        <f t="shared" si="6"/>
        <v>2.3243684756277819E-2</v>
      </c>
      <c r="L50" s="26">
        <f t="shared" si="7"/>
        <v>1.5147116417221086E-2</v>
      </c>
      <c r="M50" s="3">
        <v>1420306.0596110001</v>
      </c>
      <c r="N50" s="3">
        <v>98252.433919999996</v>
      </c>
      <c r="O50" s="3">
        <v>3727268</v>
      </c>
      <c r="P50" s="3">
        <v>2287526</v>
      </c>
      <c r="Q50" s="3">
        <v>72574</v>
      </c>
      <c r="R50" s="3">
        <v>47294</v>
      </c>
      <c r="S50" s="3">
        <v>3122310.458129867</v>
      </c>
      <c r="T50" s="3">
        <v>2507213.1459360709</v>
      </c>
      <c r="U50" s="3">
        <v>492204010396</v>
      </c>
      <c r="V50" s="3">
        <v>569150370270</v>
      </c>
    </row>
    <row r="51" spans="1:22" x14ac:dyDescent="0.5">
      <c r="A51" s="28" t="s">
        <v>303</v>
      </c>
      <c r="B51" s="28">
        <v>11427</v>
      </c>
      <c r="C51" s="28" t="s">
        <v>19</v>
      </c>
      <c r="D51" s="28" t="s">
        <v>637</v>
      </c>
      <c r="E51" s="26">
        <f t="shared" si="0"/>
        <v>0.11288428246681864</v>
      </c>
      <c r="F51" s="26">
        <f t="shared" si="1"/>
        <v>1.0954291558472364</v>
      </c>
      <c r="G51" s="26">
        <f t="shared" si="2"/>
        <v>4.7597725678771623E-2</v>
      </c>
      <c r="H51" s="27">
        <f t="shared" si="3"/>
        <v>8368.9899960000002</v>
      </c>
      <c r="I51" s="27">
        <f t="shared" si="4"/>
        <v>9238.6208740000002</v>
      </c>
      <c r="J51" s="26">
        <f t="shared" si="5"/>
        <v>0</v>
      </c>
      <c r="K51" s="26">
        <f t="shared" si="6"/>
        <v>7.178056159482336E-5</v>
      </c>
      <c r="L51" s="26">
        <f t="shared" si="7"/>
        <v>3.589028079741168E-5</v>
      </c>
      <c r="M51" s="3">
        <v>8613.7668990000002</v>
      </c>
      <c r="N51" s="3">
        <v>0</v>
      </c>
      <c r="O51" s="3">
        <v>41794</v>
      </c>
      <c r="P51" s="3">
        <v>1816</v>
      </c>
      <c r="Q51" s="3">
        <v>4</v>
      </c>
      <c r="R51" s="3">
        <v>2</v>
      </c>
      <c r="S51" s="3">
        <v>55725.392935466669</v>
      </c>
      <c r="T51" s="3">
        <v>38153.083453101375</v>
      </c>
      <c r="U51" s="3">
        <v>8368989996</v>
      </c>
      <c r="V51" s="3">
        <v>9238620874</v>
      </c>
    </row>
    <row r="52" spans="1:22" x14ac:dyDescent="0.5">
      <c r="A52" s="28" t="s">
        <v>307</v>
      </c>
      <c r="B52" s="28">
        <v>11442</v>
      </c>
      <c r="C52" s="28" t="s">
        <v>19</v>
      </c>
      <c r="D52" s="28" t="s">
        <v>663</v>
      </c>
      <c r="E52" s="26">
        <f t="shared" si="0"/>
        <v>1.2192639549129887</v>
      </c>
      <c r="F52" s="26">
        <f t="shared" si="1"/>
        <v>0.67582414566508386</v>
      </c>
      <c r="G52" s="26">
        <f t="shared" si="2"/>
        <v>1.5526957196041762</v>
      </c>
      <c r="H52" s="27">
        <f t="shared" si="3"/>
        <v>30159.396110999998</v>
      </c>
      <c r="I52" s="27">
        <f t="shared" si="4"/>
        <v>37457.131868999997</v>
      </c>
      <c r="J52" s="26">
        <f t="shared" si="5"/>
        <v>0.17275214713667023</v>
      </c>
      <c r="K52" s="26">
        <f t="shared" si="6"/>
        <v>2.7676790067960123E-2</v>
      </c>
      <c r="L52" s="26">
        <f t="shared" si="7"/>
        <v>0.12555927078531143</v>
      </c>
      <c r="M52" s="3">
        <v>859602.696642</v>
      </c>
      <c r="N52" s="3">
        <v>80606.212738000002</v>
      </c>
      <c r="O52" s="3">
        <v>238234</v>
      </c>
      <c r="P52" s="3">
        <v>547339</v>
      </c>
      <c r="Q52" s="3">
        <v>6457</v>
      </c>
      <c r="R52" s="3">
        <v>29293</v>
      </c>
      <c r="S52" s="3">
        <v>233300.17621786671</v>
      </c>
      <c r="T52" s="3">
        <v>352508.86125939176</v>
      </c>
      <c r="U52" s="3">
        <v>30159396111</v>
      </c>
      <c r="V52" s="3">
        <v>37457131869</v>
      </c>
    </row>
    <row r="53" spans="1:22" x14ac:dyDescent="0.5">
      <c r="A53" s="28" t="s">
        <v>316</v>
      </c>
      <c r="B53" s="28">
        <v>11449</v>
      </c>
      <c r="C53" s="28" t="s">
        <v>19</v>
      </c>
      <c r="D53" s="28" t="s">
        <v>660</v>
      </c>
      <c r="E53" s="26">
        <f t="shared" si="0"/>
        <v>5.5608389375662329E-2</v>
      </c>
      <c r="F53" s="26">
        <f t="shared" si="1"/>
        <v>2.5613042008165241</v>
      </c>
      <c r="G53" s="26">
        <f t="shared" si="2"/>
        <v>2.4759491531240254</v>
      </c>
      <c r="H53" s="27">
        <f t="shared" si="3"/>
        <v>713156.82003399997</v>
      </c>
      <c r="I53" s="27">
        <f t="shared" si="4"/>
        <v>923381.68410399999</v>
      </c>
      <c r="J53" s="26">
        <f t="shared" si="5"/>
        <v>2.0105063458429828E-2</v>
      </c>
      <c r="K53" s="26">
        <f t="shared" si="6"/>
        <v>0.45133273228647441</v>
      </c>
      <c r="L53" s="26">
        <f t="shared" si="7"/>
        <v>0.5646674597504141</v>
      </c>
      <c r="M53" s="3">
        <v>481995.56820600003</v>
      </c>
      <c r="N53" s="3">
        <v>198166.668252</v>
      </c>
      <c r="O53" s="3">
        <v>11100279</v>
      </c>
      <c r="P53" s="3">
        <v>10730364</v>
      </c>
      <c r="Q53" s="3">
        <v>2224293</v>
      </c>
      <c r="R53" s="3">
        <v>2782838</v>
      </c>
      <c r="S53" s="3">
        <v>4928277.6118000997</v>
      </c>
      <c r="T53" s="3">
        <v>4333838.595377041</v>
      </c>
      <c r="U53" s="3">
        <v>713156820034</v>
      </c>
      <c r="V53" s="3">
        <v>923381684104</v>
      </c>
    </row>
    <row r="54" spans="1:22" x14ac:dyDescent="0.5">
      <c r="A54" s="28" t="s">
        <v>334</v>
      </c>
      <c r="B54" s="28">
        <v>11476</v>
      </c>
      <c r="C54" s="28" t="s">
        <v>19</v>
      </c>
      <c r="D54" s="28" t="s">
        <v>638</v>
      </c>
      <c r="E54" s="26">
        <f t="shared" si="0"/>
        <v>0.1555594310115431</v>
      </c>
      <c r="F54" s="26">
        <f t="shared" si="1"/>
        <v>0.10828604547475222</v>
      </c>
      <c r="G54" s="26">
        <f t="shared" si="2"/>
        <v>0.13431879356527548</v>
      </c>
      <c r="H54" s="27">
        <f t="shared" si="3"/>
        <v>57633.191443999996</v>
      </c>
      <c r="I54" s="27">
        <f t="shared" si="4"/>
        <v>56222.773846999997</v>
      </c>
      <c r="J54" s="26">
        <f t="shared" si="5"/>
        <v>0</v>
      </c>
      <c r="K54" s="26">
        <f t="shared" si="6"/>
        <v>2.38926405312189E-3</v>
      </c>
      <c r="L54" s="26">
        <f t="shared" si="7"/>
        <v>9.7229283107102028E-3</v>
      </c>
      <c r="M54" s="3">
        <v>92847.763542000001</v>
      </c>
      <c r="N54" s="3">
        <v>0</v>
      </c>
      <c r="O54" s="3">
        <v>32316</v>
      </c>
      <c r="P54" s="3">
        <v>40085</v>
      </c>
      <c r="Q54" s="3">
        <v>677</v>
      </c>
      <c r="R54" s="3">
        <v>2755</v>
      </c>
      <c r="S54" s="3">
        <v>283350.84986333334</v>
      </c>
      <c r="T54" s="3">
        <v>298431.80493219453</v>
      </c>
      <c r="U54" s="3">
        <v>57633191444</v>
      </c>
      <c r="V54" s="3">
        <v>56222773847</v>
      </c>
    </row>
    <row r="55" spans="1:22" x14ac:dyDescent="0.5">
      <c r="A55" s="28" t="s">
        <v>740</v>
      </c>
      <c r="B55" s="28">
        <v>11495</v>
      </c>
      <c r="C55" s="28" t="s">
        <v>19</v>
      </c>
      <c r="D55" s="28" t="s">
        <v>625</v>
      </c>
      <c r="E55" s="26">
        <f t="shared" si="0"/>
        <v>0.11847341765909192</v>
      </c>
      <c r="F55" s="26">
        <f t="shared" si="1"/>
        <v>0.64405920847156906</v>
      </c>
      <c r="G55" s="26">
        <f t="shared" si="2"/>
        <v>1.8231497792702998</v>
      </c>
      <c r="H55" s="27">
        <f t="shared" si="3"/>
        <v>859343.88320200006</v>
      </c>
      <c r="I55" s="27">
        <f t="shared" si="4"/>
        <v>601905.16233099997</v>
      </c>
      <c r="J55" s="26">
        <f t="shared" si="5"/>
        <v>1.0744178883118924E-2</v>
      </c>
      <c r="K55" s="26">
        <f t="shared" si="6"/>
        <v>9.7909647185955122E-3</v>
      </c>
      <c r="L55" s="26">
        <f t="shared" si="7"/>
        <v>5.5671197474119097E-2</v>
      </c>
      <c r="M55" s="3">
        <v>4996647.4554130007</v>
      </c>
      <c r="N55" s="3">
        <v>198557.88181699999</v>
      </c>
      <c r="O55" s="3">
        <v>13581683</v>
      </c>
      <c r="P55" s="3">
        <v>38445910</v>
      </c>
      <c r="Q55" s="3">
        <v>90471</v>
      </c>
      <c r="R55" s="3">
        <v>514416</v>
      </c>
      <c r="S55" s="3">
        <v>9240253.9075820334</v>
      </c>
      <c r="T55" s="3">
        <v>21087631.108063787</v>
      </c>
      <c r="U55" s="3">
        <v>859343883202</v>
      </c>
      <c r="V55" s="3">
        <v>601905162331</v>
      </c>
    </row>
    <row r="56" spans="1:22" x14ac:dyDescent="0.5">
      <c r="A56" s="28" t="s">
        <v>344</v>
      </c>
      <c r="B56" s="28">
        <v>11517</v>
      </c>
      <c r="C56" s="28" t="s">
        <v>19</v>
      </c>
      <c r="D56" s="28" t="s">
        <v>605</v>
      </c>
      <c r="E56" s="26">
        <f t="shared" si="0"/>
        <v>3.4434675306241516E-2</v>
      </c>
      <c r="F56" s="26">
        <f t="shared" si="1"/>
        <v>1.4824871135898361</v>
      </c>
      <c r="G56" s="26">
        <f t="shared" si="2"/>
        <v>1.0346750342945896</v>
      </c>
      <c r="H56" s="27">
        <f t="shared" si="3"/>
        <v>16932681.502011001</v>
      </c>
      <c r="I56" s="27">
        <f t="shared" si="4"/>
        <v>15289273.267971</v>
      </c>
      <c r="J56" s="26">
        <f t="shared" si="5"/>
        <v>1.9459425848033306E-4</v>
      </c>
      <c r="K56" s="26">
        <f t="shared" si="6"/>
        <v>6.4243661914691275E-2</v>
      </c>
      <c r="L56" s="26">
        <f t="shared" si="7"/>
        <v>0.11967695390673616</v>
      </c>
      <c r="M56" s="3">
        <v>9098828.0690390002</v>
      </c>
      <c r="N56" s="3">
        <v>63950</v>
      </c>
      <c r="O56" s="3">
        <v>195862096</v>
      </c>
      <c r="P56" s="3">
        <v>136698403</v>
      </c>
      <c r="Q56" s="3">
        <v>10556278</v>
      </c>
      <c r="R56" s="3">
        <v>19664869</v>
      </c>
      <c r="S56" s="3">
        <v>164316256.0381071</v>
      </c>
      <c r="T56" s="3">
        <v>132117233.4009169</v>
      </c>
      <c r="U56" s="3">
        <v>16932681502011</v>
      </c>
      <c r="V56" s="3">
        <v>15289273267971</v>
      </c>
    </row>
    <row r="57" spans="1:22" x14ac:dyDescent="0.5">
      <c r="A57" s="28" t="s">
        <v>741</v>
      </c>
      <c r="B57" s="28">
        <v>11521</v>
      </c>
      <c r="C57" s="28" t="s">
        <v>19</v>
      </c>
      <c r="D57" s="28" t="s">
        <v>629</v>
      </c>
      <c r="E57" s="26">
        <f t="shared" si="0"/>
        <v>1.341225839312804E-2</v>
      </c>
      <c r="F57" s="26">
        <f t="shared" si="1"/>
        <v>1.0612704457898681</v>
      </c>
      <c r="G57" s="26">
        <f t="shared" si="2"/>
        <v>1.0219821701064373</v>
      </c>
      <c r="H57" s="27">
        <f t="shared" si="3"/>
        <v>277167.185925</v>
      </c>
      <c r="I57" s="27">
        <f t="shared" si="4"/>
        <v>267525.26744999998</v>
      </c>
      <c r="J57" s="26">
        <f t="shared" si="5"/>
        <v>1.288192820306664E-3</v>
      </c>
      <c r="K57" s="26">
        <f t="shared" si="6"/>
        <v>7.4586878658461378E-2</v>
      </c>
      <c r="L57" s="26">
        <f t="shared" si="7"/>
        <v>0.10406557682679222</v>
      </c>
      <c r="M57" s="3">
        <v>96722.023438000004</v>
      </c>
      <c r="N57" s="3">
        <v>9016</v>
      </c>
      <c r="O57" s="3">
        <v>3826657</v>
      </c>
      <c r="P57" s="3">
        <v>3684994</v>
      </c>
      <c r="Q57" s="3">
        <v>261015</v>
      </c>
      <c r="R57" s="3">
        <v>364175</v>
      </c>
      <c r="S57" s="3">
        <v>3499476.1102044</v>
      </c>
      <c r="T57" s="3">
        <v>3605732.1818209561</v>
      </c>
      <c r="U57" s="3">
        <v>277167185925</v>
      </c>
      <c r="V57" s="3">
        <v>267525267450</v>
      </c>
    </row>
    <row r="58" spans="1:22" x14ac:dyDescent="0.5">
      <c r="A58" s="28" t="s">
        <v>357</v>
      </c>
      <c r="B58" s="28">
        <v>11551</v>
      </c>
      <c r="C58" s="28" t="s">
        <v>19</v>
      </c>
      <c r="D58" s="28" t="s">
        <v>614</v>
      </c>
      <c r="E58" s="26">
        <f t="shared" si="0"/>
        <v>0.24055311422803904</v>
      </c>
      <c r="F58" s="26">
        <f t="shared" si="1"/>
        <v>4.7297797315919912</v>
      </c>
      <c r="G58" s="26">
        <f t="shared" si="2"/>
        <v>4.8573450178011219</v>
      </c>
      <c r="H58" s="27">
        <f t="shared" si="3"/>
        <v>1648324.346835</v>
      </c>
      <c r="I58" s="27">
        <f t="shared" si="4"/>
        <v>1877563.4874760001</v>
      </c>
      <c r="J58" s="26">
        <f t="shared" si="5"/>
        <v>1.7584999127420668E-2</v>
      </c>
      <c r="K58" s="26">
        <f t="shared" si="6"/>
        <v>0.19591682463649626</v>
      </c>
      <c r="L58" s="26">
        <f t="shared" si="7"/>
        <v>0.15181800959093206</v>
      </c>
      <c r="M58" s="3">
        <v>3922637.1743159997</v>
      </c>
      <c r="N58" s="3">
        <v>338518.33533000003</v>
      </c>
      <c r="O58" s="3">
        <v>38563645</v>
      </c>
      <c r="P58" s="3">
        <v>39603732</v>
      </c>
      <c r="Q58" s="3">
        <v>1885739</v>
      </c>
      <c r="R58" s="3">
        <v>1461279</v>
      </c>
      <c r="S58" s="3">
        <v>9625201.9370914008</v>
      </c>
      <c r="T58" s="3">
        <v>8153370.1754478766</v>
      </c>
      <c r="U58" s="3">
        <v>1648324346835</v>
      </c>
      <c r="V58" s="3">
        <v>1877563487476</v>
      </c>
    </row>
    <row r="59" spans="1:22" x14ac:dyDescent="0.5">
      <c r="A59" s="28" t="s">
        <v>359</v>
      </c>
      <c r="B59" s="28">
        <v>11562</v>
      </c>
      <c r="C59" s="28" t="s">
        <v>19</v>
      </c>
      <c r="D59" s="28" t="s">
        <v>606</v>
      </c>
      <c r="E59" s="26">
        <f t="shared" si="0"/>
        <v>0.125217782358365</v>
      </c>
      <c r="F59" s="26">
        <f t="shared" si="1"/>
        <v>2.0728915748148191</v>
      </c>
      <c r="G59" s="26">
        <f t="shared" si="2"/>
        <v>1.990426872968003</v>
      </c>
      <c r="H59" s="27">
        <f t="shared" si="3"/>
        <v>1007750.342438</v>
      </c>
      <c r="I59" s="27">
        <f t="shared" si="4"/>
        <v>924104.80146300001</v>
      </c>
      <c r="J59" s="26">
        <f t="shared" si="5"/>
        <v>8.7545271342680895E-3</v>
      </c>
      <c r="K59" s="26">
        <f t="shared" si="6"/>
        <v>0.14354305427117975</v>
      </c>
      <c r="L59" s="26">
        <f t="shared" si="7"/>
        <v>0.24022639429490902</v>
      </c>
      <c r="M59" s="3">
        <v>1406647.2775890001</v>
      </c>
      <c r="N59" s="3">
        <v>91080.518458999999</v>
      </c>
      <c r="O59" s="3">
        <v>11643024</v>
      </c>
      <c r="P59" s="3">
        <v>11179836</v>
      </c>
      <c r="Q59" s="3">
        <v>746698</v>
      </c>
      <c r="R59" s="3">
        <v>1249636</v>
      </c>
      <c r="S59" s="3">
        <v>5201909.6555472994</v>
      </c>
      <c r="T59" s="3">
        <v>5616803.1852028361</v>
      </c>
      <c r="U59" s="3">
        <v>1007750342438</v>
      </c>
      <c r="V59" s="3">
        <v>924104801463</v>
      </c>
    </row>
    <row r="60" spans="1:22" x14ac:dyDescent="0.5">
      <c r="A60" s="28" t="s">
        <v>375</v>
      </c>
      <c r="B60" s="28">
        <v>11621</v>
      </c>
      <c r="C60" s="28" t="s">
        <v>19</v>
      </c>
      <c r="D60" s="28" t="s">
        <v>661</v>
      </c>
      <c r="E60" s="26">
        <f t="shared" si="0"/>
        <v>0.3640074586350634</v>
      </c>
      <c r="F60" s="26">
        <f t="shared" si="1"/>
        <v>0.9711902747458121</v>
      </c>
      <c r="G60" s="26">
        <f t="shared" si="2"/>
        <v>2.9253345469959133</v>
      </c>
      <c r="H60" s="27">
        <f t="shared" si="3"/>
        <v>82293.309502000004</v>
      </c>
      <c r="I60" s="27">
        <f t="shared" si="4"/>
        <v>59788.157163999997</v>
      </c>
      <c r="J60" s="26">
        <f t="shared" si="5"/>
        <v>2.2546229331787983E-2</v>
      </c>
      <c r="K60" s="26">
        <f t="shared" si="6"/>
        <v>4.3679392744028874E-5</v>
      </c>
      <c r="L60" s="26">
        <f t="shared" si="7"/>
        <v>0.76806241286488952</v>
      </c>
      <c r="M60" s="3">
        <v>407088.99930100003</v>
      </c>
      <c r="N60" s="3">
        <v>22711.718919999999</v>
      </c>
      <c r="O60" s="3">
        <v>543067</v>
      </c>
      <c r="P60" s="3">
        <v>1635779</v>
      </c>
      <c r="Q60" s="3">
        <v>22</v>
      </c>
      <c r="R60" s="3">
        <v>386850</v>
      </c>
      <c r="S60" s="3">
        <v>503670.00587496668</v>
      </c>
      <c r="T60" s="3">
        <v>559176.72789931507</v>
      </c>
      <c r="U60" s="3">
        <v>82293309502</v>
      </c>
      <c r="V60" s="3">
        <v>59788157164</v>
      </c>
    </row>
    <row r="61" spans="1:22" x14ac:dyDescent="0.5">
      <c r="A61" s="28" t="s">
        <v>385</v>
      </c>
      <c r="B61" s="28">
        <v>11661</v>
      </c>
      <c r="C61" s="28" t="s">
        <v>19</v>
      </c>
      <c r="D61" s="28" t="s">
        <v>671</v>
      </c>
      <c r="E61" s="26">
        <f t="shared" si="0"/>
        <v>0.89449525474305525</v>
      </c>
      <c r="F61" s="26">
        <f t="shared" si="1"/>
        <v>1.5025428573767921</v>
      </c>
      <c r="G61" s="26">
        <f t="shared" si="2"/>
        <v>1.3435659155973285</v>
      </c>
      <c r="H61" s="27">
        <f t="shared" si="3"/>
        <v>9991.3977579999992</v>
      </c>
      <c r="I61" s="27">
        <f t="shared" si="4"/>
        <v>32417.37329</v>
      </c>
      <c r="J61" s="26">
        <f t="shared" si="5"/>
        <v>7.0207238579034617E-2</v>
      </c>
      <c r="K61" s="26">
        <f t="shared" si="6"/>
        <v>3.7681588822390277E-3</v>
      </c>
      <c r="L61" s="26">
        <f t="shared" si="7"/>
        <v>5.0411359332032182E-2</v>
      </c>
      <c r="M61" s="3">
        <v>231308.386681</v>
      </c>
      <c r="N61" s="3">
        <v>22954.265102000001</v>
      </c>
      <c r="O61" s="3">
        <v>194272</v>
      </c>
      <c r="P61" s="3">
        <v>173717</v>
      </c>
      <c r="Q61" s="3">
        <v>616</v>
      </c>
      <c r="R61" s="3">
        <v>8241</v>
      </c>
      <c r="S61" s="3">
        <v>163475.0601689</v>
      </c>
      <c r="T61" s="3">
        <v>129295.48002322471</v>
      </c>
      <c r="U61" s="3">
        <v>9991397758</v>
      </c>
      <c r="V61" s="3">
        <v>32417373290</v>
      </c>
    </row>
    <row r="62" spans="1:22" x14ac:dyDescent="0.5">
      <c r="A62" s="28" t="s">
        <v>393</v>
      </c>
      <c r="B62" s="28">
        <v>11665</v>
      </c>
      <c r="C62" s="28" t="s">
        <v>19</v>
      </c>
      <c r="D62" s="28" t="s">
        <v>645</v>
      </c>
      <c r="E62" s="26">
        <f t="shared" si="0"/>
        <v>0.26541588658089244</v>
      </c>
      <c r="F62" s="26">
        <f t="shared" si="1"/>
        <v>1.2321589407932583</v>
      </c>
      <c r="G62" s="26">
        <f t="shared" si="2"/>
        <v>1.8309980755957187</v>
      </c>
      <c r="H62" s="27">
        <f t="shared" si="3"/>
        <v>189829.26522100001</v>
      </c>
      <c r="I62" s="27">
        <f t="shared" si="4"/>
        <v>192161.72505000001</v>
      </c>
      <c r="J62" s="26">
        <f t="shared" si="5"/>
        <v>2.1386151397389891E-2</v>
      </c>
      <c r="K62" s="26">
        <f t="shared" si="6"/>
        <v>4.5768865294671369E-2</v>
      </c>
      <c r="L62" s="26">
        <f t="shared" si="7"/>
        <v>0.27882205306448138</v>
      </c>
      <c r="M62" s="3">
        <v>1046894.419235</v>
      </c>
      <c r="N62" s="3">
        <v>51300</v>
      </c>
      <c r="O62" s="3">
        <v>2430036</v>
      </c>
      <c r="P62" s="3">
        <v>3611053</v>
      </c>
      <c r="Q62" s="3">
        <v>54894</v>
      </c>
      <c r="R62" s="3">
        <v>334412</v>
      </c>
      <c r="S62" s="3">
        <v>1199374.283076033</v>
      </c>
      <c r="T62" s="3">
        <v>1972177.3868195559</v>
      </c>
      <c r="U62" s="3">
        <v>189829265221</v>
      </c>
      <c r="V62" s="3">
        <v>192161725050</v>
      </c>
    </row>
    <row r="63" spans="1:22" x14ac:dyDescent="0.5">
      <c r="A63" s="28" t="s">
        <v>425</v>
      </c>
      <c r="B63" s="28">
        <v>11701</v>
      </c>
      <c r="C63" s="28" t="s">
        <v>19</v>
      </c>
      <c r="D63" s="28" t="s">
        <v>682</v>
      </c>
      <c r="E63" s="26">
        <f t="shared" si="0"/>
        <v>0.40160222801022555</v>
      </c>
      <c r="F63" s="26">
        <f t="shared" si="1"/>
        <v>5.6743441110583897</v>
      </c>
      <c r="G63" s="26">
        <f t="shared" si="2"/>
        <v>2.5397265568192022</v>
      </c>
      <c r="H63" s="27">
        <f t="shared" si="3"/>
        <v>389351.47897200001</v>
      </c>
      <c r="I63" s="27">
        <f t="shared" si="4"/>
        <v>562677.77317900001</v>
      </c>
      <c r="J63" s="26">
        <f t="shared" si="5"/>
        <v>2.4987973335820195E-2</v>
      </c>
      <c r="K63" s="26">
        <f t="shared" si="6"/>
        <v>0.17359650446871297</v>
      </c>
      <c r="L63" s="26">
        <f t="shared" si="7"/>
        <v>0.14840416475142207</v>
      </c>
      <c r="M63" s="3">
        <v>1098525.9691969999</v>
      </c>
      <c r="N63" s="3">
        <v>224593.144818</v>
      </c>
      <c r="O63" s="3">
        <v>7760682</v>
      </c>
      <c r="P63" s="3">
        <v>3473531</v>
      </c>
      <c r="Q63" s="3">
        <v>780147</v>
      </c>
      <c r="R63" s="3">
        <v>666932</v>
      </c>
      <c r="S63" s="3">
        <v>4494024.8214537334</v>
      </c>
      <c r="T63" s="3">
        <v>1367679.126980627</v>
      </c>
      <c r="U63" s="3">
        <v>389351478972</v>
      </c>
      <c r="V63" s="3">
        <v>562677773179</v>
      </c>
    </row>
    <row r="64" spans="1:22" x14ac:dyDescent="0.5">
      <c r="A64" s="28" t="s">
        <v>431</v>
      </c>
      <c r="B64" s="28">
        <v>11738</v>
      </c>
      <c r="C64" s="28" t="s">
        <v>19</v>
      </c>
      <c r="D64" s="28" t="s">
        <v>677</v>
      </c>
      <c r="E64" s="26">
        <f t="shared" si="0"/>
        <v>0.19972117825816124</v>
      </c>
      <c r="F64" s="26">
        <f t="shared" si="1"/>
        <v>3.9304655197268628</v>
      </c>
      <c r="G64" s="26">
        <f t="shared" si="2"/>
        <v>2.642088356668149</v>
      </c>
      <c r="H64" s="27">
        <f t="shared" si="3"/>
        <v>866082.28024600004</v>
      </c>
      <c r="I64" s="27">
        <f t="shared" si="4"/>
        <v>1743002.610321</v>
      </c>
      <c r="J64" s="26">
        <f t="shared" si="5"/>
        <v>6.5017882486271078E-2</v>
      </c>
      <c r="K64" s="26">
        <f t="shared" si="6"/>
        <v>0.3489299377921235</v>
      </c>
      <c r="L64" s="26">
        <f t="shared" si="7"/>
        <v>0.22830354208381984</v>
      </c>
      <c r="M64" s="3">
        <v>1633302.3656909999</v>
      </c>
      <c r="N64" s="3">
        <v>957158.87891199999</v>
      </c>
      <c r="O64" s="3">
        <v>16071502</v>
      </c>
      <c r="P64" s="3">
        <v>10803384</v>
      </c>
      <c r="Q64" s="3">
        <v>2568381</v>
      </c>
      <c r="R64" s="3">
        <v>1680482</v>
      </c>
      <c r="S64" s="3">
        <v>7360735.5569762662</v>
      </c>
      <c r="T64" s="3">
        <v>4088956.3639059342</v>
      </c>
      <c r="U64" s="3">
        <v>866082280246</v>
      </c>
      <c r="V64" s="3">
        <v>1743002610321</v>
      </c>
    </row>
    <row r="65" spans="1:22" x14ac:dyDescent="0.5">
      <c r="A65" s="28" t="s">
        <v>434</v>
      </c>
      <c r="B65" s="28">
        <v>11741</v>
      </c>
      <c r="C65" s="28" t="s">
        <v>19</v>
      </c>
      <c r="D65" s="28" t="s">
        <v>683</v>
      </c>
      <c r="E65" s="26">
        <f t="shared" si="0"/>
        <v>0.28466588352405048</v>
      </c>
      <c r="F65" s="26">
        <f t="shared" si="1"/>
        <v>1.3040905065067889</v>
      </c>
      <c r="G65" s="26">
        <f t="shared" si="2"/>
        <v>1.522857427955955</v>
      </c>
      <c r="H65" s="27">
        <f t="shared" si="3"/>
        <v>261185.73506899999</v>
      </c>
      <c r="I65" s="27">
        <f t="shared" si="4"/>
        <v>260812.51574</v>
      </c>
      <c r="J65" s="26">
        <f t="shared" si="5"/>
        <v>3.3043428610898488E-3</v>
      </c>
      <c r="K65" s="26">
        <f t="shared" si="6"/>
        <v>6.225368393022071E-2</v>
      </c>
      <c r="L65" s="26">
        <f t="shared" si="7"/>
        <v>3.445020322114823E-2</v>
      </c>
      <c r="M65" s="3">
        <v>1020192.2386340001</v>
      </c>
      <c r="N65" s="3">
        <v>9647.4732390000008</v>
      </c>
      <c r="O65" s="3">
        <v>2336815</v>
      </c>
      <c r="P65" s="3">
        <v>2728826</v>
      </c>
      <c r="Q65" s="3">
        <v>90879</v>
      </c>
      <c r="R65" s="3">
        <v>50291</v>
      </c>
      <c r="S65" s="3">
        <v>1459817.223055667</v>
      </c>
      <c r="T65" s="3">
        <v>1791911.6720353449</v>
      </c>
      <c r="U65" s="3">
        <v>261185735069</v>
      </c>
      <c r="V65" s="3">
        <v>260812515740</v>
      </c>
    </row>
    <row r="66" spans="1:22" x14ac:dyDescent="0.5">
      <c r="A66" s="28" t="s">
        <v>497</v>
      </c>
      <c r="B66" s="28">
        <v>11756</v>
      </c>
      <c r="C66" s="28" t="s">
        <v>19</v>
      </c>
      <c r="D66" s="28" t="s">
        <v>688</v>
      </c>
      <c r="E66" s="26">
        <f t="shared" si="0"/>
        <v>0.27856774078350188</v>
      </c>
      <c r="F66" s="26">
        <f t="shared" si="1"/>
        <v>4.3085367121253908</v>
      </c>
      <c r="G66" s="26">
        <f t="shared" si="2"/>
        <v>1.4216062504157598</v>
      </c>
      <c r="H66" s="27">
        <f t="shared" si="3"/>
        <v>352584.70340200001</v>
      </c>
      <c r="I66" s="27">
        <f t="shared" si="4"/>
        <v>440795.52247500001</v>
      </c>
      <c r="J66" s="26">
        <f t="shared" si="5"/>
        <v>1.6003709151280975E-2</v>
      </c>
      <c r="K66" s="26">
        <f t="shared" si="6"/>
        <v>0.1639966893145702</v>
      </c>
      <c r="L66" s="26">
        <f t="shared" si="7"/>
        <v>4.7659057243208104E-2</v>
      </c>
      <c r="M66" s="3">
        <v>567216.37173799996</v>
      </c>
      <c r="N66" s="3">
        <v>102822.00363199999</v>
      </c>
      <c r="O66" s="3">
        <v>4386496</v>
      </c>
      <c r="P66" s="3">
        <v>1447329</v>
      </c>
      <c r="Q66" s="3">
        <v>526830</v>
      </c>
      <c r="R66" s="3">
        <v>153102</v>
      </c>
      <c r="S66" s="3">
        <v>3212442.8987067002</v>
      </c>
      <c r="T66" s="3">
        <v>1018094.1449692679</v>
      </c>
      <c r="U66" s="3">
        <v>352584703402</v>
      </c>
      <c r="V66" s="3">
        <v>440795522475</v>
      </c>
    </row>
    <row r="67" spans="1:22" x14ac:dyDescent="0.5">
      <c r="A67" s="28" t="s">
        <v>554</v>
      </c>
      <c r="B67" s="28">
        <v>11793</v>
      </c>
      <c r="C67" s="39" t="s">
        <v>19</v>
      </c>
      <c r="D67" s="28" t="s">
        <v>611</v>
      </c>
      <c r="E67" s="26">
        <f t="shared" ref="E67:E130" si="8">(M67/2)/T67</f>
        <v>0.28657808492095366</v>
      </c>
      <c r="F67" s="26">
        <f t="shared" ref="F67:F130" si="9">(O67)/T67</f>
        <v>3.460000909465585</v>
      </c>
      <c r="G67" s="26">
        <f t="shared" ref="G67:G130" si="10">(P67)/T67</f>
        <v>0.54586206739267429</v>
      </c>
      <c r="H67" s="27">
        <f t="shared" ref="H67:H130" si="11">U67/10^6</f>
        <v>1229650.163102</v>
      </c>
      <c r="I67" s="27">
        <f t="shared" ref="I67:I130" si="12">V67/10^6</f>
        <v>1713039.092196</v>
      </c>
      <c r="J67" s="26">
        <f t="shared" ref="J67:J130" si="13">(N67/2)/S67</f>
        <v>2.6470723466509E-2</v>
      </c>
      <c r="K67" s="26">
        <f t="shared" ref="K67:K130" si="14">(Q67)/S67</f>
        <v>0.18750541016659475</v>
      </c>
      <c r="L67" s="26">
        <f t="shared" ref="L67:L130" si="15">(R67)/S67</f>
        <v>8.1373777782113924E-2</v>
      </c>
      <c r="M67" s="3">
        <v>1755934.8608039999</v>
      </c>
      <c r="N67" s="3">
        <v>452508.972656</v>
      </c>
      <c r="O67" s="3">
        <v>10600141</v>
      </c>
      <c r="P67" s="3">
        <v>1672316</v>
      </c>
      <c r="Q67" s="3">
        <v>1602674</v>
      </c>
      <c r="R67" s="3">
        <v>695530</v>
      </c>
      <c r="S67" s="3">
        <v>8547348.0395902004</v>
      </c>
      <c r="T67" s="3">
        <v>3063623.7611964229</v>
      </c>
      <c r="U67" s="3">
        <v>1229650163102</v>
      </c>
      <c r="V67" s="3">
        <v>1713039092196</v>
      </c>
    </row>
    <row r="68" spans="1:22" x14ac:dyDescent="0.5">
      <c r="A68" s="28" t="s">
        <v>555</v>
      </c>
      <c r="B68" s="28">
        <v>11918</v>
      </c>
      <c r="C68" s="39" t="s">
        <v>19</v>
      </c>
      <c r="D68" s="28" t="s">
        <v>635</v>
      </c>
      <c r="E68" s="26">
        <f t="shared" si="8"/>
        <v>0.2633039766320035</v>
      </c>
      <c r="F68" s="26">
        <f t="shared" si="9"/>
        <v>2.1838622284558675</v>
      </c>
      <c r="G68" s="26">
        <f t="shared" si="10"/>
        <v>0.96805627421886997</v>
      </c>
      <c r="H68" s="27">
        <f t="shared" si="11"/>
        <v>127670.422903</v>
      </c>
      <c r="I68" s="27">
        <f t="shared" si="12"/>
        <v>178929.181174</v>
      </c>
      <c r="J68" s="26">
        <f t="shared" si="13"/>
        <v>4.5732147293767504E-2</v>
      </c>
      <c r="K68" s="26">
        <f t="shared" si="14"/>
        <v>6.8121815036487093E-2</v>
      </c>
      <c r="L68" s="26">
        <f t="shared" si="15"/>
        <v>5.3917035881699688E-2</v>
      </c>
      <c r="M68" s="3">
        <v>322541.67696299998</v>
      </c>
      <c r="N68" s="3">
        <v>67635.050138999999</v>
      </c>
      <c r="O68" s="3">
        <v>1337592</v>
      </c>
      <c r="P68" s="3">
        <v>592924</v>
      </c>
      <c r="Q68" s="3">
        <v>50374</v>
      </c>
      <c r="R68" s="3">
        <v>39870</v>
      </c>
      <c r="S68" s="3">
        <v>739469.43388133321</v>
      </c>
      <c r="T68" s="3">
        <v>612489.18662133941</v>
      </c>
      <c r="U68" s="3">
        <v>127670422903</v>
      </c>
      <c r="V68" s="3">
        <v>178929181174</v>
      </c>
    </row>
    <row r="69" spans="1:22" x14ac:dyDescent="0.5">
      <c r="A69" s="28" t="s">
        <v>567</v>
      </c>
      <c r="B69" s="28">
        <v>11917</v>
      </c>
      <c r="C69" s="28" t="s">
        <v>19</v>
      </c>
      <c r="D69" s="28" t="s">
        <v>664</v>
      </c>
      <c r="E69" s="26">
        <f t="shared" si="8"/>
        <v>0</v>
      </c>
      <c r="F69" s="26">
        <f t="shared" si="9"/>
        <v>4.9058397155860431</v>
      </c>
      <c r="G69" s="26">
        <f t="shared" si="10"/>
        <v>0.73390780973862468</v>
      </c>
      <c r="H69" s="27">
        <f t="shared" si="11"/>
        <v>0</v>
      </c>
      <c r="I69" s="27">
        <f t="shared" si="12"/>
        <v>0</v>
      </c>
      <c r="J69" s="26">
        <f t="shared" si="13"/>
        <v>0</v>
      </c>
      <c r="K69" s="26">
        <f t="shared" si="14"/>
        <v>0.63754827592612329</v>
      </c>
      <c r="L69" s="26">
        <f t="shared" si="15"/>
        <v>5.1706817981828308E-2</v>
      </c>
      <c r="M69" s="3">
        <v>0</v>
      </c>
      <c r="N69" s="3">
        <v>0</v>
      </c>
      <c r="O69" s="3">
        <v>2520909</v>
      </c>
      <c r="P69" s="3">
        <v>377125</v>
      </c>
      <c r="Q69" s="3">
        <v>1193587</v>
      </c>
      <c r="R69" s="3">
        <v>96803</v>
      </c>
      <c r="S69" s="3">
        <v>1872151.5610189</v>
      </c>
      <c r="T69" s="3">
        <v>513858.81849971053</v>
      </c>
      <c r="U69" s="3">
        <v>0</v>
      </c>
      <c r="V69" s="3">
        <v>0</v>
      </c>
    </row>
    <row r="70" spans="1:22" x14ac:dyDescent="0.5">
      <c r="A70" s="28" t="s">
        <v>583</v>
      </c>
      <c r="B70" s="28">
        <v>11926</v>
      </c>
      <c r="C70" s="28" t="s">
        <v>19</v>
      </c>
      <c r="D70" s="28" t="s">
        <v>643</v>
      </c>
      <c r="E70" s="26">
        <f t="shared" si="8"/>
        <v>8.7773190278135044E-2</v>
      </c>
      <c r="F70" s="26">
        <f t="shared" si="9"/>
        <v>1.3209275351956837</v>
      </c>
      <c r="G70" s="26">
        <f t="shared" si="10"/>
        <v>0.45270642025946312</v>
      </c>
      <c r="H70" s="27">
        <f t="shared" si="11"/>
        <v>19751.446034000001</v>
      </c>
      <c r="I70" s="27">
        <f t="shared" si="12"/>
        <v>18532.242944000001</v>
      </c>
      <c r="J70" s="26">
        <f t="shared" si="13"/>
        <v>1.5378988995015903E-2</v>
      </c>
      <c r="K70" s="26">
        <f t="shared" si="14"/>
        <v>8.6469085864222389E-3</v>
      </c>
      <c r="L70" s="26">
        <f t="shared" si="15"/>
        <v>3.6073088804477585E-2</v>
      </c>
      <c r="M70" s="3">
        <v>22745.866040000001</v>
      </c>
      <c r="N70" s="3">
        <v>3934.1602050000001</v>
      </c>
      <c r="O70" s="3">
        <v>171155</v>
      </c>
      <c r="P70" s="3">
        <v>58658</v>
      </c>
      <c r="Q70" s="3">
        <v>1106</v>
      </c>
      <c r="R70" s="3">
        <v>4614</v>
      </c>
      <c r="S70" s="3">
        <v>127906.9842066667</v>
      </c>
      <c r="T70" s="3">
        <v>129571.83148933671</v>
      </c>
      <c r="U70" s="3">
        <v>19751446034</v>
      </c>
      <c r="V70" s="3">
        <v>18532242944</v>
      </c>
    </row>
    <row r="71" spans="1:22" x14ac:dyDescent="0.5">
      <c r="A71" s="28" t="s">
        <v>715</v>
      </c>
      <c r="B71" s="28">
        <v>11983</v>
      </c>
      <c r="C71" s="28" t="s">
        <v>19</v>
      </c>
      <c r="D71" s="28" t="s">
        <v>675</v>
      </c>
      <c r="E71" s="26">
        <f t="shared" si="8"/>
        <v>3.4201032578196032E-2</v>
      </c>
      <c r="F71" s="26">
        <f t="shared" si="9"/>
        <v>0.99259052992848029</v>
      </c>
      <c r="G71" s="26">
        <f t="shared" si="10"/>
        <v>1.3315712985405437E-5</v>
      </c>
      <c r="H71" s="27">
        <f t="shared" si="11"/>
        <v>10196.368469999999</v>
      </c>
      <c r="I71" s="27">
        <f t="shared" si="12"/>
        <v>19419.263774999999</v>
      </c>
      <c r="J71" s="26">
        <f t="shared" si="13"/>
        <v>1.4965094098596305E-2</v>
      </c>
      <c r="K71" s="26">
        <f t="shared" si="14"/>
        <v>0</v>
      </c>
      <c r="L71" s="26">
        <f t="shared" si="15"/>
        <v>0</v>
      </c>
      <c r="M71" s="3">
        <v>25684.717458000003</v>
      </c>
      <c r="N71" s="3">
        <v>11239.717457999999</v>
      </c>
      <c r="O71" s="3">
        <v>372714</v>
      </c>
      <c r="P71" s="3">
        <v>5</v>
      </c>
      <c r="Q71" s="3">
        <v>0</v>
      </c>
      <c r="R71" s="3">
        <v>0</v>
      </c>
      <c r="S71" s="3">
        <v>375531.13211143331</v>
      </c>
      <c r="T71" s="3">
        <v>375496.2280638073</v>
      </c>
      <c r="U71" s="3">
        <v>10196368470</v>
      </c>
      <c r="V71" s="3">
        <v>19419263775</v>
      </c>
    </row>
    <row r="72" spans="1:22" x14ac:dyDescent="0.5">
      <c r="A72" s="28" t="s">
        <v>734</v>
      </c>
      <c r="B72" s="28">
        <v>11997</v>
      </c>
      <c r="C72" s="28" t="s">
        <v>19</v>
      </c>
      <c r="D72" s="28" t="s">
        <v>689</v>
      </c>
      <c r="E72" s="26">
        <f t="shared" si="8"/>
        <v>0</v>
      </c>
      <c r="F72" s="26">
        <f t="shared" si="9"/>
        <v>1.454387265934435</v>
      </c>
      <c r="G72" s="26">
        <f t="shared" si="10"/>
        <v>3.78368215205191E-2</v>
      </c>
      <c r="H72" s="27">
        <f t="shared" si="11"/>
        <v>0</v>
      </c>
      <c r="I72" s="27">
        <f t="shared" si="12"/>
        <v>0</v>
      </c>
      <c r="J72" s="26">
        <f t="shared" si="13"/>
        <v>0</v>
      </c>
      <c r="K72" s="26">
        <f t="shared" si="14"/>
        <v>0.23938372831748397</v>
      </c>
      <c r="L72" s="26">
        <f t="shared" si="15"/>
        <v>3.0238170793422659E-2</v>
      </c>
      <c r="M72" s="3">
        <v>0</v>
      </c>
      <c r="N72" s="3">
        <v>0</v>
      </c>
      <c r="O72" s="3">
        <v>7670231</v>
      </c>
      <c r="P72" s="3">
        <v>199546</v>
      </c>
      <c r="Q72" s="3">
        <v>1559825</v>
      </c>
      <c r="R72" s="3">
        <v>197032</v>
      </c>
      <c r="S72" s="3">
        <v>6516002.6162315998</v>
      </c>
      <c r="T72" s="3">
        <v>5273857.3691182062</v>
      </c>
      <c r="U72" s="3">
        <v>0</v>
      </c>
      <c r="V72" s="3">
        <v>0</v>
      </c>
    </row>
    <row r="73" spans="1:22" x14ac:dyDescent="0.5">
      <c r="A73" s="28" t="s">
        <v>745</v>
      </c>
      <c r="B73" s="28">
        <v>11995</v>
      </c>
      <c r="C73" s="28" t="s">
        <v>19</v>
      </c>
      <c r="D73" s="28" t="s">
        <v>670</v>
      </c>
      <c r="E73" s="26">
        <f t="shared" si="8"/>
        <v>1.1637852434573246E-2</v>
      </c>
      <c r="F73" s="26">
        <f t="shared" si="9"/>
        <v>1.5911495832732079</v>
      </c>
      <c r="G73" s="26">
        <f t="shared" si="10"/>
        <v>0.1024452688064912</v>
      </c>
      <c r="H73" s="27">
        <f t="shared" si="11"/>
        <v>2786.0678499999999</v>
      </c>
      <c r="I73" s="27">
        <f t="shared" si="12"/>
        <v>14546.027826</v>
      </c>
      <c r="J73" s="26">
        <f t="shared" si="13"/>
        <v>9.7952864142883955E-3</v>
      </c>
      <c r="K73" s="26">
        <f t="shared" si="14"/>
        <v>0.59368296578192314</v>
      </c>
      <c r="L73" s="26">
        <f t="shared" si="15"/>
        <v>3.287066576410657E-2</v>
      </c>
      <c r="M73" s="3">
        <v>17299.566303</v>
      </c>
      <c r="N73" s="3">
        <v>15645.321303000001</v>
      </c>
      <c r="O73" s="3">
        <v>1182615</v>
      </c>
      <c r="P73" s="3">
        <v>76142</v>
      </c>
      <c r="Q73" s="3">
        <v>474124</v>
      </c>
      <c r="R73" s="3">
        <v>26251</v>
      </c>
      <c r="S73" s="3">
        <v>798614.79497823329</v>
      </c>
      <c r="T73" s="3">
        <v>743245.64606126002</v>
      </c>
      <c r="U73" s="3">
        <v>2786067850</v>
      </c>
      <c r="V73" s="3">
        <v>14546027826</v>
      </c>
    </row>
    <row r="74" spans="1:22" x14ac:dyDescent="0.5">
      <c r="A74" s="28" t="s">
        <v>750</v>
      </c>
      <c r="B74" s="28">
        <v>11996</v>
      </c>
      <c r="C74" s="28" t="s">
        <v>19</v>
      </c>
      <c r="D74" s="28" t="s">
        <v>752</v>
      </c>
      <c r="E74" s="26">
        <f t="shared" si="8"/>
        <v>2.7345986809384153E-5</v>
      </c>
      <c r="F74" s="26">
        <f t="shared" si="9"/>
        <v>0.99649214274785192</v>
      </c>
      <c r="G74" s="26">
        <f t="shared" si="10"/>
        <v>0</v>
      </c>
      <c r="H74" s="27">
        <f t="shared" si="11"/>
        <v>0</v>
      </c>
      <c r="I74" s="27">
        <f t="shared" si="12"/>
        <v>3926.1156569999998</v>
      </c>
      <c r="J74" s="26">
        <f t="shared" si="13"/>
        <v>2.734974646701877E-5</v>
      </c>
      <c r="K74" s="26">
        <f t="shared" si="14"/>
        <v>5.5293902384672771E-5</v>
      </c>
      <c r="L74" s="26">
        <f t="shared" si="15"/>
        <v>0</v>
      </c>
      <c r="M74" s="3">
        <v>13.849500000000001</v>
      </c>
      <c r="N74" s="3">
        <v>13.849500000000001</v>
      </c>
      <c r="O74" s="3">
        <v>252339</v>
      </c>
      <c r="P74" s="3">
        <v>0</v>
      </c>
      <c r="Q74" s="3">
        <v>14</v>
      </c>
      <c r="R74" s="3">
        <v>0</v>
      </c>
      <c r="S74" s="3">
        <v>253192.47505093328</v>
      </c>
      <c r="T74" s="3">
        <v>253227.28516872087</v>
      </c>
      <c r="U74" s="3">
        <v>0</v>
      </c>
      <c r="V74" s="3">
        <v>3926115657</v>
      </c>
    </row>
    <row r="75" spans="1:22" x14ac:dyDescent="0.5">
      <c r="A75" s="28" t="s">
        <v>254</v>
      </c>
      <c r="B75" s="28">
        <v>11323</v>
      </c>
      <c r="C75" s="28" t="s">
        <v>19</v>
      </c>
      <c r="D75" s="28" t="s">
        <v>631</v>
      </c>
      <c r="E75" s="26">
        <f t="shared" si="8"/>
        <v>0.39422083498528349</v>
      </c>
      <c r="F75" s="26">
        <f t="shared" si="9"/>
        <v>0.46747516959236363</v>
      </c>
      <c r="G75" s="26">
        <f t="shared" si="10"/>
        <v>0.42954825594094814</v>
      </c>
      <c r="H75" s="27">
        <f t="shared" si="11"/>
        <v>292551.27403999999</v>
      </c>
      <c r="I75" s="27">
        <f t="shared" si="12"/>
        <v>652311.38823200006</v>
      </c>
      <c r="J75" s="26">
        <f t="shared" si="13"/>
        <v>0.13669584632056062</v>
      </c>
      <c r="K75" s="26">
        <f t="shared" si="14"/>
        <v>1.8484371082491315E-2</v>
      </c>
      <c r="L75" s="26">
        <f t="shared" si="15"/>
        <v>0</v>
      </c>
      <c r="M75" s="3">
        <v>1313622.0253339999</v>
      </c>
      <c r="N75" s="3">
        <v>476665.79680300003</v>
      </c>
      <c r="O75" s="3">
        <v>778860</v>
      </c>
      <c r="P75" s="3">
        <v>715670</v>
      </c>
      <c r="Q75" s="3">
        <v>32228</v>
      </c>
      <c r="R75" s="3">
        <v>0</v>
      </c>
      <c r="S75" s="3">
        <v>1743526.9967354671</v>
      </c>
      <c r="T75" s="3">
        <v>1666099.1869988788</v>
      </c>
      <c r="U75" s="3">
        <v>292551274040</v>
      </c>
      <c r="V75" s="3">
        <v>652311388232</v>
      </c>
    </row>
    <row r="76" spans="1:22" x14ac:dyDescent="0.5">
      <c r="A76" s="28" t="s">
        <v>258</v>
      </c>
      <c r="B76" s="28">
        <v>11340</v>
      </c>
      <c r="C76" s="28" t="s">
        <v>19</v>
      </c>
      <c r="D76" s="28" t="s">
        <v>655</v>
      </c>
      <c r="E76" s="26">
        <f t="shared" si="8"/>
        <v>0.12577818391150963</v>
      </c>
      <c r="F76" s="26">
        <f t="shared" si="9"/>
        <v>0.34918025479503717</v>
      </c>
      <c r="G76" s="26">
        <f t="shared" si="10"/>
        <v>0.45213090428768993</v>
      </c>
      <c r="H76" s="27">
        <f t="shared" si="11"/>
        <v>135428.116695</v>
      </c>
      <c r="I76" s="27">
        <f t="shared" si="12"/>
        <v>129247.06478099999</v>
      </c>
      <c r="J76" s="26">
        <f t="shared" si="13"/>
        <v>0</v>
      </c>
      <c r="K76" s="26">
        <f t="shared" si="14"/>
        <v>0</v>
      </c>
      <c r="L76" s="26">
        <f t="shared" si="15"/>
        <v>3.5804277554864164E-2</v>
      </c>
      <c r="M76" s="3">
        <v>548257.47502500005</v>
      </c>
      <c r="N76" s="3">
        <v>0</v>
      </c>
      <c r="O76" s="3">
        <v>761025</v>
      </c>
      <c r="P76" s="3">
        <v>985402</v>
      </c>
      <c r="Q76" s="3">
        <v>0</v>
      </c>
      <c r="R76" s="3">
        <v>74377</v>
      </c>
      <c r="S76" s="3">
        <v>2077321.624100067</v>
      </c>
      <c r="T76" s="3">
        <v>2179461.723706882</v>
      </c>
      <c r="U76" s="3">
        <v>135428116695</v>
      </c>
      <c r="V76" s="3">
        <v>129247064781</v>
      </c>
    </row>
    <row r="77" spans="1:22" x14ac:dyDescent="0.5">
      <c r="A77" s="28" t="s">
        <v>266</v>
      </c>
      <c r="B77" s="28">
        <v>11367</v>
      </c>
      <c r="C77" s="28" t="s">
        <v>19</v>
      </c>
      <c r="D77" s="28" t="s">
        <v>629</v>
      </c>
      <c r="E77" s="26">
        <f t="shared" si="8"/>
        <v>5.9044330229077848E-3</v>
      </c>
      <c r="F77" s="26">
        <f t="shared" si="9"/>
        <v>0.18141062994980897</v>
      </c>
      <c r="G77" s="26">
        <f t="shared" si="10"/>
        <v>0.13727952445267746</v>
      </c>
      <c r="H77" s="27">
        <f t="shared" si="11"/>
        <v>777579.69595199998</v>
      </c>
      <c r="I77" s="27">
        <f t="shared" si="12"/>
        <v>724312.83188900002</v>
      </c>
      <c r="J77" s="26">
        <f t="shared" si="13"/>
        <v>6.6867464647255926E-4</v>
      </c>
      <c r="K77" s="26">
        <f t="shared" si="14"/>
        <v>0</v>
      </c>
      <c r="L77" s="26">
        <f t="shared" si="15"/>
        <v>0.10295379428740314</v>
      </c>
      <c r="M77" s="3">
        <v>74245.749806000007</v>
      </c>
      <c r="N77" s="3">
        <v>9016</v>
      </c>
      <c r="O77" s="3">
        <v>1140581</v>
      </c>
      <c r="P77" s="3">
        <v>863116</v>
      </c>
      <c r="Q77" s="3">
        <v>0</v>
      </c>
      <c r="R77" s="3">
        <v>694083</v>
      </c>
      <c r="S77" s="3">
        <v>6741694.2212194325</v>
      </c>
      <c r="T77" s="3">
        <v>6287288.679365512</v>
      </c>
      <c r="U77" s="3">
        <v>777579695952</v>
      </c>
      <c r="V77" s="3">
        <v>724312831889</v>
      </c>
    </row>
    <row r="78" spans="1:22" x14ac:dyDescent="0.5">
      <c r="A78" s="28" t="s">
        <v>294</v>
      </c>
      <c r="B78" s="28">
        <v>11409</v>
      </c>
      <c r="C78" s="28" t="s">
        <v>19</v>
      </c>
      <c r="D78" s="28" t="s">
        <v>636</v>
      </c>
      <c r="E78" s="26">
        <f t="shared" si="8"/>
        <v>9.7193683812174192E-2</v>
      </c>
      <c r="F78" s="26">
        <f t="shared" si="9"/>
        <v>0.495684149385409</v>
      </c>
      <c r="G78" s="26">
        <f t="shared" si="10"/>
        <v>0.40513979297104935</v>
      </c>
      <c r="H78" s="27">
        <f t="shared" si="11"/>
        <v>2467832.8903299998</v>
      </c>
      <c r="I78" s="27">
        <f t="shared" si="12"/>
        <v>2561757.3804620001</v>
      </c>
      <c r="J78" s="26">
        <f t="shared" si="13"/>
        <v>4.00349870286536E-3</v>
      </c>
      <c r="K78" s="26">
        <f t="shared" si="14"/>
        <v>0</v>
      </c>
      <c r="L78" s="26">
        <f t="shared" si="15"/>
        <v>0</v>
      </c>
      <c r="M78" s="3">
        <v>2697324.502657</v>
      </c>
      <c r="N78" s="3">
        <v>127605.84628699999</v>
      </c>
      <c r="O78" s="3">
        <v>6878127</v>
      </c>
      <c r="P78" s="3">
        <v>5621731</v>
      </c>
      <c r="Q78" s="3">
        <v>0</v>
      </c>
      <c r="R78" s="3">
        <v>0</v>
      </c>
      <c r="S78" s="3">
        <v>15936791.261562131</v>
      </c>
      <c r="T78" s="3">
        <v>13876027.725575009</v>
      </c>
      <c r="U78" s="3">
        <v>2467832890330</v>
      </c>
      <c r="V78" s="3">
        <v>2561757380462</v>
      </c>
    </row>
    <row r="79" spans="1:22" x14ac:dyDescent="0.5">
      <c r="A79" s="28" t="s">
        <v>310</v>
      </c>
      <c r="B79" s="28">
        <v>11416</v>
      </c>
      <c r="C79" s="28" t="s">
        <v>19</v>
      </c>
      <c r="D79" s="28" t="s">
        <v>628</v>
      </c>
      <c r="E79" s="26">
        <f t="shared" si="8"/>
        <v>3.127381695288442E-2</v>
      </c>
      <c r="F79" s="26">
        <f t="shared" si="9"/>
        <v>0.68231251949910809</v>
      </c>
      <c r="G79" s="26">
        <f t="shared" si="10"/>
        <v>0.41235700099272488</v>
      </c>
      <c r="H79" s="27">
        <f t="shared" si="11"/>
        <v>6267414.426151</v>
      </c>
      <c r="I79" s="27">
        <f t="shared" si="12"/>
        <v>6236788.6211099997</v>
      </c>
      <c r="J79" s="26">
        <f t="shared" si="13"/>
        <v>2.0363698108133774E-4</v>
      </c>
      <c r="K79" s="26">
        <f t="shared" si="14"/>
        <v>6.3965235028308849E-3</v>
      </c>
      <c r="L79" s="26">
        <f t="shared" si="15"/>
        <v>6.8697562037203702E-2</v>
      </c>
      <c r="M79" s="3">
        <v>3108347.4166860003</v>
      </c>
      <c r="N79" s="3">
        <v>22185</v>
      </c>
      <c r="O79" s="3">
        <v>33907987</v>
      </c>
      <c r="P79" s="3">
        <v>20492363</v>
      </c>
      <c r="Q79" s="3">
        <v>348431</v>
      </c>
      <c r="R79" s="3">
        <v>3742089</v>
      </c>
      <c r="S79" s="3">
        <v>54471933.050163299</v>
      </c>
      <c r="T79" s="3">
        <v>49695683.47491581</v>
      </c>
      <c r="U79" s="3">
        <v>6267414426151</v>
      </c>
      <c r="V79" s="3">
        <v>6236788621110</v>
      </c>
    </row>
    <row r="80" spans="1:22" x14ac:dyDescent="0.5">
      <c r="A80" s="28" t="s">
        <v>326</v>
      </c>
      <c r="B80" s="28">
        <v>11459</v>
      </c>
      <c r="C80" s="28" t="s">
        <v>19</v>
      </c>
      <c r="D80" s="28" t="s">
        <v>664</v>
      </c>
      <c r="E80" s="26">
        <f t="shared" si="8"/>
        <v>6.7028195571446986E-2</v>
      </c>
      <c r="F80" s="26">
        <f t="shared" si="9"/>
        <v>1.0763507739445433</v>
      </c>
      <c r="G80" s="26">
        <f t="shared" si="10"/>
        <v>1.20922325438316</v>
      </c>
      <c r="H80" s="27">
        <f t="shared" si="11"/>
        <v>4937344.8486500001</v>
      </c>
      <c r="I80" s="27">
        <f t="shared" si="12"/>
        <v>4859937.1159279998</v>
      </c>
      <c r="J80" s="26">
        <f t="shared" si="13"/>
        <v>0</v>
      </c>
      <c r="K80" s="26">
        <f t="shared" si="14"/>
        <v>5.868143766276545E-2</v>
      </c>
      <c r="L80" s="26">
        <f t="shared" si="15"/>
        <v>0.14950918869294672</v>
      </c>
      <c r="M80" s="3">
        <v>6463294.1817159997</v>
      </c>
      <c r="N80" s="3">
        <v>0</v>
      </c>
      <c r="O80" s="3">
        <v>51894368</v>
      </c>
      <c r="P80" s="3">
        <v>58300582</v>
      </c>
      <c r="Q80" s="3">
        <v>3029067</v>
      </c>
      <c r="R80" s="3">
        <v>7717489</v>
      </c>
      <c r="S80" s="3">
        <v>51618827.360836864</v>
      </c>
      <c r="T80" s="3">
        <v>48213249.115639828</v>
      </c>
      <c r="U80" s="3">
        <v>4937344848650</v>
      </c>
      <c r="V80" s="3">
        <v>4859937115928</v>
      </c>
    </row>
    <row r="81" spans="1:22" x14ac:dyDescent="0.5">
      <c r="A81" s="28" t="s">
        <v>328</v>
      </c>
      <c r="B81" s="28">
        <v>11460</v>
      </c>
      <c r="C81" s="28" t="s">
        <v>19</v>
      </c>
      <c r="D81" s="28" t="s">
        <v>621</v>
      </c>
      <c r="E81" s="26">
        <f t="shared" si="8"/>
        <v>5.7288537932801836E-2</v>
      </c>
      <c r="F81" s="26">
        <f t="shared" si="9"/>
        <v>0.29032136810805492</v>
      </c>
      <c r="G81" s="26">
        <f t="shared" si="10"/>
        <v>0.64980319715957346</v>
      </c>
      <c r="H81" s="27">
        <f t="shared" si="11"/>
        <v>11175016.867598001</v>
      </c>
      <c r="I81" s="27">
        <f t="shared" si="12"/>
        <v>11443500.972953999</v>
      </c>
      <c r="J81" s="26">
        <f t="shared" si="13"/>
        <v>0</v>
      </c>
      <c r="K81" s="26">
        <f t="shared" si="14"/>
        <v>0</v>
      </c>
      <c r="L81" s="26">
        <f t="shared" si="15"/>
        <v>5.0334636189144581E-3</v>
      </c>
      <c r="M81" s="3">
        <v>7274548.8017389998</v>
      </c>
      <c r="N81" s="3">
        <v>0</v>
      </c>
      <c r="O81" s="3">
        <v>18432631</v>
      </c>
      <c r="P81" s="3">
        <v>41256290</v>
      </c>
      <c r="Q81" s="3">
        <v>0</v>
      </c>
      <c r="R81" s="3">
        <v>290655</v>
      </c>
      <c r="S81" s="3">
        <v>57744531.798698902</v>
      </c>
      <c r="T81" s="3">
        <v>63490438.61332158</v>
      </c>
      <c r="U81" s="3">
        <v>11175016867598</v>
      </c>
      <c r="V81" s="3">
        <v>11443500972954</v>
      </c>
    </row>
    <row r="82" spans="1:22" x14ac:dyDescent="0.5">
      <c r="A82" s="28" t="s">
        <v>338</v>
      </c>
      <c r="B82" s="28">
        <v>11499</v>
      </c>
      <c r="C82" s="28" t="s">
        <v>19</v>
      </c>
      <c r="D82" s="28" t="s">
        <v>621</v>
      </c>
      <c r="E82" s="26">
        <f t="shared" si="8"/>
        <v>3.6026209804707957E-2</v>
      </c>
      <c r="F82" s="26">
        <f t="shared" si="9"/>
        <v>0.49282994814976755</v>
      </c>
      <c r="G82" s="26">
        <f t="shared" si="10"/>
        <v>1.1031648059769472</v>
      </c>
      <c r="H82" s="27">
        <f t="shared" si="11"/>
        <v>1025080.172435</v>
      </c>
      <c r="I82" s="27">
        <f t="shared" si="12"/>
        <v>1009703.051336</v>
      </c>
      <c r="J82" s="26">
        <f t="shared" si="13"/>
        <v>0</v>
      </c>
      <c r="K82" s="26">
        <f t="shared" si="14"/>
        <v>0</v>
      </c>
      <c r="L82" s="26">
        <f t="shared" si="15"/>
        <v>0.1421406260345362</v>
      </c>
      <c r="M82" s="3">
        <v>388954.59581099998</v>
      </c>
      <c r="N82" s="3">
        <v>0</v>
      </c>
      <c r="O82" s="3">
        <v>2660403</v>
      </c>
      <c r="P82" s="3">
        <v>5955123</v>
      </c>
      <c r="Q82" s="3">
        <v>0</v>
      </c>
      <c r="R82" s="3">
        <v>650598</v>
      </c>
      <c r="S82" s="3">
        <v>4577143.200719567</v>
      </c>
      <c r="T82" s="3">
        <v>5398216.9914550772</v>
      </c>
      <c r="U82" s="3">
        <v>1025080172435</v>
      </c>
      <c r="V82" s="3">
        <v>1009703051336</v>
      </c>
    </row>
    <row r="83" spans="1:22" x14ac:dyDescent="0.5">
      <c r="A83" s="28" t="s">
        <v>346</v>
      </c>
      <c r="B83" s="28">
        <v>11513</v>
      </c>
      <c r="C83" s="28" t="s">
        <v>19</v>
      </c>
      <c r="D83" s="28" t="s">
        <v>637</v>
      </c>
      <c r="E83" s="26">
        <f t="shared" si="8"/>
        <v>2.6901330185877634E-2</v>
      </c>
      <c r="F83" s="26">
        <f t="shared" si="9"/>
        <v>1.2870656848847022</v>
      </c>
      <c r="G83" s="26">
        <f t="shared" si="10"/>
        <v>1.2208651090263412</v>
      </c>
      <c r="H83" s="27">
        <f t="shared" si="11"/>
        <v>18965099.806862</v>
      </c>
      <c r="I83" s="27">
        <f t="shared" si="12"/>
        <v>19023858.677700002</v>
      </c>
      <c r="J83" s="26">
        <f t="shared" si="13"/>
        <v>2.7058135949512866E-6</v>
      </c>
      <c r="K83" s="26">
        <f t="shared" si="14"/>
        <v>7.7180874984063189E-2</v>
      </c>
      <c r="L83" s="26">
        <f t="shared" si="15"/>
        <v>7.6300122355895825E-2</v>
      </c>
      <c r="M83" s="3">
        <v>6428899.5481209997</v>
      </c>
      <c r="N83" s="3">
        <v>675.91221599999994</v>
      </c>
      <c r="O83" s="3">
        <v>153791949</v>
      </c>
      <c r="P83" s="3">
        <v>145881618</v>
      </c>
      <c r="Q83" s="3">
        <v>9639891</v>
      </c>
      <c r="R83" s="3">
        <v>9529885</v>
      </c>
      <c r="S83" s="3">
        <v>124899996.3007741</v>
      </c>
      <c r="T83" s="3">
        <v>119490365.4150153</v>
      </c>
      <c r="U83" s="3">
        <v>18965099806862</v>
      </c>
      <c r="V83" s="3">
        <v>19023858677700</v>
      </c>
    </row>
    <row r="84" spans="1:22" x14ac:dyDescent="0.5">
      <c r="A84" s="28" t="s">
        <v>353</v>
      </c>
      <c r="B84" s="28">
        <v>11518</v>
      </c>
      <c r="C84" s="28" t="s">
        <v>19</v>
      </c>
      <c r="D84" s="28" t="s">
        <v>624</v>
      </c>
      <c r="E84" s="26">
        <f t="shared" si="8"/>
        <v>0.17821857093259202</v>
      </c>
      <c r="F84" s="26">
        <f t="shared" si="9"/>
        <v>1.7471918147939027</v>
      </c>
      <c r="G84" s="26">
        <f t="shared" si="10"/>
        <v>0.36545996650605433</v>
      </c>
      <c r="H84" s="27">
        <f t="shared" si="11"/>
        <v>1317859.5491579999</v>
      </c>
      <c r="I84" s="27">
        <f t="shared" si="12"/>
        <v>1320652.0697550001</v>
      </c>
      <c r="J84" s="26">
        <f t="shared" si="13"/>
        <v>1.0375360899734983E-2</v>
      </c>
      <c r="K84" s="26">
        <f t="shared" si="14"/>
        <v>0.11814135780311254</v>
      </c>
      <c r="L84" s="26">
        <f t="shared" si="15"/>
        <v>0.15262526633231119</v>
      </c>
      <c r="M84" s="3">
        <v>2419943.7156560002</v>
      </c>
      <c r="N84" s="3">
        <v>284786.41980700003</v>
      </c>
      <c r="O84" s="3">
        <v>11862136</v>
      </c>
      <c r="P84" s="3">
        <v>2481202</v>
      </c>
      <c r="Q84" s="3">
        <v>1621392</v>
      </c>
      <c r="R84" s="3">
        <v>2094655</v>
      </c>
      <c r="S84" s="3">
        <v>13724169.335366171</v>
      </c>
      <c r="T84" s="3">
        <v>6789257.996494934</v>
      </c>
      <c r="U84" s="3">
        <v>1317859549158</v>
      </c>
      <c r="V84" s="3">
        <v>1320652069755</v>
      </c>
    </row>
    <row r="85" spans="1:22" x14ac:dyDescent="0.5">
      <c r="A85" s="28" t="s">
        <v>363</v>
      </c>
      <c r="B85" s="28">
        <v>11569</v>
      </c>
      <c r="C85" s="28" t="s">
        <v>19</v>
      </c>
      <c r="D85" s="28" t="s">
        <v>667</v>
      </c>
      <c r="E85" s="26">
        <f t="shared" si="8"/>
        <v>0.6929810874387845</v>
      </c>
      <c r="F85" s="26">
        <f t="shared" si="9"/>
        <v>1.3133859406225241</v>
      </c>
      <c r="G85" s="26">
        <f t="shared" si="10"/>
        <v>1.5607001132034499</v>
      </c>
      <c r="H85" s="27">
        <f t="shared" si="11"/>
        <v>367879.53113800002</v>
      </c>
      <c r="I85" s="27">
        <f t="shared" si="12"/>
        <v>404040.50605800003</v>
      </c>
      <c r="J85" s="26">
        <f t="shared" si="13"/>
        <v>3.156666402830087E-2</v>
      </c>
      <c r="K85" s="26">
        <f t="shared" si="14"/>
        <v>3.7593227081467159E-2</v>
      </c>
      <c r="L85" s="26">
        <f t="shared" si="15"/>
        <v>0</v>
      </c>
      <c r="M85" s="3">
        <v>4470276.0537010003</v>
      </c>
      <c r="N85" s="3">
        <v>198291.159224</v>
      </c>
      <c r="O85" s="3">
        <v>4236189</v>
      </c>
      <c r="P85" s="3">
        <v>5033875</v>
      </c>
      <c r="Q85" s="3">
        <v>118074</v>
      </c>
      <c r="R85" s="3">
        <v>0</v>
      </c>
      <c r="S85" s="3">
        <v>3140831.7180146668</v>
      </c>
      <c r="T85" s="3">
        <v>3225395.421845397</v>
      </c>
      <c r="U85" s="3">
        <v>367879531138</v>
      </c>
      <c r="V85" s="3">
        <v>404040506058</v>
      </c>
    </row>
    <row r="86" spans="1:22" x14ac:dyDescent="0.5">
      <c r="A86" s="28" t="s">
        <v>367</v>
      </c>
      <c r="B86" s="28">
        <v>11588</v>
      </c>
      <c r="C86" s="28" t="s">
        <v>19</v>
      </c>
      <c r="D86" s="28" t="s">
        <v>619</v>
      </c>
      <c r="E86" s="26">
        <f t="shared" si="8"/>
        <v>9.8217490228927923E-2</v>
      </c>
      <c r="F86" s="26">
        <f t="shared" si="9"/>
        <v>2.1624407027743202</v>
      </c>
      <c r="G86" s="26">
        <f t="shared" si="10"/>
        <v>1.5834772885082264</v>
      </c>
      <c r="H86" s="27">
        <f t="shared" si="11"/>
        <v>4765923.7745169997</v>
      </c>
      <c r="I86" s="27">
        <f t="shared" si="12"/>
        <v>6395357.6784380004</v>
      </c>
      <c r="J86" s="26">
        <f t="shared" si="13"/>
        <v>1.8512977529340061E-2</v>
      </c>
      <c r="K86" s="26">
        <f t="shared" si="14"/>
        <v>0.11716376020879878</v>
      </c>
      <c r="L86" s="26">
        <f t="shared" si="15"/>
        <v>0.22104315978012065</v>
      </c>
      <c r="M86" s="3">
        <v>4760854.0642419998</v>
      </c>
      <c r="N86" s="3">
        <v>1492191.3260600001</v>
      </c>
      <c r="O86" s="3">
        <v>52409528</v>
      </c>
      <c r="P86" s="3">
        <v>38377606</v>
      </c>
      <c r="Q86" s="3">
        <v>4721843</v>
      </c>
      <c r="R86" s="3">
        <v>8908310</v>
      </c>
      <c r="S86" s="3">
        <v>40301224.470648207</v>
      </c>
      <c r="T86" s="3">
        <v>24236284.459851678</v>
      </c>
      <c r="U86" s="3">
        <v>4765923774517</v>
      </c>
      <c r="V86" s="3">
        <v>6395357678438</v>
      </c>
    </row>
    <row r="87" spans="1:22" x14ac:dyDescent="0.5">
      <c r="A87" s="28" t="s">
        <v>377</v>
      </c>
      <c r="B87" s="28">
        <v>11626</v>
      </c>
      <c r="C87" s="28" t="s">
        <v>19</v>
      </c>
      <c r="D87" s="28" t="s">
        <v>635</v>
      </c>
      <c r="E87" s="26">
        <f t="shared" si="8"/>
        <v>0.22138586455149772</v>
      </c>
      <c r="F87" s="26">
        <f t="shared" si="9"/>
        <v>0.48522387309674553</v>
      </c>
      <c r="G87" s="26">
        <f t="shared" si="10"/>
        <v>0.37391243060998025</v>
      </c>
      <c r="H87" s="27">
        <f t="shared" si="11"/>
        <v>1845032.6274039999</v>
      </c>
      <c r="I87" s="27">
        <f t="shared" si="12"/>
        <v>1836548.202876</v>
      </c>
      <c r="J87" s="26">
        <f t="shared" si="13"/>
        <v>8.0778564565499953E-3</v>
      </c>
      <c r="K87" s="26">
        <f t="shared" si="14"/>
        <v>0</v>
      </c>
      <c r="L87" s="26">
        <f t="shared" si="15"/>
        <v>5.6778074793587638E-2</v>
      </c>
      <c r="M87" s="3">
        <v>4439955.2106959997</v>
      </c>
      <c r="N87" s="3">
        <v>170007.22682099999</v>
      </c>
      <c r="O87" s="3">
        <v>4865650</v>
      </c>
      <c r="P87" s="3">
        <v>3749459</v>
      </c>
      <c r="Q87" s="3">
        <v>0</v>
      </c>
      <c r="R87" s="3">
        <v>597478</v>
      </c>
      <c r="S87" s="3">
        <v>10523040.84229847</v>
      </c>
      <c r="T87" s="3">
        <v>10027639.34294278</v>
      </c>
      <c r="U87" s="3">
        <v>1845032627404</v>
      </c>
      <c r="V87" s="3">
        <v>1836548202876</v>
      </c>
    </row>
    <row r="88" spans="1:22" x14ac:dyDescent="0.5">
      <c r="A88" s="28" t="s">
        <v>389</v>
      </c>
      <c r="B88" s="28">
        <v>11660</v>
      </c>
      <c r="C88" s="28" t="s">
        <v>19</v>
      </c>
      <c r="D88" s="28" t="s">
        <v>634</v>
      </c>
      <c r="E88" s="26">
        <f t="shared" si="8"/>
        <v>8.7071889081417053E-2</v>
      </c>
      <c r="F88" s="26">
        <f t="shared" si="9"/>
        <v>0.55644653098825814</v>
      </c>
      <c r="G88" s="26">
        <f t="shared" si="10"/>
        <v>2.776348453740825E-4</v>
      </c>
      <c r="H88" s="27">
        <f t="shared" si="11"/>
        <v>272090.741584</v>
      </c>
      <c r="I88" s="27">
        <f t="shared" si="12"/>
        <v>425405.34281900001</v>
      </c>
      <c r="J88" s="26">
        <f t="shared" si="13"/>
        <v>1.5073587560708373E-2</v>
      </c>
      <c r="K88" s="26">
        <f t="shared" si="14"/>
        <v>0</v>
      </c>
      <c r="L88" s="26">
        <f t="shared" si="15"/>
        <v>1.9823687532541929E-4</v>
      </c>
      <c r="M88" s="3">
        <v>630376.55384299997</v>
      </c>
      <c r="N88" s="3">
        <v>152836.90760000001</v>
      </c>
      <c r="O88" s="3">
        <v>2014260</v>
      </c>
      <c r="P88" s="3">
        <v>1005</v>
      </c>
      <c r="Q88" s="3">
        <v>0</v>
      </c>
      <c r="R88" s="3">
        <v>1005</v>
      </c>
      <c r="S88" s="3">
        <v>5069692.4996937336</v>
      </c>
      <c r="T88" s="3">
        <v>3619862.6243974268</v>
      </c>
      <c r="U88" s="3">
        <v>272090741584</v>
      </c>
      <c r="V88" s="3">
        <v>425405342819</v>
      </c>
    </row>
    <row r="89" spans="1:22" x14ac:dyDescent="0.5">
      <c r="A89" s="28" t="s">
        <v>742</v>
      </c>
      <c r="B89" s="28">
        <v>11673</v>
      </c>
      <c r="C89" s="28" t="s">
        <v>19</v>
      </c>
      <c r="D89" s="28" t="s">
        <v>675</v>
      </c>
      <c r="E89" s="26">
        <f t="shared" si="8"/>
        <v>0.28338987597121257</v>
      </c>
      <c r="F89" s="26">
        <f t="shared" si="9"/>
        <v>1.8674438831547373</v>
      </c>
      <c r="G89" s="26">
        <f t="shared" si="10"/>
        <v>0.99821853025080465</v>
      </c>
      <c r="H89" s="27">
        <f t="shared" si="11"/>
        <v>341224.67932699999</v>
      </c>
      <c r="I89" s="27">
        <f t="shared" si="12"/>
        <v>384353.93915799999</v>
      </c>
      <c r="J89" s="26">
        <f t="shared" si="13"/>
        <v>3.2402962371102524E-2</v>
      </c>
      <c r="K89" s="26">
        <f t="shared" si="14"/>
        <v>8.1069547308047132E-3</v>
      </c>
      <c r="L89" s="26">
        <f t="shared" si="15"/>
        <v>0.19255985973182549</v>
      </c>
      <c r="M89" s="3">
        <v>895251.80194399995</v>
      </c>
      <c r="N89" s="3">
        <v>161316.25310899998</v>
      </c>
      <c r="O89" s="3">
        <v>2949704</v>
      </c>
      <c r="P89" s="3">
        <v>1576727</v>
      </c>
      <c r="Q89" s="3">
        <v>20180</v>
      </c>
      <c r="R89" s="3">
        <v>479324</v>
      </c>
      <c r="S89" s="3">
        <v>2489220.7579894667</v>
      </c>
      <c r="T89" s="3">
        <v>1579540.904338696</v>
      </c>
      <c r="U89" s="3">
        <v>341224679327</v>
      </c>
      <c r="V89" s="3">
        <v>384353939158</v>
      </c>
    </row>
    <row r="90" spans="1:22" x14ac:dyDescent="0.5">
      <c r="A90" s="28" t="s">
        <v>404</v>
      </c>
      <c r="B90" s="28">
        <v>11692</v>
      </c>
      <c r="C90" s="28" t="s">
        <v>19</v>
      </c>
      <c r="D90" s="28" t="s">
        <v>670</v>
      </c>
      <c r="E90" s="26">
        <f t="shared" si="8"/>
        <v>0.12324705190791473</v>
      </c>
      <c r="F90" s="26">
        <f t="shared" si="9"/>
        <v>3.6488066108379797</v>
      </c>
      <c r="G90" s="26">
        <f t="shared" si="10"/>
        <v>2.2163524905784451</v>
      </c>
      <c r="H90" s="27">
        <f t="shared" si="11"/>
        <v>7599633.240212</v>
      </c>
      <c r="I90" s="27">
        <f t="shared" si="12"/>
        <v>9436973.9738209993</v>
      </c>
      <c r="J90" s="26">
        <f t="shared" si="13"/>
        <v>1.3605588166375594E-2</v>
      </c>
      <c r="K90" s="26">
        <f t="shared" si="14"/>
        <v>0.34746937178980419</v>
      </c>
      <c r="L90" s="26">
        <f t="shared" si="15"/>
        <v>0.24064366806446025</v>
      </c>
      <c r="M90" s="3">
        <v>8608101.7177029997</v>
      </c>
      <c r="N90" s="3">
        <v>1910929.5550549999</v>
      </c>
      <c r="O90" s="3">
        <v>127424137</v>
      </c>
      <c r="P90" s="3">
        <v>77399773</v>
      </c>
      <c r="Q90" s="3">
        <v>24401352</v>
      </c>
      <c r="R90" s="3">
        <v>16899420</v>
      </c>
      <c r="S90" s="3">
        <v>70225907.608228534</v>
      </c>
      <c r="T90" s="3">
        <v>34922140.466834977</v>
      </c>
      <c r="U90" s="3">
        <v>7599633240212</v>
      </c>
      <c r="V90" s="3">
        <v>9436973973821</v>
      </c>
    </row>
    <row r="91" spans="1:22" x14ac:dyDescent="0.5">
      <c r="A91" s="28" t="s">
        <v>406</v>
      </c>
      <c r="B91" s="28">
        <v>11698</v>
      </c>
      <c r="C91" s="28" t="s">
        <v>19</v>
      </c>
      <c r="D91" s="28" t="s">
        <v>607</v>
      </c>
      <c r="E91" s="26">
        <f t="shared" si="8"/>
        <v>7.6091132378823256E-2</v>
      </c>
      <c r="F91" s="26">
        <f t="shared" si="9"/>
        <v>0.27663387619464153</v>
      </c>
      <c r="G91" s="26">
        <f t="shared" si="10"/>
        <v>0.92658781422248482</v>
      </c>
      <c r="H91" s="27">
        <f t="shared" si="11"/>
        <v>1523554.943927</v>
      </c>
      <c r="I91" s="27">
        <f t="shared" si="12"/>
        <v>1485042.569017</v>
      </c>
      <c r="J91" s="26">
        <f t="shared" si="13"/>
        <v>3.8442972777471746E-3</v>
      </c>
      <c r="K91" s="26">
        <f t="shared" si="14"/>
        <v>1.1760446963048803E-3</v>
      </c>
      <c r="L91" s="26">
        <f t="shared" si="15"/>
        <v>0.17961948926203203</v>
      </c>
      <c r="M91" s="3">
        <v>4504917.5536550004</v>
      </c>
      <c r="N91" s="3">
        <v>196195.53860099998</v>
      </c>
      <c r="O91" s="3">
        <v>8188949</v>
      </c>
      <c r="P91" s="3">
        <v>27428963</v>
      </c>
      <c r="Q91" s="3">
        <v>30010</v>
      </c>
      <c r="R91" s="3">
        <v>4583483</v>
      </c>
      <c r="S91" s="3">
        <v>25517737.62875773</v>
      </c>
      <c r="T91" s="3">
        <v>29602119.279990852</v>
      </c>
      <c r="U91" s="3">
        <v>1523554943927</v>
      </c>
      <c r="V91" s="3">
        <v>1485042569017</v>
      </c>
    </row>
    <row r="92" spans="1:22" x14ac:dyDescent="0.5">
      <c r="A92" s="28" t="s">
        <v>423</v>
      </c>
      <c r="B92" s="28">
        <v>11725</v>
      </c>
      <c r="C92" s="28" t="s">
        <v>19</v>
      </c>
      <c r="D92" s="28" t="s">
        <v>681</v>
      </c>
      <c r="E92" s="26">
        <f t="shared" si="8"/>
        <v>0.26986608123258765</v>
      </c>
      <c r="F92" s="26">
        <f t="shared" si="9"/>
        <v>0.86572369707392471</v>
      </c>
      <c r="G92" s="26">
        <f t="shared" si="10"/>
        <v>2.3819052606017879</v>
      </c>
      <c r="H92" s="27">
        <f t="shared" si="11"/>
        <v>86091.414881000004</v>
      </c>
      <c r="I92" s="27">
        <f t="shared" si="12"/>
        <v>92895.554673999999</v>
      </c>
      <c r="J92" s="26">
        <f t="shared" si="13"/>
        <v>3.5160792151335989E-2</v>
      </c>
      <c r="K92" s="26">
        <f t="shared" si="14"/>
        <v>0</v>
      </c>
      <c r="L92" s="26">
        <f t="shared" si="15"/>
        <v>0.32871719870463012</v>
      </c>
      <c r="M92" s="3">
        <v>508998.32324599999</v>
      </c>
      <c r="N92" s="3">
        <v>31709.374728000003</v>
      </c>
      <c r="O92" s="3">
        <v>816427</v>
      </c>
      <c r="P92" s="3">
        <v>2246273</v>
      </c>
      <c r="Q92" s="3">
        <v>0</v>
      </c>
      <c r="R92" s="3">
        <v>148225</v>
      </c>
      <c r="S92" s="3">
        <v>450919.51557176671</v>
      </c>
      <c r="T92" s="3">
        <v>943057.23957823555</v>
      </c>
      <c r="U92" s="3">
        <v>86091414881</v>
      </c>
      <c r="V92" s="3">
        <v>92895554674</v>
      </c>
    </row>
    <row r="93" spans="1:22" x14ac:dyDescent="0.5">
      <c r="A93" s="28" t="s">
        <v>433</v>
      </c>
      <c r="B93" s="28">
        <v>11722</v>
      </c>
      <c r="C93" s="28" t="s">
        <v>19</v>
      </c>
      <c r="D93" s="28" t="s">
        <v>680</v>
      </c>
      <c r="E93" s="26">
        <f t="shared" si="8"/>
        <v>0.41676809826381467</v>
      </c>
      <c r="F93" s="26">
        <f t="shared" si="9"/>
        <v>1.3139820468524226</v>
      </c>
      <c r="G93" s="26">
        <f t="shared" si="10"/>
        <v>0.22678868605668151</v>
      </c>
      <c r="H93" s="27">
        <f t="shared" si="11"/>
        <v>3159860.6140999999</v>
      </c>
      <c r="I93" s="27">
        <f t="shared" si="12"/>
        <v>3571501.7490900001</v>
      </c>
      <c r="J93" s="26">
        <f t="shared" si="13"/>
        <v>1.569023649319063E-2</v>
      </c>
      <c r="K93" s="26">
        <f t="shared" si="14"/>
        <v>0</v>
      </c>
      <c r="L93" s="26">
        <f t="shared" si="15"/>
        <v>3.2055957086951144E-2</v>
      </c>
      <c r="M93" s="3">
        <v>7651137.7256729994</v>
      </c>
      <c r="N93" s="3">
        <v>461271.83822799998</v>
      </c>
      <c r="O93" s="3">
        <v>12061213</v>
      </c>
      <c r="P93" s="3">
        <v>2081723</v>
      </c>
      <c r="Q93" s="3">
        <v>0</v>
      </c>
      <c r="R93" s="3">
        <v>471201</v>
      </c>
      <c r="S93" s="3">
        <v>14699327.139784869</v>
      </c>
      <c r="T93" s="3">
        <v>9179130.7414679099</v>
      </c>
      <c r="U93" s="3">
        <v>3159860614100</v>
      </c>
      <c r="V93" s="3">
        <v>3571501749090</v>
      </c>
    </row>
    <row r="94" spans="1:22" x14ac:dyDescent="0.5">
      <c r="A94" s="28" t="s">
        <v>448</v>
      </c>
      <c r="B94" s="28">
        <v>11753</v>
      </c>
      <c r="C94" s="28" t="s">
        <v>19</v>
      </c>
      <c r="D94" s="28" t="s">
        <v>615</v>
      </c>
      <c r="E94" s="26">
        <f t="shared" si="8"/>
        <v>0.1541377880067655</v>
      </c>
      <c r="F94" s="26">
        <f t="shared" si="9"/>
        <v>1.64357412482444</v>
      </c>
      <c r="G94" s="26">
        <f t="shared" si="10"/>
        <v>1.431840702658786</v>
      </c>
      <c r="H94" s="27">
        <f t="shared" si="11"/>
        <v>239847.28024699999</v>
      </c>
      <c r="I94" s="27">
        <f t="shared" si="12"/>
        <v>196412.69639699999</v>
      </c>
      <c r="J94" s="26">
        <f t="shared" si="13"/>
        <v>1.1696128636866273E-2</v>
      </c>
      <c r="K94" s="26">
        <f t="shared" si="14"/>
        <v>2.2316099575097153E-2</v>
      </c>
      <c r="L94" s="26">
        <f t="shared" si="15"/>
        <v>0.1061243196993556</v>
      </c>
      <c r="M94" s="3">
        <v>721412.5919329999</v>
      </c>
      <c r="N94" s="3">
        <v>72120.913056000005</v>
      </c>
      <c r="O94" s="3">
        <v>3846218</v>
      </c>
      <c r="P94" s="3">
        <v>3350729</v>
      </c>
      <c r="Q94" s="3">
        <v>68803</v>
      </c>
      <c r="R94" s="3">
        <v>327193</v>
      </c>
      <c r="S94" s="3">
        <v>3083110.458817733</v>
      </c>
      <c r="T94" s="3">
        <v>2340154.874615611</v>
      </c>
      <c r="U94" s="3">
        <v>239847280247</v>
      </c>
      <c r="V94" s="3">
        <v>196412696397</v>
      </c>
    </row>
    <row r="95" spans="1:22" x14ac:dyDescent="0.5">
      <c r="A95" s="28" t="s">
        <v>456</v>
      </c>
      <c r="B95" s="28">
        <v>11776</v>
      </c>
      <c r="C95" s="28" t="s">
        <v>19</v>
      </c>
      <c r="D95" s="28" t="s">
        <v>686</v>
      </c>
      <c r="E95" s="26">
        <f t="shared" si="8"/>
        <v>0.15644690686822282</v>
      </c>
      <c r="F95" s="26">
        <f t="shared" si="9"/>
        <v>2.169635821348066</v>
      </c>
      <c r="G95" s="26">
        <f t="shared" si="10"/>
        <v>1.5725680323254638</v>
      </c>
      <c r="H95" s="27">
        <f t="shared" si="11"/>
        <v>6535031.1433260003</v>
      </c>
      <c r="I95" s="27">
        <f t="shared" si="12"/>
        <v>6545065.7476420002</v>
      </c>
      <c r="J95" s="26">
        <f t="shared" si="13"/>
        <v>1.6161472677368897E-4</v>
      </c>
      <c r="K95" s="26">
        <f t="shared" si="14"/>
        <v>8.2357102988008787E-2</v>
      </c>
      <c r="L95" s="26">
        <f t="shared" si="15"/>
        <v>3.3754775373895533E-2</v>
      </c>
      <c r="M95" s="3">
        <v>7253416.619337</v>
      </c>
      <c r="N95" s="3">
        <v>9933.6622599999992</v>
      </c>
      <c r="O95" s="3">
        <v>50295889</v>
      </c>
      <c r="P95" s="3">
        <v>36454831</v>
      </c>
      <c r="Q95" s="3">
        <v>2531043</v>
      </c>
      <c r="R95" s="3">
        <v>1037370</v>
      </c>
      <c r="S95" s="3">
        <v>30732540.463067532</v>
      </c>
      <c r="T95" s="3">
        <v>23181719.487259161</v>
      </c>
      <c r="U95" s="3">
        <v>6535031143326</v>
      </c>
      <c r="V95" s="3">
        <v>6545065747642</v>
      </c>
    </row>
    <row r="96" spans="1:22" x14ac:dyDescent="0.5">
      <c r="A96" s="28" t="s">
        <v>468</v>
      </c>
      <c r="B96" s="28">
        <v>11820</v>
      </c>
      <c r="C96" s="28" t="s">
        <v>19</v>
      </c>
      <c r="D96" s="28" t="s">
        <v>689</v>
      </c>
      <c r="E96" s="26">
        <f t="shared" si="8"/>
        <v>0.13006673391169002</v>
      </c>
      <c r="F96" s="26">
        <f t="shared" si="9"/>
        <v>1.8762273558222886</v>
      </c>
      <c r="G96" s="26">
        <f t="shared" si="10"/>
        <v>1.0356182956716939</v>
      </c>
      <c r="H96" s="27">
        <f t="shared" si="11"/>
        <v>9514492.2904940005</v>
      </c>
      <c r="I96" s="27">
        <f t="shared" si="12"/>
        <v>9368386.3912269995</v>
      </c>
      <c r="J96" s="26">
        <f t="shared" si="13"/>
        <v>1.7959645325496332E-3</v>
      </c>
      <c r="K96" s="26">
        <f t="shared" si="14"/>
        <v>3.9153657651720287E-3</v>
      </c>
      <c r="L96" s="26">
        <f t="shared" si="15"/>
        <v>9.6055295551002395E-2</v>
      </c>
      <c r="M96" s="3">
        <v>15089871.912506999</v>
      </c>
      <c r="N96" s="3">
        <v>316259.30356999999</v>
      </c>
      <c r="O96" s="3">
        <v>108836555</v>
      </c>
      <c r="P96" s="3">
        <v>60074344</v>
      </c>
      <c r="Q96" s="3">
        <v>344737</v>
      </c>
      <c r="R96" s="3">
        <v>8457400</v>
      </c>
      <c r="S96" s="3">
        <v>88047201.890179828</v>
      </c>
      <c r="T96" s="3">
        <v>58008191.098088175</v>
      </c>
      <c r="U96" s="3">
        <v>9514492290494</v>
      </c>
      <c r="V96" s="3">
        <v>9368386391227</v>
      </c>
    </row>
    <row r="97" spans="1:22" x14ac:dyDescent="0.5">
      <c r="A97" s="28" t="s">
        <v>491</v>
      </c>
      <c r="B97" s="28">
        <v>11841</v>
      </c>
      <c r="C97" s="28" t="s">
        <v>19</v>
      </c>
      <c r="D97" s="28" t="s">
        <v>627</v>
      </c>
      <c r="E97" s="26">
        <f t="shared" si="8"/>
        <v>0.22029849538932392</v>
      </c>
      <c r="F97" s="26">
        <f t="shared" si="9"/>
        <v>0.7417393686021474</v>
      </c>
      <c r="G97" s="26">
        <f t="shared" si="10"/>
        <v>0.44991162523001316</v>
      </c>
      <c r="H97" s="27">
        <f t="shared" si="11"/>
        <v>155197.32443000001</v>
      </c>
      <c r="I97" s="27">
        <f t="shared" si="12"/>
        <v>127089.29116199999</v>
      </c>
      <c r="J97" s="26">
        <f t="shared" si="13"/>
        <v>8.8639611253109943E-3</v>
      </c>
      <c r="K97" s="26">
        <f t="shared" si="14"/>
        <v>0.22608881149813698</v>
      </c>
      <c r="L97" s="26">
        <f t="shared" si="15"/>
        <v>3.3710954020024803E-2</v>
      </c>
      <c r="M97" s="3">
        <v>502540.814893</v>
      </c>
      <c r="N97" s="3">
        <v>25032.421999999999</v>
      </c>
      <c r="O97" s="3">
        <v>846021</v>
      </c>
      <c r="P97" s="3">
        <v>513165</v>
      </c>
      <c r="Q97" s="3">
        <v>319245</v>
      </c>
      <c r="R97" s="3">
        <v>47601</v>
      </c>
      <c r="S97" s="3">
        <v>1412033.6069908999</v>
      </c>
      <c r="T97" s="3">
        <v>1140590.6654171231</v>
      </c>
      <c r="U97" s="3">
        <v>155197324430</v>
      </c>
      <c r="V97" s="3">
        <v>127089291162</v>
      </c>
    </row>
    <row r="98" spans="1:22" x14ac:dyDescent="0.5">
      <c r="A98" s="28" t="s">
        <v>495</v>
      </c>
      <c r="B98" s="28">
        <v>11874</v>
      </c>
      <c r="C98" s="28" t="s">
        <v>19</v>
      </c>
      <c r="D98" s="28" t="s">
        <v>694</v>
      </c>
      <c r="E98" s="26">
        <f t="shared" si="8"/>
        <v>0.10981527015102743</v>
      </c>
      <c r="F98" s="26">
        <f t="shared" si="9"/>
        <v>3.3518248638565278</v>
      </c>
      <c r="G98" s="26">
        <f t="shared" si="10"/>
        <v>1.6458355235207238</v>
      </c>
      <c r="H98" s="27">
        <f t="shared" si="11"/>
        <v>1180879.864514</v>
      </c>
      <c r="I98" s="27">
        <f t="shared" si="12"/>
        <v>3216241.0218679998</v>
      </c>
      <c r="J98" s="26">
        <f t="shared" si="13"/>
        <v>3.0930224270860573E-2</v>
      </c>
      <c r="K98" s="26">
        <f t="shared" si="14"/>
        <v>0.23706950460187334</v>
      </c>
      <c r="L98" s="26">
        <f t="shared" si="15"/>
        <v>0.1283518179863013</v>
      </c>
      <c r="M98" s="3">
        <v>3383687.6108539999</v>
      </c>
      <c r="N98" s="3">
        <v>1970648.8532499999</v>
      </c>
      <c r="O98" s="3">
        <v>51639122</v>
      </c>
      <c r="P98" s="3">
        <v>25356188</v>
      </c>
      <c r="Q98" s="3">
        <v>7552172</v>
      </c>
      <c r="R98" s="3">
        <v>4088822</v>
      </c>
      <c r="S98" s="3">
        <v>31856362.178184271</v>
      </c>
      <c r="T98" s="3">
        <v>15406270.9411927</v>
      </c>
      <c r="U98" s="3">
        <v>1180879864514</v>
      </c>
      <c r="V98" s="3">
        <v>3216241021868</v>
      </c>
    </row>
    <row r="99" spans="1:22" x14ac:dyDescent="0.5">
      <c r="A99" s="28" t="s">
        <v>743</v>
      </c>
      <c r="B99" s="28">
        <v>11859</v>
      </c>
      <c r="C99" s="28" t="s">
        <v>19</v>
      </c>
      <c r="D99" s="28" t="s">
        <v>693</v>
      </c>
      <c r="E99" s="26">
        <f t="shared" si="8"/>
        <v>0.12718485551926784</v>
      </c>
      <c r="F99" s="26">
        <f t="shared" si="9"/>
        <v>1.0752061320589574</v>
      </c>
      <c r="G99" s="26">
        <f t="shared" si="10"/>
        <v>3.134174534735245E-2</v>
      </c>
      <c r="H99" s="27">
        <f t="shared" si="11"/>
        <v>364827.01679299999</v>
      </c>
      <c r="I99" s="27">
        <f t="shared" si="12"/>
        <v>361515.417487</v>
      </c>
      <c r="J99" s="26">
        <f t="shared" si="13"/>
        <v>1.0285988791435146E-3</v>
      </c>
      <c r="K99" s="26">
        <f t="shared" si="14"/>
        <v>2.1722344653475514E-2</v>
      </c>
      <c r="L99" s="26">
        <f t="shared" si="15"/>
        <v>0</v>
      </c>
      <c r="M99" s="3">
        <v>371891.50667999999</v>
      </c>
      <c r="N99" s="3">
        <v>4667.0240780000004</v>
      </c>
      <c r="O99" s="3">
        <v>1571964</v>
      </c>
      <c r="P99" s="3">
        <v>45822</v>
      </c>
      <c r="Q99" s="3">
        <v>49280</v>
      </c>
      <c r="R99" s="3">
        <v>0</v>
      </c>
      <c r="S99" s="3">
        <v>2268631.7147682002</v>
      </c>
      <c r="T99" s="3">
        <v>1462011.7511697782</v>
      </c>
      <c r="U99" s="3">
        <v>364827016793</v>
      </c>
      <c r="V99" s="3">
        <v>361515417487</v>
      </c>
    </row>
    <row r="100" spans="1:22" x14ac:dyDescent="0.5">
      <c r="A100" s="28" t="s">
        <v>560</v>
      </c>
      <c r="B100" s="28">
        <v>11916</v>
      </c>
      <c r="C100" s="39" t="s">
        <v>19</v>
      </c>
      <c r="D100" s="28" t="s">
        <v>700</v>
      </c>
      <c r="E100" s="26">
        <f t="shared" si="8"/>
        <v>0.44693646846844043</v>
      </c>
      <c r="F100" s="26">
        <f t="shared" si="9"/>
        <v>1.4474704191612289</v>
      </c>
      <c r="G100" s="26">
        <f t="shared" si="10"/>
        <v>0.18012064378639236</v>
      </c>
      <c r="H100" s="27">
        <f t="shared" si="11"/>
        <v>204973.82962999999</v>
      </c>
      <c r="I100" s="27">
        <f t="shared" si="12"/>
        <v>213409.87010599999</v>
      </c>
      <c r="J100" s="26">
        <f t="shared" si="13"/>
        <v>4.1797265162849949E-2</v>
      </c>
      <c r="K100" s="26">
        <f t="shared" si="14"/>
        <v>0</v>
      </c>
      <c r="L100" s="26">
        <f t="shared" si="15"/>
        <v>0</v>
      </c>
      <c r="M100" s="3">
        <v>650487.25394199998</v>
      </c>
      <c r="N100" s="3">
        <v>85649.372191000002</v>
      </c>
      <c r="O100" s="3">
        <v>1053350</v>
      </c>
      <c r="P100" s="3">
        <v>131077</v>
      </c>
      <c r="Q100" s="3">
        <v>0</v>
      </c>
      <c r="R100" s="3">
        <v>0</v>
      </c>
      <c r="S100" s="3">
        <v>1024581.056407567</v>
      </c>
      <c r="T100" s="3">
        <v>727717.80760147667</v>
      </c>
      <c r="U100" s="3">
        <v>204973829630</v>
      </c>
      <c r="V100" s="3">
        <v>213409870106</v>
      </c>
    </row>
    <row r="101" spans="1:22" x14ac:dyDescent="0.5">
      <c r="A101" s="28" t="s">
        <v>565</v>
      </c>
      <c r="B101" s="28">
        <v>11920</v>
      </c>
      <c r="C101" s="28" t="s">
        <v>19</v>
      </c>
      <c r="D101" s="28" t="s">
        <v>691</v>
      </c>
      <c r="E101" s="26">
        <f t="shared" si="8"/>
        <v>3.773389675840437E-2</v>
      </c>
      <c r="F101" s="26">
        <f t="shared" si="9"/>
        <v>1.9455527699402644</v>
      </c>
      <c r="G101" s="26">
        <f t="shared" si="10"/>
        <v>0.76949625014313172</v>
      </c>
      <c r="H101" s="27">
        <f t="shared" si="11"/>
        <v>428743.07228399999</v>
      </c>
      <c r="I101" s="27">
        <f t="shared" si="12"/>
        <v>485382.98068899999</v>
      </c>
      <c r="J101" s="26">
        <f t="shared" si="13"/>
        <v>0</v>
      </c>
      <c r="K101" s="26">
        <f t="shared" si="14"/>
        <v>6.2546375797781328E-2</v>
      </c>
      <c r="L101" s="26">
        <f t="shared" si="15"/>
        <v>6.8697458884429158E-2</v>
      </c>
      <c r="M101" s="3">
        <v>617235.40796900005</v>
      </c>
      <c r="N101" s="3">
        <v>0</v>
      </c>
      <c r="O101" s="3">
        <v>15912272</v>
      </c>
      <c r="P101" s="3">
        <v>6293550</v>
      </c>
      <c r="Q101" s="3">
        <v>604478</v>
      </c>
      <c r="R101" s="3">
        <v>663925</v>
      </c>
      <c r="S101" s="3">
        <v>9664476.8348263316</v>
      </c>
      <c r="T101" s="3">
        <v>8178792.2927881135</v>
      </c>
      <c r="U101" s="3">
        <v>428743072284</v>
      </c>
      <c r="V101" s="3">
        <v>485382980689</v>
      </c>
    </row>
    <row r="102" spans="1:22" x14ac:dyDescent="0.5">
      <c r="A102" s="28" t="s">
        <v>586</v>
      </c>
      <c r="B102" s="28">
        <v>11955</v>
      </c>
      <c r="C102" s="28" t="s">
        <v>19</v>
      </c>
      <c r="D102" s="28" t="s">
        <v>632</v>
      </c>
      <c r="E102" s="26">
        <f t="shared" si="8"/>
        <v>5.2465920836637855E-2</v>
      </c>
      <c r="F102" s="26">
        <f t="shared" si="9"/>
        <v>3.1931779588388887</v>
      </c>
      <c r="G102" s="26">
        <f t="shared" si="10"/>
        <v>1.0888884851931422</v>
      </c>
      <c r="H102" s="27">
        <f t="shared" si="11"/>
        <v>169712.19515399999</v>
      </c>
      <c r="I102" s="27">
        <f t="shared" si="12"/>
        <v>179135.92311100001</v>
      </c>
      <c r="J102" s="26">
        <f t="shared" si="13"/>
        <v>9.9375015290371759E-7</v>
      </c>
      <c r="K102" s="26">
        <f t="shared" si="14"/>
        <v>0.69922413883636858</v>
      </c>
      <c r="L102" s="26">
        <f t="shared" si="15"/>
        <v>3.6152216500073532E-2</v>
      </c>
      <c r="M102" s="3">
        <v>156796.27208999998</v>
      </c>
      <c r="N102" s="3">
        <v>4.8</v>
      </c>
      <c r="O102" s="3">
        <v>4771463</v>
      </c>
      <c r="P102" s="3">
        <v>1627091</v>
      </c>
      <c r="Q102" s="3">
        <v>1688692</v>
      </c>
      <c r="R102" s="3">
        <v>87311</v>
      </c>
      <c r="S102" s="3">
        <v>2415093.9680232997</v>
      </c>
      <c r="T102" s="3">
        <v>1494267.7988842849</v>
      </c>
      <c r="U102" s="3">
        <v>169712195154</v>
      </c>
      <c r="V102" s="3">
        <v>179135923111</v>
      </c>
    </row>
    <row r="103" spans="1:22" x14ac:dyDescent="0.5">
      <c r="A103" s="28" t="s">
        <v>590</v>
      </c>
      <c r="B103" s="28">
        <v>11667</v>
      </c>
      <c r="C103" s="28" t="s">
        <v>19</v>
      </c>
      <c r="D103" s="28" t="s">
        <v>618</v>
      </c>
      <c r="E103" s="26">
        <f t="shared" si="8"/>
        <v>6.7263161506320224E-2</v>
      </c>
      <c r="F103" s="26">
        <f t="shared" si="9"/>
        <v>1.7647349326347019</v>
      </c>
      <c r="G103" s="26">
        <f t="shared" si="10"/>
        <v>9.1479799751268104E-2</v>
      </c>
      <c r="H103" s="27">
        <f t="shared" si="11"/>
        <v>6952.6242650000004</v>
      </c>
      <c r="I103" s="27">
        <f t="shared" si="12"/>
        <v>236845.82345</v>
      </c>
      <c r="J103" s="26">
        <f t="shared" si="13"/>
        <v>4.0311132860423218E-2</v>
      </c>
      <c r="K103" s="26">
        <f t="shared" si="14"/>
        <v>0.14319731958307716</v>
      </c>
      <c r="L103" s="26">
        <f t="shared" si="15"/>
        <v>5.6567176554469169E-2</v>
      </c>
      <c r="M103" s="3">
        <v>229307.001732</v>
      </c>
      <c r="N103" s="3">
        <v>222241.8</v>
      </c>
      <c r="O103" s="3">
        <v>3008081</v>
      </c>
      <c r="P103" s="3">
        <v>155932</v>
      </c>
      <c r="Q103" s="3">
        <v>394735</v>
      </c>
      <c r="R103" s="3">
        <v>155932</v>
      </c>
      <c r="S103" s="3">
        <v>2756580.9272777</v>
      </c>
      <c r="T103" s="3">
        <v>1704551.173307946</v>
      </c>
      <c r="U103" s="3">
        <v>6952624265</v>
      </c>
      <c r="V103" s="3">
        <v>236845823450</v>
      </c>
    </row>
    <row r="104" spans="1:22" x14ac:dyDescent="0.5">
      <c r="A104" s="28" t="s">
        <v>723</v>
      </c>
      <c r="B104" s="28">
        <v>11989</v>
      </c>
      <c r="C104" s="28" t="s">
        <v>19</v>
      </c>
      <c r="D104" s="28" t="s">
        <v>724</v>
      </c>
      <c r="E104" s="26">
        <f t="shared" si="8"/>
        <v>3.1814814751006407E-2</v>
      </c>
      <c r="F104" s="26">
        <f t="shared" si="9"/>
        <v>1.483144209104176</v>
      </c>
      <c r="G104" s="26">
        <f t="shared" si="10"/>
        <v>0</v>
      </c>
      <c r="H104" s="27">
        <f t="shared" si="11"/>
        <v>0</v>
      </c>
      <c r="I104" s="27">
        <f t="shared" si="12"/>
        <v>900147.14238700003</v>
      </c>
      <c r="J104" s="26">
        <f t="shared" si="13"/>
        <v>2.2898288757114665E-2</v>
      </c>
      <c r="K104" s="26">
        <f t="shared" si="14"/>
        <v>0.2004046918656599</v>
      </c>
      <c r="L104" s="26">
        <f t="shared" si="15"/>
        <v>0</v>
      </c>
      <c r="M104" s="3">
        <v>908318.42748199997</v>
      </c>
      <c r="N104" s="3">
        <v>908318.42748199997</v>
      </c>
      <c r="O104" s="3">
        <v>21172011</v>
      </c>
      <c r="P104" s="3">
        <v>0</v>
      </c>
      <c r="Q104" s="3">
        <v>3974779</v>
      </c>
      <c r="R104" s="3">
        <v>0</v>
      </c>
      <c r="S104" s="3">
        <v>19833762.188883629</v>
      </c>
      <c r="T104" s="3">
        <v>14275085.908731669</v>
      </c>
      <c r="U104" s="3">
        <v>0</v>
      </c>
      <c r="V104" s="3">
        <v>900147142387</v>
      </c>
    </row>
    <row r="105" spans="1:22" x14ac:dyDescent="0.5">
      <c r="A105" s="40" t="s">
        <v>753</v>
      </c>
      <c r="B105" s="39">
        <v>12002</v>
      </c>
      <c r="C105" s="28" t="s">
        <v>19</v>
      </c>
      <c r="D105" s="28" t="s">
        <v>755</v>
      </c>
      <c r="E105" s="26">
        <f t="shared" si="8"/>
        <v>5.2405424783138407E-2</v>
      </c>
      <c r="F105" s="26">
        <f t="shared" si="9"/>
        <v>1.3223808517252513</v>
      </c>
      <c r="G105" s="26">
        <f t="shared" si="10"/>
        <v>2.3896789312343346E-3</v>
      </c>
      <c r="H105" s="27">
        <f t="shared" si="11"/>
        <v>0</v>
      </c>
      <c r="I105" s="27">
        <f t="shared" si="12"/>
        <v>508874.076</v>
      </c>
      <c r="J105" s="26">
        <f t="shared" si="13"/>
        <v>4.9494758295070329E-2</v>
      </c>
      <c r="K105" s="26">
        <f t="shared" si="14"/>
        <v>0.44573775824807238</v>
      </c>
      <c r="L105" s="26">
        <f t="shared" si="15"/>
        <v>2.0553076965122803E-3</v>
      </c>
      <c r="M105" s="3">
        <v>496800</v>
      </c>
      <c r="N105" s="3">
        <v>496800</v>
      </c>
      <c r="O105" s="3">
        <v>6268042</v>
      </c>
      <c r="P105" s="3">
        <v>11327</v>
      </c>
      <c r="Q105" s="3">
        <v>2237030</v>
      </c>
      <c r="R105" s="3">
        <v>10315</v>
      </c>
      <c r="S105" s="3">
        <v>5018713.2649305332</v>
      </c>
      <c r="T105" s="3">
        <v>4739967.3035361674</v>
      </c>
      <c r="U105" s="3">
        <v>0</v>
      </c>
      <c r="V105" s="3">
        <v>508874076000</v>
      </c>
    </row>
    <row r="106" spans="1:22" x14ac:dyDescent="0.5">
      <c r="A106" s="28" t="s">
        <v>757</v>
      </c>
      <c r="B106" s="39">
        <v>12010</v>
      </c>
      <c r="C106" s="28" t="s">
        <v>733</v>
      </c>
      <c r="D106" s="40" t="s">
        <v>689</v>
      </c>
      <c r="E106" s="26">
        <f t="shared" si="8"/>
        <v>0</v>
      </c>
      <c r="F106" s="26">
        <f t="shared" si="9"/>
        <v>0</v>
      </c>
      <c r="G106" s="26">
        <f t="shared" si="10"/>
        <v>0</v>
      </c>
      <c r="H106" s="27">
        <f t="shared" si="11"/>
        <v>0</v>
      </c>
      <c r="I106" s="27">
        <f t="shared" si="12"/>
        <v>0</v>
      </c>
      <c r="J106" s="26">
        <f t="shared" si="13"/>
        <v>0</v>
      </c>
      <c r="K106" s="26">
        <f t="shared" si="14"/>
        <v>0</v>
      </c>
      <c r="L106" s="26">
        <f t="shared" si="15"/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503662.01463327272</v>
      </c>
      <c r="T106" s="3">
        <v>503662.01463327272</v>
      </c>
      <c r="U106" s="3">
        <v>0</v>
      </c>
      <c r="V106" s="3">
        <v>0</v>
      </c>
    </row>
    <row r="107" spans="1:22" x14ac:dyDescent="0.5">
      <c r="A107" s="28" t="s">
        <v>732</v>
      </c>
      <c r="B107" s="28">
        <v>11990</v>
      </c>
      <c r="C107" s="28" t="s">
        <v>733</v>
      </c>
      <c r="D107" s="28" t="s">
        <v>724</v>
      </c>
      <c r="E107" s="26">
        <f t="shared" si="8"/>
        <v>0</v>
      </c>
      <c r="F107" s="26">
        <f t="shared" si="9"/>
        <v>3.0680748293770566</v>
      </c>
      <c r="G107" s="26">
        <f t="shared" si="10"/>
        <v>0.93713214152031554</v>
      </c>
      <c r="H107" s="27">
        <f t="shared" si="11"/>
        <v>0</v>
      </c>
      <c r="I107" s="27">
        <f t="shared" si="12"/>
        <v>0</v>
      </c>
      <c r="J107" s="26">
        <f t="shared" si="13"/>
        <v>0</v>
      </c>
      <c r="K107" s="26">
        <f t="shared" si="14"/>
        <v>1.7327237573716647</v>
      </c>
      <c r="L107" s="26">
        <f t="shared" si="15"/>
        <v>0.68406241342742091</v>
      </c>
      <c r="M107" s="3">
        <v>0</v>
      </c>
      <c r="N107" s="3">
        <v>0</v>
      </c>
      <c r="O107" s="3">
        <v>4418770</v>
      </c>
      <c r="P107" s="3">
        <v>1349697</v>
      </c>
      <c r="Q107" s="3">
        <v>3418770</v>
      </c>
      <c r="R107" s="3">
        <v>1349697</v>
      </c>
      <c r="S107" s="3">
        <v>1973061.1907727672</v>
      </c>
      <c r="T107" s="3">
        <v>1440241.9255521188</v>
      </c>
      <c r="U107" s="3">
        <v>0</v>
      </c>
      <c r="V107" s="3">
        <v>0</v>
      </c>
    </row>
    <row r="108" spans="1:22" x14ac:dyDescent="0.5">
      <c r="A108" s="28" t="s">
        <v>594</v>
      </c>
      <c r="B108" s="28">
        <v>11969</v>
      </c>
      <c r="C108" s="28" t="s">
        <v>596</v>
      </c>
      <c r="D108" s="28" t="s">
        <v>637</v>
      </c>
      <c r="E108" s="26">
        <f t="shared" si="8"/>
        <v>0</v>
      </c>
      <c r="F108" s="26">
        <f t="shared" si="9"/>
        <v>1.7633934649456846</v>
      </c>
      <c r="G108" s="26">
        <f t="shared" si="10"/>
        <v>5.0237146163594322E-2</v>
      </c>
      <c r="H108" s="27">
        <f t="shared" si="11"/>
        <v>0</v>
      </c>
      <c r="I108" s="27">
        <f t="shared" si="12"/>
        <v>0</v>
      </c>
      <c r="J108" s="26">
        <f t="shared" si="13"/>
        <v>0</v>
      </c>
      <c r="K108" s="26">
        <f t="shared" si="14"/>
        <v>0.68117613333381122</v>
      </c>
      <c r="L108" s="26">
        <f t="shared" si="15"/>
        <v>4.8222338132538761E-3</v>
      </c>
      <c r="M108" s="3">
        <v>0</v>
      </c>
      <c r="N108" s="3">
        <v>0</v>
      </c>
      <c r="O108" s="3">
        <v>1337082</v>
      </c>
      <c r="P108" s="3">
        <v>38092</v>
      </c>
      <c r="Q108" s="3">
        <v>602604</v>
      </c>
      <c r="R108" s="3">
        <v>4266</v>
      </c>
      <c r="S108" s="3">
        <v>884652.25146796671</v>
      </c>
      <c r="T108" s="3">
        <v>758243.70827028342</v>
      </c>
      <c r="U108" s="3">
        <v>0</v>
      </c>
      <c r="V108" s="3">
        <v>0</v>
      </c>
    </row>
    <row r="109" spans="1:22" x14ac:dyDescent="0.5">
      <c r="A109" s="28" t="s">
        <v>597</v>
      </c>
      <c r="B109" s="28">
        <v>11959</v>
      </c>
      <c r="C109" s="28" t="s">
        <v>596</v>
      </c>
      <c r="D109" s="28" t="s">
        <v>691</v>
      </c>
      <c r="E109" s="26">
        <f t="shared" si="8"/>
        <v>0</v>
      </c>
      <c r="F109" s="26">
        <f t="shared" si="9"/>
        <v>1.4156287545571202</v>
      </c>
      <c r="G109" s="26">
        <f t="shared" si="10"/>
        <v>0.86516306639663987</v>
      </c>
      <c r="H109" s="27">
        <f t="shared" si="11"/>
        <v>0</v>
      </c>
      <c r="I109" s="27">
        <f t="shared" si="12"/>
        <v>0</v>
      </c>
      <c r="J109" s="26">
        <f t="shared" si="13"/>
        <v>0</v>
      </c>
      <c r="K109" s="26">
        <f t="shared" si="14"/>
        <v>4.5975398142782979E-3</v>
      </c>
      <c r="L109" s="26">
        <f t="shared" si="15"/>
        <v>1.859681419779206E-2</v>
      </c>
      <c r="M109" s="3">
        <v>0</v>
      </c>
      <c r="N109" s="3">
        <v>0</v>
      </c>
      <c r="O109" s="3">
        <v>1062873</v>
      </c>
      <c r="P109" s="3">
        <v>649576</v>
      </c>
      <c r="Q109" s="3">
        <v>2158</v>
      </c>
      <c r="R109" s="3">
        <v>8729</v>
      </c>
      <c r="S109" s="3">
        <v>469381.47078096669</v>
      </c>
      <c r="T109" s="3">
        <v>750813.37291182682</v>
      </c>
      <c r="U109" s="3">
        <v>0</v>
      </c>
      <c r="V109" s="3">
        <v>0</v>
      </c>
    </row>
    <row r="110" spans="1:22" x14ac:dyDescent="0.5">
      <c r="A110" s="28" t="s">
        <v>110</v>
      </c>
      <c r="B110" s="28">
        <v>10920</v>
      </c>
      <c r="C110" s="28" t="s">
        <v>242</v>
      </c>
      <c r="D110" s="28" t="s">
        <v>610</v>
      </c>
      <c r="E110" s="26">
        <f t="shared" si="8"/>
        <v>1.4085656005552651E-2</v>
      </c>
      <c r="F110" s="26">
        <f t="shared" si="9"/>
        <v>0.85635507507964992</v>
      </c>
      <c r="G110" s="26">
        <f t="shared" si="10"/>
        <v>0</v>
      </c>
      <c r="H110" s="27">
        <f t="shared" si="11"/>
        <v>329220.96439699997</v>
      </c>
      <c r="I110" s="27">
        <f t="shared" si="12"/>
        <v>429443.92990599998</v>
      </c>
      <c r="J110" s="26">
        <f t="shared" si="13"/>
        <v>8.4575048905722039E-3</v>
      </c>
      <c r="K110" s="26">
        <f t="shared" si="14"/>
        <v>0</v>
      </c>
      <c r="L110" s="26">
        <f t="shared" si="15"/>
        <v>0</v>
      </c>
      <c r="M110" s="3">
        <v>205529.74627999999</v>
      </c>
      <c r="N110" s="3">
        <v>172778.34080999999</v>
      </c>
      <c r="O110" s="3">
        <v>6247719</v>
      </c>
      <c r="P110" s="3">
        <v>0</v>
      </c>
      <c r="Q110" s="3">
        <v>0</v>
      </c>
      <c r="R110" s="3">
        <v>0</v>
      </c>
      <c r="S110" s="3">
        <v>10214498.427461769</v>
      </c>
      <c r="T110" s="3">
        <v>7295710.8351566633</v>
      </c>
      <c r="U110" s="3">
        <v>329220964397</v>
      </c>
      <c r="V110" s="3">
        <v>429443929906</v>
      </c>
    </row>
    <row r="111" spans="1:22" x14ac:dyDescent="0.5">
      <c r="A111" s="28" t="s">
        <v>240</v>
      </c>
      <c r="B111" s="28">
        <v>11315</v>
      </c>
      <c r="C111" s="28" t="s">
        <v>242</v>
      </c>
      <c r="D111" s="28" t="s">
        <v>638</v>
      </c>
      <c r="E111" s="26">
        <f t="shared" si="8"/>
        <v>3.4037323934523196E-2</v>
      </c>
      <c r="F111" s="26">
        <f t="shared" si="9"/>
        <v>0.50995856200324574</v>
      </c>
      <c r="G111" s="26">
        <f t="shared" si="10"/>
        <v>0.23012855551324216</v>
      </c>
      <c r="H111" s="27">
        <f t="shared" si="11"/>
        <v>18451995.639958002</v>
      </c>
      <c r="I111" s="27">
        <f t="shared" si="12"/>
        <v>18707446.567692999</v>
      </c>
      <c r="J111" s="26">
        <f t="shared" si="13"/>
        <v>3.0409222312194857E-5</v>
      </c>
      <c r="K111" s="26">
        <f t="shared" si="14"/>
        <v>2.0116345541976798E-2</v>
      </c>
      <c r="L111" s="26">
        <f t="shared" si="15"/>
        <v>7.6222965031885175E-3</v>
      </c>
      <c r="M111" s="3">
        <v>7444593.2530359998</v>
      </c>
      <c r="N111" s="3">
        <v>7978.8190000000004</v>
      </c>
      <c r="O111" s="3">
        <v>55768692</v>
      </c>
      <c r="P111" s="3">
        <v>25166689</v>
      </c>
      <c r="Q111" s="3">
        <v>2639079</v>
      </c>
      <c r="R111" s="3">
        <v>999975</v>
      </c>
      <c r="S111" s="3">
        <v>131190776.8979724</v>
      </c>
      <c r="T111" s="3">
        <v>109359262.0171461</v>
      </c>
      <c r="U111" s="3">
        <v>18451995639958</v>
      </c>
      <c r="V111" s="3">
        <v>18707446567693</v>
      </c>
    </row>
    <row r="112" spans="1:22" x14ac:dyDescent="0.5">
      <c r="A112" s="28" t="s">
        <v>336</v>
      </c>
      <c r="B112" s="28">
        <v>11500</v>
      </c>
      <c r="C112" s="28" t="s">
        <v>242</v>
      </c>
      <c r="D112" s="28" t="s">
        <v>608</v>
      </c>
      <c r="E112" s="26">
        <f t="shared" si="8"/>
        <v>4.1670248774007441E-2</v>
      </c>
      <c r="F112" s="26">
        <f t="shared" si="9"/>
        <v>1.3031289688178349</v>
      </c>
      <c r="G112" s="26">
        <f t="shared" si="10"/>
        <v>5.1548891670647537E-3</v>
      </c>
      <c r="H112" s="27">
        <f t="shared" si="11"/>
        <v>2597443.1399599998</v>
      </c>
      <c r="I112" s="27">
        <f t="shared" si="12"/>
        <v>3429937.7930740002</v>
      </c>
      <c r="J112" s="26">
        <f t="shared" si="13"/>
        <v>6.1895348004900926E-3</v>
      </c>
      <c r="K112" s="26">
        <f t="shared" si="14"/>
        <v>0</v>
      </c>
      <c r="L112" s="26">
        <f t="shared" si="15"/>
        <v>2.9968937020928088E-3</v>
      </c>
      <c r="M112" s="3">
        <v>3772018.6668909998</v>
      </c>
      <c r="N112" s="3">
        <v>963726.36931600003</v>
      </c>
      <c r="O112" s="3">
        <v>58980051</v>
      </c>
      <c r="P112" s="3">
        <v>233312</v>
      </c>
      <c r="Q112" s="3">
        <v>0</v>
      </c>
      <c r="R112" s="3">
        <v>233312</v>
      </c>
      <c r="S112" s="3">
        <v>77851276.419004172</v>
      </c>
      <c r="T112" s="3">
        <v>45260332.945790611</v>
      </c>
      <c r="U112" s="3">
        <v>2597443139960</v>
      </c>
      <c r="V112" s="3">
        <v>3429937793074</v>
      </c>
    </row>
    <row r="113" spans="1:22" x14ac:dyDescent="0.5">
      <c r="A113" s="28" t="s">
        <v>487</v>
      </c>
      <c r="B113" s="28">
        <v>11838</v>
      </c>
      <c r="C113" s="28" t="s">
        <v>242</v>
      </c>
      <c r="D113" s="28" t="s">
        <v>623</v>
      </c>
      <c r="E113" s="26">
        <f t="shared" si="8"/>
        <v>2.8267201656009412E-2</v>
      </c>
      <c r="F113" s="26">
        <f t="shared" si="9"/>
        <v>2.1804897312733105</v>
      </c>
      <c r="G113" s="26">
        <f t="shared" si="10"/>
        <v>0.95128781807025742</v>
      </c>
      <c r="H113" s="27">
        <f t="shared" si="11"/>
        <v>670109.93399199995</v>
      </c>
      <c r="I113" s="27">
        <f t="shared" si="12"/>
        <v>676656.332788</v>
      </c>
      <c r="J113" s="26">
        <f t="shared" si="13"/>
        <v>5.2805976399084768E-4</v>
      </c>
      <c r="K113" s="26">
        <f t="shared" si="14"/>
        <v>0.15297146330501149</v>
      </c>
      <c r="L113" s="26">
        <f t="shared" si="15"/>
        <v>0.15282927887363781</v>
      </c>
      <c r="M113" s="3">
        <v>250745.73991500001</v>
      </c>
      <c r="N113" s="3">
        <v>7843.771718</v>
      </c>
      <c r="O113" s="3">
        <v>9671076</v>
      </c>
      <c r="P113" s="3">
        <v>4219225</v>
      </c>
      <c r="Q113" s="3">
        <v>1136115</v>
      </c>
      <c r="R113" s="3">
        <v>1135059</v>
      </c>
      <c r="S113" s="3">
        <v>7426973.472396533</v>
      </c>
      <c r="T113" s="3">
        <v>4435277.0211637346</v>
      </c>
      <c r="U113" s="3">
        <v>670109933992</v>
      </c>
      <c r="V113" s="3">
        <v>676656332788</v>
      </c>
    </row>
    <row r="114" spans="1:22" x14ac:dyDescent="0.5">
      <c r="A114" s="28" t="s">
        <v>489</v>
      </c>
      <c r="B114" s="28">
        <v>11767</v>
      </c>
      <c r="C114" s="28" t="s">
        <v>242</v>
      </c>
      <c r="D114" s="28" t="s">
        <v>607</v>
      </c>
      <c r="E114" s="26">
        <f t="shared" si="8"/>
        <v>1.2470159534020654E-3</v>
      </c>
      <c r="F114" s="26">
        <f t="shared" si="9"/>
        <v>2.5415798620355869</v>
      </c>
      <c r="G114" s="26">
        <f t="shared" si="10"/>
        <v>0.29534077922957297</v>
      </c>
      <c r="H114" s="27">
        <f t="shared" si="11"/>
        <v>126699.459926</v>
      </c>
      <c r="I114" s="27">
        <f t="shared" si="12"/>
        <v>150691.70819999999</v>
      </c>
      <c r="J114" s="26">
        <f t="shared" si="13"/>
        <v>0</v>
      </c>
      <c r="K114" s="26">
        <f t="shared" si="14"/>
        <v>0.1451504679027924</v>
      </c>
      <c r="L114" s="26">
        <f t="shared" si="15"/>
        <v>1.8719852211196032E-2</v>
      </c>
      <c r="M114" s="3">
        <v>48387.671841000003</v>
      </c>
      <c r="N114" s="3">
        <v>0</v>
      </c>
      <c r="O114" s="3">
        <v>49310168</v>
      </c>
      <c r="P114" s="3">
        <v>5730020</v>
      </c>
      <c r="Q114" s="3">
        <v>6580726</v>
      </c>
      <c r="R114" s="3">
        <v>848707</v>
      </c>
      <c r="S114" s="3">
        <v>45337270.317358725</v>
      </c>
      <c r="T114" s="3">
        <v>19401384.444597699</v>
      </c>
      <c r="U114" s="3">
        <v>126699459926</v>
      </c>
      <c r="V114" s="3">
        <v>150691708200</v>
      </c>
    </row>
    <row r="115" spans="1:22" x14ac:dyDescent="0.5">
      <c r="A115" s="28" t="s">
        <v>504</v>
      </c>
      <c r="B115" s="28">
        <v>11883</v>
      </c>
      <c r="C115" s="28" t="s">
        <v>242</v>
      </c>
      <c r="D115" s="28" t="s">
        <v>637</v>
      </c>
      <c r="E115" s="26">
        <f t="shared" si="8"/>
        <v>2.3570862814487835E-3</v>
      </c>
      <c r="F115" s="26">
        <f t="shared" si="9"/>
        <v>3.491998086564013</v>
      </c>
      <c r="G115" s="26">
        <f t="shared" si="10"/>
        <v>1.42402809538863</v>
      </c>
      <c r="H115" s="27">
        <f t="shared" si="11"/>
        <v>2834222.0761210001</v>
      </c>
      <c r="I115" s="27">
        <f t="shared" si="12"/>
        <v>2878161.1803469998</v>
      </c>
      <c r="J115" s="26">
        <f t="shared" si="13"/>
        <v>0</v>
      </c>
      <c r="K115" s="26">
        <f t="shared" si="14"/>
        <v>0.27104341428927375</v>
      </c>
      <c r="L115" s="26">
        <f t="shared" si="15"/>
        <v>7.7881553499053693E-2</v>
      </c>
      <c r="M115" s="3">
        <v>147850.808754</v>
      </c>
      <c r="N115" s="3">
        <v>0</v>
      </c>
      <c r="O115" s="3">
        <v>109519695</v>
      </c>
      <c r="P115" s="3">
        <v>44661858</v>
      </c>
      <c r="Q115" s="3">
        <v>17253713</v>
      </c>
      <c r="R115" s="3">
        <v>4957678</v>
      </c>
      <c r="S115" s="3">
        <v>63656639.823706634</v>
      </c>
      <c r="T115" s="3">
        <v>31363045.535847649</v>
      </c>
      <c r="U115" s="3">
        <v>2834222076121</v>
      </c>
      <c r="V115" s="3">
        <v>2878161180347</v>
      </c>
    </row>
    <row r="116" spans="1:22" x14ac:dyDescent="0.5">
      <c r="A116" s="28" t="s">
        <v>707</v>
      </c>
      <c r="B116" s="28">
        <v>11976</v>
      </c>
      <c r="C116" s="28" t="s">
        <v>242</v>
      </c>
      <c r="D116" s="28" t="s">
        <v>636</v>
      </c>
      <c r="E116" s="26">
        <f t="shared" si="8"/>
        <v>6.5861842290752017E-3</v>
      </c>
      <c r="F116" s="26">
        <f t="shared" si="9"/>
        <v>2.8739912271774175</v>
      </c>
      <c r="G116" s="26">
        <f t="shared" si="10"/>
        <v>1.510684481792965</v>
      </c>
      <c r="H116" s="27">
        <f t="shared" si="11"/>
        <v>0</v>
      </c>
      <c r="I116" s="27">
        <f t="shared" si="12"/>
        <v>42644.745000000003</v>
      </c>
      <c r="J116" s="26">
        <f t="shared" si="13"/>
        <v>4.9088629226371862E-3</v>
      </c>
      <c r="K116" s="26">
        <f t="shared" si="14"/>
        <v>0.34177027735342175</v>
      </c>
      <c r="L116" s="26">
        <f t="shared" si="15"/>
        <v>0.2603188234934406</v>
      </c>
      <c r="M116" s="3">
        <v>42606</v>
      </c>
      <c r="N116" s="3">
        <v>42606</v>
      </c>
      <c r="O116" s="3">
        <v>9295919</v>
      </c>
      <c r="P116" s="3">
        <v>4886306</v>
      </c>
      <c r="Q116" s="3">
        <v>1483181</v>
      </c>
      <c r="R116" s="3">
        <v>1129706</v>
      </c>
      <c r="S116" s="3">
        <v>4339701.5430521332</v>
      </c>
      <c r="T116" s="3">
        <v>3234498.0430332203</v>
      </c>
      <c r="U116" s="3">
        <v>0</v>
      </c>
      <c r="V116" s="3">
        <v>42644745000</v>
      </c>
    </row>
    <row r="117" spans="1:22" x14ac:dyDescent="0.5">
      <c r="A117" s="28" t="s">
        <v>722</v>
      </c>
      <c r="B117" s="28">
        <v>11993</v>
      </c>
      <c r="C117" s="28" t="s">
        <v>242</v>
      </c>
      <c r="D117" s="28" t="s">
        <v>606</v>
      </c>
      <c r="E117" s="26">
        <f t="shared" si="8"/>
        <v>0</v>
      </c>
      <c r="F117" s="26">
        <f t="shared" si="9"/>
        <v>1.5374665303109458</v>
      </c>
      <c r="G117" s="26">
        <f t="shared" si="10"/>
        <v>0.16460624455985334</v>
      </c>
      <c r="H117" s="27">
        <f t="shared" si="11"/>
        <v>0</v>
      </c>
      <c r="I117" s="27">
        <f t="shared" si="12"/>
        <v>-1.2999999999999999E-5</v>
      </c>
      <c r="J117" s="26">
        <f t="shared" si="13"/>
        <v>0</v>
      </c>
      <c r="K117" s="26">
        <f t="shared" si="14"/>
        <v>0.16678688759242535</v>
      </c>
      <c r="L117" s="26">
        <f t="shared" si="15"/>
        <v>0</v>
      </c>
      <c r="M117" s="3">
        <v>0</v>
      </c>
      <c r="N117" s="3">
        <v>0</v>
      </c>
      <c r="O117" s="3">
        <v>12113002</v>
      </c>
      <c r="P117" s="3">
        <v>1296858</v>
      </c>
      <c r="Q117" s="3">
        <v>1698772</v>
      </c>
      <c r="R117" s="3">
        <v>0</v>
      </c>
      <c r="S117" s="3">
        <v>10185285.0935816</v>
      </c>
      <c r="T117" s="3">
        <v>7878546.7918772828</v>
      </c>
      <c r="U117" s="3">
        <v>0</v>
      </c>
      <c r="V117" s="3">
        <v>-13</v>
      </c>
    </row>
    <row r="118" spans="1:22" x14ac:dyDescent="0.5">
      <c r="A118" s="28" t="s">
        <v>20</v>
      </c>
      <c r="B118" s="28">
        <v>10589</v>
      </c>
      <c r="C118" s="28" t="s">
        <v>22</v>
      </c>
      <c r="D118" s="28" t="s">
        <v>603</v>
      </c>
      <c r="E118" s="26">
        <f t="shared" si="8"/>
        <v>1.9181575896832548</v>
      </c>
      <c r="F118" s="26">
        <f t="shared" si="9"/>
        <v>1.4977795023211442E-2</v>
      </c>
      <c r="G118" s="26">
        <f t="shared" si="10"/>
        <v>0.17282922404414108</v>
      </c>
      <c r="H118" s="27">
        <f t="shared" si="11"/>
        <v>1447268.994807</v>
      </c>
      <c r="I118" s="27">
        <f t="shared" si="12"/>
        <v>1429208.984099</v>
      </c>
      <c r="J118" s="26">
        <f t="shared" si="13"/>
        <v>9.4957066584511179E-3</v>
      </c>
      <c r="K118" s="26">
        <f t="shared" si="14"/>
        <v>1.0555443340674609E-4</v>
      </c>
      <c r="L118" s="26">
        <f t="shared" si="15"/>
        <v>5.1910162428960484E-3</v>
      </c>
      <c r="M118" s="3">
        <v>6621563.4453059994</v>
      </c>
      <c r="N118" s="3">
        <v>30226.654951999997</v>
      </c>
      <c r="O118" s="3">
        <v>25852</v>
      </c>
      <c r="P118" s="3">
        <v>298307</v>
      </c>
      <c r="Q118" s="3">
        <v>168</v>
      </c>
      <c r="R118" s="3">
        <v>8262</v>
      </c>
      <c r="S118" s="3">
        <v>1591595.8674386002</v>
      </c>
      <c r="T118" s="3">
        <v>1726021.7515286161</v>
      </c>
      <c r="U118" s="3">
        <v>1447268994807</v>
      </c>
      <c r="V118" s="3">
        <v>1429208984099</v>
      </c>
    </row>
    <row r="119" spans="1:22" x14ac:dyDescent="0.5">
      <c r="A119" s="28" t="s">
        <v>23</v>
      </c>
      <c r="B119" s="28">
        <v>10591</v>
      </c>
      <c r="C119" s="28" t="s">
        <v>22</v>
      </c>
      <c r="D119" s="28" t="s">
        <v>604</v>
      </c>
      <c r="E119" s="26">
        <f t="shared" si="8"/>
        <v>1.4071796260400316</v>
      </c>
      <c r="F119" s="26">
        <f t="shared" si="9"/>
        <v>6.4542069729621468E-2</v>
      </c>
      <c r="G119" s="26">
        <f t="shared" si="10"/>
        <v>0.21470657509795829</v>
      </c>
      <c r="H119" s="27">
        <f t="shared" si="11"/>
        <v>1594920.495166</v>
      </c>
      <c r="I119" s="27">
        <f t="shared" si="12"/>
        <v>1590104.5719610001</v>
      </c>
      <c r="J119" s="26">
        <f t="shared" si="13"/>
        <v>1.8691140808183387E-2</v>
      </c>
      <c r="K119" s="26">
        <f t="shared" si="14"/>
        <v>1.3021707098625845E-4</v>
      </c>
      <c r="L119" s="26">
        <f t="shared" si="15"/>
        <v>2.5123213562282128E-3</v>
      </c>
      <c r="M119" s="3">
        <v>5239450.2697050003</v>
      </c>
      <c r="N119" s="3">
        <v>64592.248159000002</v>
      </c>
      <c r="O119" s="3">
        <v>120157</v>
      </c>
      <c r="P119" s="3">
        <v>399716</v>
      </c>
      <c r="Q119" s="3">
        <v>225</v>
      </c>
      <c r="R119" s="3">
        <v>4341</v>
      </c>
      <c r="S119" s="3">
        <v>1727884.0500393671</v>
      </c>
      <c r="T119" s="3">
        <v>1861684.9522080659</v>
      </c>
      <c r="U119" s="3">
        <v>1594920495166</v>
      </c>
      <c r="V119" s="3">
        <v>1590104571961</v>
      </c>
    </row>
    <row r="120" spans="1:22" x14ac:dyDescent="0.5">
      <c r="A120" s="28" t="s">
        <v>24</v>
      </c>
      <c r="B120" s="28">
        <v>10596</v>
      </c>
      <c r="C120" s="28" t="s">
        <v>22</v>
      </c>
      <c r="D120" s="28" t="s">
        <v>605</v>
      </c>
      <c r="E120" s="26">
        <f t="shared" si="8"/>
        <v>0.46518112632766034</v>
      </c>
      <c r="F120" s="26">
        <f t="shared" si="9"/>
        <v>7.213428807415935E-2</v>
      </c>
      <c r="G120" s="26">
        <f t="shared" si="10"/>
        <v>0.16596106874578392</v>
      </c>
      <c r="H120" s="27">
        <f t="shared" si="11"/>
        <v>3762600.4198799999</v>
      </c>
      <c r="I120" s="27">
        <f t="shared" si="12"/>
        <v>3646946.1517469999</v>
      </c>
      <c r="J120" s="26">
        <f t="shared" si="13"/>
        <v>1.6495179475597612E-2</v>
      </c>
      <c r="K120" s="26">
        <f t="shared" si="14"/>
        <v>1.6371068043604509E-4</v>
      </c>
      <c r="L120" s="26">
        <f t="shared" si="15"/>
        <v>8.1390546488077937E-3</v>
      </c>
      <c r="M120" s="3">
        <v>3938424.084518</v>
      </c>
      <c r="N120" s="3">
        <v>127761.28911899999</v>
      </c>
      <c r="O120" s="3">
        <v>305360</v>
      </c>
      <c r="P120" s="3">
        <v>702549</v>
      </c>
      <c r="Q120" s="3">
        <v>634</v>
      </c>
      <c r="R120" s="3">
        <v>31520</v>
      </c>
      <c r="S120" s="3">
        <v>3872685.6324299332</v>
      </c>
      <c r="T120" s="3">
        <v>4233215.6891334048</v>
      </c>
      <c r="U120" s="3">
        <v>3762600419880</v>
      </c>
      <c r="V120" s="3">
        <v>3646946151747</v>
      </c>
    </row>
    <row r="121" spans="1:22" x14ac:dyDescent="0.5">
      <c r="A121" s="28" t="s">
        <v>26</v>
      </c>
      <c r="B121" s="28">
        <v>10600</v>
      </c>
      <c r="C121" s="28" t="s">
        <v>22</v>
      </c>
      <c r="D121" s="28" t="s">
        <v>606</v>
      </c>
      <c r="E121" s="26">
        <f t="shared" si="8"/>
        <v>0.15008706585604442</v>
      </c>
      <c r="F121" s="26">
        <f t="shared" si="9"/>
        <v>0.38506134099520184</v>
      </c>
      <c r="G121" s="26">
        <f t="shared" si="10"/>
        <v>0.39328928661259327</v>
      </c>
      <c r="H121" s="27">
        <f t="shared" si="11"/>
        <v>32106503.926380001</v>
      </c>
      <c r="I121" s="27">
        <f t="shared" si="12"/>
        <v>31761619.278287999</v>
      </c>
      <c r="J121" s="26">
        <f t="shared" si="13"/>
        <v>1.0185900692339643E-2</v>
      </c>
      <c r="K121" s="26">
        <f t="shared" si="14"/>
        <v>7.7618738356494904E-3</v>
      </c>
      <c r="L121" s="26">
        <f t="shared" si="15"/>
        <v>3.3034427882232556E-2</v>
      </c>
      <c r="M121" s="3">
        <v>11649554.866992999</v>
      </c>
      <c r="N121" s="3">
        <v>777138.3269199999</v>
      </c>
      <c r="O121" s="3">
        <v>14943970</v>
      </c>
      <c r="P121" s="3">
        <v>15263291</v>
      </c>
      <c r="Q121" s="3">
        <v>296098</v>
      </c>
      <c r="R121" s="3">
        <v>1260189</v>
      </c>
      <c r="S121" s="3">
        <v>38147747.086541429</v>
      </c>
      <c r="T121" s="3">
        <v>38809323.110382594</v>
      </c>
      <c r="U121" s="3">
        <v>32106503926380</v>
      </c>
      <c r="V121" s="3">
        <v>31761619278288</v>
      </c>
    </row>
    <row r="122" spans="1:22" x14ac:dyDescent="0.5">
      <c r="A122" s="28" t="s">
        <v>28</v>
      </c>
      <c r="B122" s="28">
        <v>10616</v>
      </c>
      <c r="C122" s="28" t="s">
        <v>22</v>
      </c>
      <c r="D122" s="28" t="s">
        <v>607</v>
      </c>
      <c r="E122" s="26">
        <f t="shared" si="8"/>
        <v>0.42527583927108153</v>
      </c>
      <c r="F122" s="26">
        <f t="shared" si="9"/>
        <v>9.8219489799839257E-2</v>
      </c>
      <c r="G122" s="26">
        <f t="shared" si="10"/>
        <v>0.477596753471972</v>
      </c>
      <c r="H122" s="27">
        <f t="shared" si="11"/>
        <v>5529880.1179710003</v>
      </c>
      <c r="I122" s="27">
        <f t="shared" si="12"/>
        <v>5004905.3062159996</v>
      </c>
      <c r="J122" s="26">
        <f t="shared" si="13"/>
        <v>3.3056036329489523E-2</v>
      </c>
      <c r="K122" s="26">
        <f t="shared" si="14"/>
        <v>2.5389812448462661E-3</v>
      </c>
      <c r="L122" s="26">
        <f t="shared" si="15"/>
        <v>7.4147412396696047E-2</v>
      </c>
      <c r="M122" s="3">
        <v>6655129.5030169999</v>
      </c>
      <c r="N122" s="3">
        <v>417167.91654900002</v>
      </c>
      <c r="O122" s="3">
        <v>768517</v>
      </c>
      <c r="P122" s="3">
        <v>3736949</v>
      </c>
      <c r="Q122" s="3">
        <v>16021</v>
      </c>
      <c r="R122" s="3">
        <v>467871</v>
      </c>
      <c r="S122" s="3">
        <v>6310011.1639344003</v>
      </c>
      <c r="T122" s="3">
        <v>7824485.7671950329</v>
      </c>
      <c r="U122" s="3">
        <v>5529880117971</v>
      </c>
      <c r="V122" s="3">
        <v>5004905306216</v>
      </c>
    </row>
    <row r="123" spans="1:22" x14ac:dyDescent="0.5">
      <c r="A123" s="28" t="s">
        <v>32</v>
      </c>
      <c r="B123" s="28">
        <v>10630</v>
      </c>
      <c r="C123" s="28" t="s">
        <v>22</v>
      </c>
      <c r="D123" s="28" t="s">
        <v>609</v>
      </c>
      <c r="E123" s="26">
        <f t="shared" si="8"/>
        <v>0.35053764932518833</v>
      </c>
      <c r="F123" s="26">
        <f t="shared" si="9"/>
        <v>1.7779808722682554E-2</v>
      </c>
      <c r="G123" s="26">
        <f t="shared" si="10"/>
        <v>0.12603155132172827</v>
      </c>
      <c r="H123" s="27">
        <f t="shared" si="11"/>
        <v>440826.39880199998</v>
      </c>
      <c r="I123" s="27">
        <f t="shared" si="12"/>
        <v>418824.85918099998</v>
      </c>
      <c r="J123" s="26">
        <f t="shared" si="13"/>
        <v>7.0338267861426468E-2</v>
      </c>
      <c r="K123" s="26">
        <f t="shared" si="14"/>
        <v>8.563870197628882E-5</v>
      </c>
      <c r="L123" s="26">
        <f t="shared" si="15"/>
        <v>3.4041384035574806E-4</v>
      </c>
      <c r="M123" s="3">
        <v>353459.31304000004</v>
      </c>
      <c r="N123" s="3">
        <v>65706.991104000001</v>
      </c>
      <c r="O123" s="3">
        <v>8964</v>
      </c>
      <c r="P123" s="3">
        <v>63541</v>
      </c>
      <c r="Q123" s="3">
        <v>40</v>
      </c>
      <c r="R123" s="3">
        <v>159</v>
      </c>
      <c r="S123" s="3">
        <v>467078.54132440005</v>
      </c>
      <c r="T123" s="3">
        <v>504167.40358765476</v>
      </c>
      <c r="U123" s="3">
        <v>440826398802</v>
      </c>
      <c r="V123" s="3">
        <v>418824859181</v>
      </c>
    </row>
    <row r="124" spans="1:22" x14ac:dyDescent="0.5">
      <c r="A124" s="28" t="s">
        <v>36</v>
      </c>
      <c r="B124" s="28">
        <v>10706</v>
      </c>
      <c r="C124" s="28" t="s">
        <v>22</v>
      </c>
      <c r="D124" s="28" t="s">
        <v>611</v>
      </c>
      <c r="E124" s="26">
        <f t="shared" si="8"/>
        <v>0.58357258041687199</v>
      </c>
      <c r="F124" s="26">
        <f t="shared" si="9"/>
        <v>6.7126603705092935E-2</v>
      </c>
      <c r="G124" s="26">
        <f t="shared" si="10"/>
        <v>0.40094250862704822</v>
      </c>
      <c r="H124" s="27">
        <f t="shared" si="11"/>
        <v>11046431.930898</v>
      </c>
      <c r="I124" s="27">
        <f t="shared" si="12"/>
        <v>10636970.710271999</v>
      </c>
      <c r="J124" s="26">
        <f t="shared" si="13"/>
        <v>2.3632986804429986E-2</v>
      </c>
      <c r="K124" s="26">
        <f t="shared" si="14"/>
        <v>1.2081777953184525E-3</v>
      </c>
      <c r="L124" s="26">
        <f t="shared" si="15"/>
        <v>1.6459920836060342E-2</v>
      </c>
      <c r="M124" s="3">
        <v>15656880.442443</v>
      </c>
      <c r="N124" s="3">
        <v>515428.44497700001</v>
      </c>
      <c r="O124" s="3">
        <v>900482</v>
      </c>
      <c r="P124" s="3">
        <v>5378516</v>
      </c>
      <c r="Q124" s="3">
        <v>13175</v>
      </c>
      <c r="R124" s="3">
        <v>179493</v>
      </c>
      <c r="S124" s="3">
        <v>10904851.96057367</v>
      </c>
      <c r="T124" s="3">
        <v>13414681.367704589</v>
      </c>
      <c r="U124" s="3">
        <v>11046431930898</v>
      </c>
      <c r="V124" s="3">
        <v>10636970710272</v>
      </c>
    </row>
    <row r="125" spans="1:22" x14ac:dyDescent="0.5">
      <c r="A125" s="28" t="s">
        <v>40</v>
      </c>
      <c r="B125" s="28">
        <v>10719</v>
      </c>
      <c r="C125" s="28" t="s">
        <v>22</v>
      </c>
      <c r="D125" s="28" t="s">
        <v>613</v>
      </c>
      <c r="E125" s="26">
        <f t="shared" si="8"/>
        <v>0.24227634605936821</v>
      </c>
      <c r="F125" s="26">
        <f t="shared" si="9"/>
        <v>5.4889714668385013E-2</v>
      </c>
      <c r="G125" s="26">
        <f t="shared" si="10"/>
        <v>0.26162770112819039</v>
      </c>
      <c r="H125" s="27">
        <f t="shared" si="11"/>
        <v>2399721.2132680002</v>
      </c>
      <c r="I125" s="27">
        <f t="shared" si="12"/>
        <v>2372559.3150030002</v>
      </c>
      <c r="J125" s="26">
        <f t="shared" si="13"/>
        <v>3.2339017152736658E-3</v>
      </c>
      <c r="K125" s="26">
        <f t="shared" si="14"/>
        <v>0</v>
      </c>
      <c r="L125" s="26">
        <f t="shared" si="15"/>
        <v>6.9660689019714356E-3</v>
      </c>
      <c r="M125" s="3">
        <v>1277816.8479820001</v>
      </c>
      <c r="N125" s="3">
        <v>15314.225467</v>
      </c>
      <c r="O125" s="3">
        <v>144750</v>
      </c>
      <c r="P125" s="3">
        <v>689940</v>
      </c>
      <c r="Q125" s="3">
        <v>0</v>
      </c>
      <c r="R125" s="3">
        <v>16494</v>
      </c>
      <c r="S125" s="3">
        <v>2367762.9710685331</v>
      </c>
      <c r="T125" s="3">
        <v>2637106.0748722032</v>
      </c>
      <c r="U125" s="3">
        <v>2399721213268</v>
      </c>
      <c r="V125" s="3">
        <v>2372559315003</v>
      </c>
    </row>
    <row r="126" spans="1:22" x14ac:dyDescent="0.5">
      <c r="A126" s="28" t="s">
        <v>42</v>
      </c>
      <c r="B126" s="28">
        <v>10743</v>
      </c>
      <c r="C126" s="28" t="s">
        <v>22</v>
      </c>
      <c r="D126" s="28" t="s">
        <v>614</v>
      </c>
      <c r="E126" s="26">
        <f t="shared" si="8"/>
        <v>1.0265016649752878</v>
      </c>
      <c r="F126" s="26">
        <f t="shared" si="9"/>
        <v>5.0356576284576522E-2</v>
      </c>
      <c r="G126" s="26">
        <f t="shared" si="10"/>
        <v>0.43311394819992988</v>
      </c>
      <c r="H126" s="27">
        <f t="shared" si="11"/>
        <v>3500815.5789569998</v>
      </c>
      <c r="I126" s="27">
        <f t="shared" si="12"/>
        <v>3387886.614575</v>
      </c>
      <c r="J126" s="26">
        <f t="shared" si="13"/>
        <v>1.4688842528338355E-2</v>
      </c>
      <c r="K126" s="26">
        <f t="shared" si="14"/>
        <v>4.3946722812909806E-3</v>
      </c>
      <c r="L126" s="26">
        <f t="shared" si="15"/>
        <v>1.7887816158717249E-2</v>
      </c>
      <c r="M126" s="3">
        <v>11055130.889227999</v>
      </c>
      <c r="N126" s="3">
        <v>128676.50269699999</v>
      </c>
      <c r="O126" s="3">
        <v>271163</v>
      </c>
      <c r="P126" s="3">
        <v>2332257</v>
      </c>
      <c r="Q126" s="3">
        <v>19249</v>
      </c>
      <c r="R126" s="3">
        <v>78350</v>
      </c>
      <c r="S126" s="3">
        <v>4380076.3214920331</v>
      </c>
      <c r="T126" s="3">
        <v>5384857.7486204766</v>
      </c>
      <c r="U126" s="3">
        <v>3500815578957</v>
      </c>
      <c r="V126" s="3">
        <v>3387886614575</v>
      </c>
    </row>
    <row r="127" spans="1:22" x14ac:dyDescent="0.5">
      <c r="A127" s="28" t="s">
        <v>48</v>
      </c>
      <c r="B127" s="28">
        <v>10753</v>
      </c>
      <c r="C127" s="28" t="s">
        <v>22</v>
      </c>
      <c r="D127" s="28" t="s">
        <v>615</v>
      </c>
      <c r="E127" s="26">
        <f t="shared" si="8"/>
        <v>0.88586611123336223</v>
      </c>
      <c r="F127" s="26">
        <f t="shared" si="9"/>
        <v>3.238346640795934E-2</v>
      </c>
      <c r="G127" s="26">
        <f t="shared" si="10"/>
        <v>0.18178062869486994</v>
      </c>
      <c r="H127" s="27">
        <f t="shared" si="11"/>
        <v>637842.36249600002</v>
      </c>
      <c r="I127" s="27">
        <f t="shared" si="12"/>
        <v>559379.61446499999</v>
      </c>
      <c r="J127" s="26">
        <f t="shared" si="13"/>
        <v>4.8928046239682221E-2</v>
      </c>
      <c r="K127" s="26">
        <f t="shared" si="14"/>
        <v>1.1866545660446811E-3</v>
      </c>
      <c r="L127" s="26">
        <f t="shared" si="15"/>
        <v>3.0401417384334987E-2</v>
      </c>
      <c r="M127" s="3">
        <v>1216280.5099820001</v>
      </c>
      <c r="N127" s="3">
        <v>61105.705570999999</v>
      </c>
      <c r="O127" s="3">
        <v>22231</v>
      </c>
      <c r="P127" s="3">
        <v>124791</v>
      </c>
      <c r="Q127" s="3">
        <v>741</v>
      </c>
      <c r="R127" s="3">
        <v>18984</v>
      </c>
      <c r="S127" s="3">
        <v>624444.56980423327</v>
      </c>
      <c r="T127" s="3">
        <v>686492.28961282468</v>
      </c>
      <c r="U127" s="3">
        <v>637842362496</v>
      </c>
      <c r="V127" s="3">
        <v>559379614465</v>
      </c>
    </row>
    <row r="128" spans="1:22" x14ac:dyDescent="0.5">
      <c r="A128" s="28" t="s">
        <v>50</v>
      </c>
      <c r="B128" s="28">
        <v>10782</v>
      </c>
      <c r="C128" s="28" t="s">
        <v>22</v>
      </c>
      <c r="D128" s="28" t="s">
        <v>616</v>
      </c>
      <c r="E128" s="26">
        <f t="shared" si="8"/>
        <v>0.52490055768502053</v>
      </c>
      <c r="F128" s="26">
        <f t="shared" si="9"/>
        <v>1.0961734749120804E-2</v>
      </c>
      <c r="G128" s="26">
        <f t="shared" si="10"/>
        <v>0.30283389968143026</v>
      </c>
      <c r="H128" s="27">
        <f t="shared" si="11"/>
        <v>909711.15348400001</v>
      </c>
      <c r="I128" s="27">
        <f t="shared" si="12"/>
        <v>887499.15714899998</v>
      </c>
      <c r="J128" s="26">
        <f t="shared" si="13"/>
        <v>0</v>
      </c>
      <c r="K128" s="26">
        <f t="shared" si="14"/>
        <v>0</v>
      </c>
      <c r="L128" s="26">
        <f t="shared" si="15"/>
        <v>1.5890620485872937E-2</v>
      </c>
      <c r="M128" s="3">
        <v>1166282.370042</v>
      </c>
      <c r="N128" s="3">
        <v>0</v>
      </c>
      <c r="O128" s="3">
        <v>12178</v>
      </c>
      <c r="P128" s="3">
        <v>336435</v>
      </c>
      <c r="Q128" s="3">
        <v>0</v>
      </c>
      <c r="R128" s="3">
        <v>14677</v>
      </c>
      <c r="S128" s="3">
        <v>923626.61439483322</v>
      </c>
      <c r="T128" s="3">
        <v>1110955.5447851671</v>
      </c>
      <c r="U128" s="3">
        <v>909711153484</v>
      </c>
      <c r="V128" s="3">
        <v>887499157149</v>
      </c>
    </row>
    <row r="129" spans="1:22" x14ac:dyDescent="0.5">
      <c r="A129" s="28" t="s">
        <v>53</v>
      </c>
      <c r="B129" s="28">
        <v>10764</v>
      </c>
      <c r="C129" s="28" t="s">
        <v>22</v>
      </c>
      <c r="D129" s="28" t="s">
        <v>619</v>
      </c>
      <c r="E129" s="26">
        <f t="shared" si="8"/>
        <v>0.46807360344068083</v>
      </c>
      <c r="F129" s="26">
        <f t="shared" si="9"/>
        <v>5.169839929531523E-2</v>
      </c>
      <c r="G129" s="26">
        <f t="shared" si="10"/>
        <v>4.292596669414942E-3</v>
      </c>
      <c r="H129" s="27">
        <f t="shared" si="11"/>
        <v>1858746.2062059999</v>
      </c>
      <c r="I129" s="27">
        <f t="shared" si="12"/>
        <v>1806070.2291369999</v>
      </c>
      <c r="J129" s="26">
        <f t="shared" si="13"/>
        <v>0</v>
      </c>
      <c r="K129" s="26">
        <f t="shared" si="14"/>
        <v>5.1445053181344981E-5</v>
      </c>
      <c r="L129" s="26">
        <f t="shared" si="15"/>
        <v>1.8291574464478216E-4</v>
      </c>
      <c r="M129" s="3">
        <v>1884901.129129</v>
      </c>
      <c r="N129" s="3">
        <v>0</v>
      </c>
      <c r="O129" s="3">
        <v>104093</v>
      </c>
      <c r="P129" s="3">
        <v>8643</v>
      </c>
      <c r="Q129" s="3">
        <v>99</v>
      </c>
      <c r="R129" s="3">
        <v>352</v>
      </c>
      <c r="S129" s="3">
        <v>1924383.2764838</v>
      </c>
      <c r="T129" s="3">
        <v>2013466.595075655</v>
      </c>
      <c r="U129" s="3">
        <v>1858746206206</v>
      </c>
      <c r="V129" s="3">
        <v>1806070229137</v>
      </c>
    </row>
    <row r="130" spans="1:22" x14ac:dyDescent="0.5">
      <c r="A130" s="28" t="s">
        <v>56</v>
      </c>
      <c r="B130" s="28">
        <v>10771</v>
      </c>
      <c r="C130" s="28" t="s">
        <v>22</v>
      </c>
      <c r="D130" s="28" t="s">
        <v>610</v>
      </c>
      <c r="E130" s="26">
        <f t="shared" si="8"/>
        <v>0.48430795338858518</v>
      </c>
      <c r="F130" s="26">
        <f t="shared" si="9"/>
        <v>8.3738006868585402E-2</v>
      </c>
      <c r="G130" s="26">
        <f t="shared" si="10"/>
        <v>0.82410249091840249</v>
      </c>
      <c r="H130" s="27">
        <f t="shared" si="11"/>
        <v>507180.52026299998</v>
      </c>
      <c r="I130" s="27">
        <f t="shared" si="12"/>
        <v>286364.98030300002</v>
      </c>
      <c r="J130" s="26">
        <f t="shared" si="13"/>
        <v>0.24995676762632643</v>
      </c>
      <c r="K130" s="26">
        <f t="shared" si="14"/>
        <v>3.0225140355465151E-5</v>
      </c>
      <c r="L130" s="26">
        <f t="shared" si="15"/>
        <v>0.72314345803689351</v>
      </c>
      <c r="M130" s="3">
        <v>689024.56455100002</v>
      </c>
      <c r="N130" s="3">
        <v>215015.57583700001</v>
      </c>
      <c r="O130" s="3">
        <v>59567</v>
      </c>
      <c r="P130" s="3">
        <v>586225</v>
      </c>
      <c r="Q130" s="3">
        <v>13</v>
      </c>
      <c r="R130" s="3">
        <v>311028</v>
      </c>
      <c r="S130" s="3">
        <v>430105.5296059</v>
      </c>
      <c r="T130" s="3">
        <v>711349.62757689855</v>
      </c>
      <c r="U130" s="3">
        <v>507180520263</v>
      </c>
      <c r="V130" s="3">
        <v>286364980303</v>
      </c>
    </row>
    <row r="131" spans="1:22" x14ac:dyDescent="0.5">
      <c r="A131" s="28" t="s">
        <v>59</v>
      </c>
      <c r="B131" s="28">
        <v>10763</v>
      </c>
      <c r="C131" s="28" t="s">
        <v>22</v>
      </c>
      <c r="D131" s="28" t="s">
        <v>620</v>
      </c>
      <c r="E131" s="26">
        <f t="shared" ref="E131:E194" si="16">(M131/2)/T131</f>
        <v>3.4575710704087093</v>
      </c>
      <c r="F131" s="26">
        <f t="shared" ref="F131:F194" si="17">(O131)/T131</f>
        <v>1.2560289990641205E-3</v>
      </c>
      <c r="G131" s="26">
        <f t="shared" ref="G131:G194" si="18">(P131)/T131</f>
        <v>5.6185724690959893E-2</v>
      </c>
      <c r="H131" s="27">
        <f t="shared" ref="H131:H194" si="19">U131/10^6</f>
        <v>3.4207550000000002</v>
      </c>
      <c r="I131" s="27">
        <f t="shared" ref="I131:I194" si="20">V131/10^6</f>
        <v>0</v>
      </c>
      <c r="J131" s="26">
        <f t="shared" ref="J131:J194" si="21">(N131/2)/S131</f>
        <v>0</v>
      </c>
      <c r="K131" s="26">
        <f t="shared" ref="K131:K194" si="22">(Q131)/S131</f>
        <v>0</v>
      </c>
      <c r="L131" s="26">
        <f t="shared" ref="L131:L194" si="23">(R131)/S131</f>
        <v>3.9522371426423328E-3</v>
      </c>
      <c r="M131" s="3">
        <v>721228.26871199999</v>
      </c>
      <c r="N131" s="3">
        <v>0</v>
      </c>
      <c r="O131" s="3">
        <v>131</v>
      </c>
      <c r="P131" s="3">
        <v>5860</v>
      </c>
      <c r="Q131" s="3">
        <v>0</v>
      </c>
      <c r="R131" s="3">
        <v>373</v>
      </c>
      <c r="S131" s="3">
        <v>94376.92793672414</v>
      </c>
      <c r="T131" s="3">
        <v>104296.9550047088</v>
      </c>
      <c r="U131" s="3">
        <v>3420755</v>
      </c>
      <c r="V131" s="3">
        <v>0</v>
      </c>
    </row>
    <row r="132" spans="1:22" x14ac:dyDescent="0.5">
      <c r="A132" s="28" t="s">
        <v>63</v>
      </c>
      <c r="B132" s="28">
        <v>10781</v>
      </c>
      <c r="C132" s="28" t="s">
        <v>22</v>
      </c>
      <c r="D132" s="28" t="s">
        <v>622</v>
      </c>
      <c r="E132" s="26">
        <f t="shared" si="16"/>
        <v>0.58117953915084297</v>
      </c>
      <c r="F132" s="26">
        <f t="shared" si="17"/>
        <v>2.109553471258498E-2</v>
      </c>
      <c r="G132" s="26">
        <f t="shared" si="18"/>
        <v>0.3648738275176045</v>
      </c>
      <c r="H132" s="27">
        <f t="shared" si="19"/>
        <v>3496677.9885999998</v>
      </c>
      <c r="I132" s="27">
        <f t="shared" si="20"/>
        <v>3462048.4600940002</v>
      </c>
      <c r="J132" s="26">
        <f t="shared" si="21"/>
        <v>3.6603623651702777E-2</v>
      </c>
      <c r="K132" s="26">
        <f t="shared" si="22"/>
        <v>9.9002937206463574E-4</v>
      </c>
      <c r="L132" s="26">
        <f t="shared" si="23"/>
        <v>2.0757579125746738E-2</v>
      </c>
      <c r="M132" s="3">
        <v>5058985.2415829999</v>
      </c>
      <c r="N132" s="3">
        <v>265904.49609999999</v>
      </c>
      <c r="O132" s="3">
        <v>91815</v>
      </c>
      <c r="P132" s="3">
        <v>1588056</v>
      </c>
      <c r="Q132" s="3">
        <v>3596</v>
      </c>
      <c r="R132" s="3">
        <v>75396</v>
      </c>
      <c r="S132" s="3">
        <v>3632215.4690227001</v>
      </c>
      <c r="T132" s="3">
        <v>4352342.8654892473</v>
      </c>
      <c r="U132" s="3">
        <v>3496677988600</v>
      </c>
      <c r="V132" s="3">
        <v>3462048460094</v>
      </c>
    </row>
    <row r="133" spans="1:22" x14ac:dyDescent="0.5">
      <c r="A133" s="28" t="s">
        <v>67</v>
      </c>
      <c r="B133" s="28">
        <v>10789</v>
      </c>
      <c r="C133" s="28" t="s">
        <v>22</v>
      </c>
      <c r="D133" s="28" t="s">
        <v>624</v>
      </c>
      <c r="E133" s="26">
        <f t="shared" si="16"/>
        <v>1.3882094590912806</v>
      </c>
      <c r="F133" s="26">
        <f t="shared" si="17"/>
        <v>0.82923581237220312</v>
      </c>
      <c r="G133" s="26">
        <f t="shared" si="18"/>
        <v>0.41545066219593768</v>
      </c>
      <c r="H133" s="27">
        <f t="shared" si="19"/>
        <v>1314463.83975</v>
      </c>
      <c r="I133" s="27">
        <f t="shared" si="20"/>
        <v>1272800.035841</v>
      </c>
      <c r="J133" s="26">
        <f t="shared" si="21"/>
        <v>4.0722164389234129E-2</v>
      </c>
      <c r="K133" s="26">
        <f t="shared" si="22"/>
        <v>0.22779220802452546</v>
      </c>
      <c r="L133" s="26">
        <f t="shared" si="23"/>
        <v>1.3767118639071558E-2</v>
      </c>
      <c r="M133" s="3">
        <v>4946007.4937609993</v>
      </c>
      <c r="N133" s="3">
        <v>168341.67558800001</v>
      </c>
      <c r="O133" s="3">
        <v>1477229</v>
      </c>
      <c r="P133" s="3">
        <v>740098</v>
      </c>
      <c r="Q133" s="3">
        <v>470836</v>
      </c>
      <c r="R133" s="3">
        <v>28456</v>
      </c>
      <c r="S133" s="3">
        <v>2066953.9317574331</v>
      </c>
      <c r="T133" s="3">
        <v>1781434.156556838</v>
      </c>
      <c r="U133" s="3">
        <v>1314463839750</v>
      </c>
      <c r="V133" s="3">
        <v>1272800035841</v>
      </c>
    </row>
    <row r="134" spans="1:22" x14ac:dyDescent="0.5">
      <c r="A134" s="28" t="s">
        <v>69</v>
      </c>
      <c r="B134" s="28">
        <v>10787</v>
      </c>
      <c r="C134" s="28" t="s">
        <v>22</v>
      </c>
      <c r="D134" s="28" t="s">
        <v>625</v>
      </c>
      <c r="E134" s="26">
        <f t="shared" si="16"/>
        <v>0.87931763528064599</v>
      </c>
      <c r="F134" s="26">
        <f t="shared" si="17"/>
        <v>6.7839357260610245E-2</v>
      </c>
      <c r="G134" s="26">
        <f t="shared" si="18"/>
        <v>1.0958020333629852</v>
      </c>
      <c r="H134" s="27">
        <f t="shared" si="19"/>
        <v>2400054.6294399998</v>
      </c>
      <c r="I134" s="27">
        <f t="shared" si="20"/>
        <v>2193745.0455880002</v>
      </c>
      <c r="J134" s="26">
        <f t="shared" si="21"/>
        <v>3.0197558076912285E-2</v>
      </c>
      <c r="K134" s="26">
        <f t="shared" si="22"/>
        <v>6.2422839299666882E-5</v>
      </c>
      <c r="L134" s="26">
        <f t="shared" si="23"/>
        <v>5.3579879329738574E-2</v>
      </c>
      <c r="M134" s="3">
        <v>8212365.3160720002</v>
      </c>
      <c r="N134" s="3">
        <v>146094.96526500001</v>
      </c>
      <c r="O134" s="3">
        <v>316792</v>
      </c>
      <c r="P134" s="3">
        <v>5117108</v>
      </c>
      <c r="Q134" s="3">
        <v>151</v>
      </c>
      <c r="R134" s="3">
        <v>129609</v>
      </c>
      <c r="S134" s="3">
        <v>2418986.4109690669</v>
      </c>
      <c r="T134" s="3">
        <v>4669737.6389198164</v>
      </c>
      <c r="U134" s="3">
        <v>2400054629440</v>
      </c>
      <c r="V134" s="3">
        <v>2193745045588</v>
      </c>
    </row>
    <row r="135" spans="1:22" x14ac:dyDescent="0.5">
      <c r="A135" s="28" t="s">
        <v>71</v>
      </c>
      <c r="B135" s="28">
        <v>10801</v>
      </c>
      <c r="C135" s="28" t="s">
        <v>22</v>
      </c>
      <c r="D135" s="28" t="s">
        <v>626</v>
      </c>
      <c r="E135" s="26">
        <f t="shared" si="16"/>
        <v>5.7673125540012152E-2</v>
      </c>
      <c r="F135" s="26">
        <f t="shared" si="17"/>
        <v>0.19302840538159666</v>
      </c>
      <c r="G135" s="26">
        <f t="shared" si="18"/>
        <v>0.21415447864136486</v>
      </c>
      <c r="H135" s="27">
        <f t="shared" si="19"/>
        <v>1066503.441011</v>
      </c>
      <c r="I135" s="27">
        <f t="shared" si="20"/>
        <v>1047949.621401</v>
      </c>
      <c r="J135" s="26">
        <f t="shared" si="21"/>
        <v>6.0869543132093971E-3</v>
      </c>
      <c r="K135" s="26">
        <f t="shared" si="22"/>
        <v>1.4912508953650335E-4</v>
      </c>
      <c r="L135" s="26">
        <f t="shared" si="23"/>
        <v>2.2581799272670508E-3</v>
      </c>
      <c r="M135" s="3">
        <v>146925.913699</v>
      </c>
      <c r="N135" s="3">
        <v>14286.221160000001</v>
      </c>
      <c r="O135" s="3">
        <v>245876</v>
      </c>
      <c r="P135" s="3">
        <v>272786</v>
      </c>
      <c r="Q135" s="3">
        <v>175</v>
      </c>
      <c r="R135" s="3">
        <v>2650</v>
      </c>
      <c r="S135" s="3">
        <v>1173511.449642167</v>
      </c>
      <c r="T135" s="3">
        <v>1273781.4391303149</v>
      </c>
      <c r="U135" s="3">
        <v>1066503441011</v>
      </c>
      <c r="V135" s="3">
        <v>1047949621401</v>
      </c>
    </row>
    <row r="136" spans="1:22" x14ac:dyDescent="0.5">
      <c r="A136" s="28" t="s">
        <v>73</v>
      </c>
      <c r="B136" s="28">
        <v>10825</v>
      </c>
      <c r="C136" s="28" t="s">
        <v>22</v>
      </c>
      <c r="D136" s="28" t="s">
        <v>627</v>
      </c>
      <c r="E136" s="26">
        <f t="shared" si="16"/>
        <v>1.1229068696166535</v>
      </c>
      <c r="F136" s="26">
        <f t="shared" si="17"/>
        <v>0.16141792861832588</v>
      </c>
      <c r="G136" s="26">
        <f t="shared" si="18"/>
        <v>0.39902863542909628</v>
      </c>
      <c r="H136" s="27">
        <f t="shared" si="19"/>
        <v>316746.58987800003</v>
      </c>
      <c r="I136" s="27">
        <f t="shared" si="20"/>
        <v>290599.64289199997</v>
      </c>
      <c r="J136" s="26">
        <f t="shared" si="21"/>
        <v>4.1454801772502554E-2</v>
      </c>
      <c r="K136" s="26">
        <f t="shared" si="22"/>
        <v>0</v>
      </c>
      <c r="L136" s="26">
        <f t="shared" si="23"/>
        <v>0.12711851090319634</v>
      </c>
      <c r="M136" s="3">
        <v>832945.74581200001</v>
      </c>
      <c r="N136" s="3">
        <v>27275.309363</v>
      </c>
      <c r="O136" s="3">
        <v>59868</v>
      </c>
      <c r="P136" s="3">
        <v>147995</v>
      </c>
      <c r="Q136" s="3">
        <v>0</v>
      </c>
      <c r="R136" s="3">
        <v>41819</v>
      </c>
      <c r="S136" s="3">
        <v>328976.47795643331</v>
      </c>
      <c r="T136" s="3">
        <v>370888.16906799999</v>
      </c>
      <c r="U136" s="3">
        <v>316746589878</v>
      </c>
      <c r="V136" s="3">
        <v>290599642892</v>
      </c>
    </row>
    <row r="137" spans="1:22" x14ac:dyDescent="0.5">
      <c r="A137" s="28" t="s">
        <v>75</v>
      </c>
      <c r="B137" s="28">
        <v>10830</v>
      </c>
      <c r="C137" s="28" t="s">
        <v>22</v>
      </c>
      <c r="D137" s="28" t="s">
        <v>604</v>
      </c>
      <c r="E137" s="26">
        <f t="shared" si="16"/>
        <v>1.543746849584885</v>
      </c>
      <c r="F137" s="26">
        <f t="shared" si="17"/>
        <v>1.0597038623538908</v>
      </c>
      <c r="G137" s="26">
        <f t="shared" si="18"/>
        <v>1.3405308827194387</v>
      </c>
      <c r="H137" s="27">
        <f t="shared" si="19"/>
        <v>1128540.438109</v>
      </c>
      <c r="I137" s="27">
        <f t="shared" si="20"/>
        <v>1091294.5178030001</v>
      </c>
      <c r="J137" s="26">
        <f t="shared" si="21"/>
        <v>1.9435959588972127E-2</v>
      </c>
      <c r="K137" s="26">
        <f t="shared" si="22"/>
        <v>0</v>
      </c>
      <c r="L137" s="26">
        <f t="shared" si="23"/>
        <v>1.6597394821090572E-2</v>
      </c>
      <c r="M137" s="3">
        <v>4636709.8721679999</v>
      </c>
      <c r="N137" s="3">
        <v>50485.217640000003</v>
      </c>
      <c r="O137" s="3">
        <v>1591433</v>
      </c>
      <c r="P137" s="3">
        <v>2013171</v>
      </c>
      <c r="Q137" s="3">
        <v>0</v>
      </c>
      <c r="R137" s="3">
        <v>21556</v>
      </c>
      <c r="S137" s="3">
        <v>1298758.041991533</v>
      </c>
      <c r="T137" s="3">
        <v>1501771.4443967338</v>
      </c>
      <c r="U137" s="3">
        <v>1128540438109</v>
      </c>
      <c r="V137" s="3">
        <v>1091294517803</v>
      </c>
    </row>
    <row r="138" spans="1:22" x14ac:dyDescent="0.5">
      <c r="A138" s="28" t="s">
        <v>77</v>
      </c>
      <c r="B138" s="28">
        <v>10835</v>
      </c>
      <c r="C138" s="28" t="s">
        <v>22</v>
      </c>
      <c r="D138" s="28" t="s">
        <v>602</v>
      </c>
      <c r="E138" s="26">
        <f t="shared" si="16"/>
        <v>0.82422611408254909</v>
      </c>
      <c r="F138" s="26">
        <f t="shared" si="17"/>
        <v>0.48029916293402863</v>
      </c>
      <c r="G138" s="26">
        <f t="shared" si="18"/>
        <v>1.0060184785749875</v>
      </c>
      <c r="H138" s="27">
        <f t="shared" si="19"/>
        <v>1546906.7139989999</v>
      </c>
      <c r="I138" s="27">
        <f t="shared" si="20"/>
        <v>1586251.005346</v>
      </c>
      <c r="J138" s="26">
        <f t="shared" si="21"/>
        <v>0.13612754844365949</v>
      </c>
      <c r="K138" s="26">
        <f t="shared" si="22"/>
        <v>1.2006639867693408E-3</v>
      </c>
      <c r="L138" s="26">
        <f t="shared" si="23"/>
        <v>1.0451910577794817E-3</v>
      </c>
      <c r="M138" s="3">
        <v>3603173.4594990001</v>
      </c>
      <c r="N138" s="3">
        <v>448292.22203499998</v>
      </c>
      <c r="O138" s="3">
        <v>1049834</v>
      </c>
      <c r="P138" s="3">
        <v>2198947</v>
      </c>
      <c r="Q138" s="3">
        <v>1977</v>
      </c>
      <c r="R138" s="3">
        <v>1721</v>
      </c>
      <c r="S138" s="3">
        <v>1646588.9056267671</v>
      </c>
      <c r="T138" s="3">
        <v>2185791.8585300548</v>
      </c>
      <c r="U138" s="3">
        <v>1546906713999</v>
      </c>
      <c r="V138" s="3">
        <v>1586251005346</v>
      </c>
    </row>
    <row r="139" spans="1:22" x14ac:dyDescent="0.5">
      <c r="A139" s="28" t="s">
        <v>83</v>
      </c>
      <c r="B139" s="28">
        <v>10843</v>
      </c>
      <c r="C139" s="28" t="s">
        <v>22</v>
      </c>
      <c r="D139" s="28" t="s">
        <v>83</v>
      </c>
      <c r="E139" s="26">
        <f t="shared" si="16"/>
        <v>1.3293172282729255</v>
      </c>
      <c r="F139" s="26">
        <f t="shared" si="17"/>
        <v>0.37192454938643743</v>
      </c>
      <c r="G139" s="26">
        <f t="shared" si="18"/>
        <v>0.28888515756156619</v>
      </c>
      <c r="H139" s="27">
        <f t="shared" si="19"/>
        <v>1031743.0376949999</v>
      </c>
      <c r="I139" s="27">
        <f t="shared" si="20"/>
        <v>969319.80181600002</v>
      </c>
      <c r="J139" s="26">
        <f t="shared" si="21"/>
        <v>6.0512701729429567E-2</v>
      </c>
      <c r="K139" s="26">
        <f t="shared" si="22"/>
        <v>0</v>
      </c>
      <c r="L139" s="26">
        <f t="shared" si="23"/>
        <v>7.5596230765228502E-3</v>
      </c>
      <c r="M139" s="3">
        <v>3814163.06746</v>
      </c>
      <c r="N139" s="3">
        <v>145509.885996</v>
      </c>
      <c r="O139" s="3">
        <v>533575</v>
      </c>
      <c r="P139" s="3">
        <v>414444</v>
      </c>
      <c r="Q139" s="3">
        <v>0</v>
      </c>
      <c r="R139" s="3">
        <v>9089</v>
      </c>
      <c r="S139" s="3">
        <v>1202308.6214743669</v>
      </c>
      <c r="T139" s="3">
        <v>1434632.3760564791</v>
      </c>
      <c r="U139" s="3">
        <v>1031743037695</v>
      </c>
      <c r="V139" s="3">
        <v>969319801816</v>
      </c>
    </row>
    <row r="140" spans="1:22" x14ac:dyDescent="0.5">
      <c r="A140" s="28" t="s">
        <v>85</v>
      </c>
      <c r="B140" s="28">
        <v>10851</v>
      </c>
      <c r="C140" s="28" t="s">
        <v>22</v>
      </c>
      <c r="D140" s="28" t="s">
        <v>606</v>
      </c>
      <c r="E140" s="26">
        <f t="shared" si="16"/>
        <v>0.15174506608570426</v>
      </c>
      <c r="F140" s="26">
        <f t="shared" si="17"/>
        <v>0.10447322978352562</v>
      </c>
      <c r="G140" s="26">
        <f t="shared" si="18"/>
        <v>0.277784742444457</v>
      </c>
      <c r="H140" s="27">
        <f t="shared" si="19"/>
        <v>22926637.046783999</v>
      </c>
      <c r="I140" s="27">
        <f t="shared" si="20"/>
        <v>22438066.806873001</v>
      </c>
      <c r="J140" s="26">
        <f t="shared" si="21"/>
        <v>1.4546617233123726E-2</v>
      </c>
      <c r="K140" s="26">
        <f t="shared" si="22"/>
        <v>3.3830070277533859E-3</v>
      </c>
      <c r="L140" s="26">
        <f t="shared" si="23"/>
        <v>2.527428018859823E-2</v>
      </c>
      <c r="M140" s="3">
        <v>8924062.492699001</v>
      </c>
      <c r="N140" s="3">
        <v>758323.083858</v>
      </c>
      <c r="O140" s="3">
        <v>3072013</v>
      </c>
      <c r="P140" s="3">
        <v>8168201</v>
      </c>
      <c r="Q140" s="3">
        <v>88179</v>
      </c>
      <c r="R140" s="3">
        <v>658781</v>
      </c>
      <c r="S140" s="3">
        <v>26065272.485868469</v>
      </c>
      <c r="T140" s="3">
        <v>29404786.339671731</v>
      </c>
      <c r="U140" s="3">
        <v>22926637046784</v>
      </c>
      <c r="V140" s="3">
        <v>22438066806873</v>
      </c>
    </row>
    <row r="141" spans="1:22" x14ac:dyDescent="0.5">
      <c r="A141" s="28" t="s">
        <v>736</v>
      </c>
      <c r="B141" s="28">
        <v>10855</v>
      </c>
      <c r="C141" s="28" t="s">
        <v>22</v>
      </c>
      <c r="D141" s="28" t="s">
        <v>628</v>
      </c>
      <c r="E141" s="26">
        <f t="shared" si="16"/>
        <v>0.28755709030852794</v>
      </c>
      <c r="F141" s="26">
        <f t="shared" si="17"/>
        <v>2.8587186480334943E-2</v>
      </c>
      <c r="G141" s="26">
        <f t="shared" si="18"/>
        <v>0.23476101093915547</v>
      </c>
      <c r="H141" s="27">
        <f t="shared" si="19"/>
        <v>4906263.9761650003</v>
      </c>
      <c r="I141" s="27">
        <f t="shared" si="20"/>
        <v>4719525.4909560001</v>
      </c>
      <c r="J141" s="26">
        <f t="shared" si="21"/>
        <v>5.1727968012896782E-3</v>
      </c>
      <c r="K141" s="26">
        <f t="shared" si="22"/>
        <v>3.8257459605995302E-3</v>
      </c>
      <c r="L141" s="26">
        <f t="shared" si="23"/>
        <v>1.447308042863368E-2</v>
      </c>
      <c r="M141" s="3">
        <v>3326897.2486699997</v>
      </c>
      <c r="N141" s="3">
        <v>48505.288736000002</v>
      </c>
      <c r="O141" s="3">
        <v>165370</v>
      </c>
      <c r="P141" s="3">
        <v>1358036</v>
      </c>
      <c r="Q141" s="3">
        <v>17937</v>
      </c>
      <c r="R141" s="3">
        <v>67857</v>
      </c>
      <c r="S141" s="3">
        <v>4688497.4027886325</v>
      </c>
      <c r="T141" s="3">
        <v>5784759.5500087999</v>
      </c>
      <c r="U141" s="3">
        <v>4906263976165</v>
      </c>
      <c r="V141" s="3">
        <v>4719525490956</v>
      </c>
    </row>
    <row r="142" spans="1:22" x14ac:dyDescent="0.5">
      <c r="A142" s="28" t="s">
        <v>88</v>
      </c>
      <c r="B142" s="28">
        <v>10864</v>
      </c>
      <c r="C142" s="28" t="s">
        <v>22</v>
      </c>
      <c r="D142" s="28" t="s">
        <v>629</v>
      </c>
      <c r="E142" s="26">
        <f t="shared" si="16"/>
        <v>0.17065549100318189</v>
      </c>
      <c r="F142" s="26">
        <f t="shared" si="17"/>
        <v>9.6304368092269884E-3</v>
      </c>
      <c r="G142" s="26">
        <f t="shared" si="18"/>
        <v>0.29791179895415898</v>
      </c>
      <c r="H142" s="27">
        <f t="shared" si="19"/>
        <v>316263.24529699999</v>
      </c>
      <c r="I142" s="27">
        <f t="shared" si="20"/>
        <v>313346.75887800002</v>
      </c>
      <c r="J142" s="26">
        <f t="shared" si="21"/>
        <v>0</v>
      </c>
      <c r="K142" s="26">
        <f t="shared" si="22"/>
        <v>0</v>
      </c>
      <c r="L142" s="26">
        <f t="shared" si="23"/>
        <v>3.7835551234563128E-2</v>
      </c>
      <c r="M142" s="3">
        <v>188013.77293799998</v>
      </c>
      <c r="N142" s="3">
        <v>0</v>
      </c>
      <c r="O142" s="3">
        <v>5305</v>
      </c>
      <c r="P142" s="3">
        <v>164107</v>
      </c>
      <c r="Q142" s="3">
        <v>0</v>
      </c>
      <c r="R142" s="3">
        <v>17755</v>
      </c>
      <c r="S142" s="3">
        <v>469267.64433606673</v>
      </c>
      <c r="T142" s="3">
        <v>550857.67188849032</v>
      </c>
      <c r="U142" s="3">
        <v>316263245297</v>
      </c>
      <c r="V142" s="3">
        <v>313346758878</v>
      </c>
    </row>
    <row r="143" spans="1:22" x14ac:dyDescent="0.5">
      <c r="A143" s="28" t="s">
        <v>90</v>
      </c>
      <c r="B143" s="28">
        <v>10869</v>
      </c>
      <c r="C143" s="28" t="s">
        <v>22</v>
      </c>
      <c r="D143" s="28" t="s">
        <v>630</v>
      </c>
      <c r="E143" s="26">
        <f t="shared" si="16"/>
        <v>0.74440419881075459</v>
      </c>
      <c r="F143" s="26">
        <f t="shared" si="17"/>
        <v>7.1243283500082216E-2</v>
      </c>
      <c r="G143" s="26">
        <f t="shared" si="18"/>
        <v>0.19980427380680035</v>
      </c>
      <c r="H143" s="27">
        <f t="shared" si="19"/>
        <v>485395.92165600002</v>
      </c>
      <c r="I143" s="27">
        <f t="shared" si="20"/>
        <v>497458.44973699999</v>
      </c>
      <c r="J143" s="26">
        <f t="shared" si="21"/>
        <v>5.2670100478882605E-2</v>
      </c>
      <c r="K143" s="26">
        <f t="shared" si="22"/>
        <v>3.7884372383025611E-2</v>
      </c>
      <c r="L143" s="26">
        <f t="shared" si="23"/>
        <v>4.487718585375567E-2</v>
      </c>
      <c r="M143" s="3">
        <v>898593.63511300005</v>
      </c>
      <c r="N143" s="3">
        <v>55586.402119999999</v>
      </c>
      <c r="O143" s="3">
        <v>43000</v>
      </c>
      <c r="P143" s="3">
        <v>120595</v>
      </c>
      <c r="Q143" s="3">
        <v>19991</v>
      </c>
      <c r="R143" s="3">
        <v>23681</v>
      </c>
      <c r="S143" s="3">
        <v>527684.60297779995</v>
      </c>
      <c r="T143" s="3">
        <v>603565.66805276985</v>
      </c>
      <c r="U143" s="3">
        <v>485395921656</v>
      </c>
      <c r="V143" s="3">
        <v>497458449737</v>
      </c>
    </row>
    <row r="144" spans="1:22" x14ac:dyDescent="0.5">
      <c r="A144" s="28" t="s">
        <v>92</v>
      </c>
      <c r="B144" s="28">
        <v>10872</v>
      </c>
      <c r="C144" s="28" t="s">
        <v>22</v>
      </c>
      <c r="D144" s="28" t="s">
        <v>608</v>
      </c>
      <c r="E144" s="26">
        <f t="shared" si="16"/>
        <v>0.89039480566927132</v>
      </c>
      <c r="F144" s="26">
        <f t="shared" si="17"/>
        <v>0.11312612629049165</v>
      </c>
      <c r="G144" s="26">
        <f t="shared" si="18"/>
        <v>0.35411295580703755</v>
      </c>
      <c r="H144" s="27">
        <f t="shared" si="19"/>
        <v>1694313.659118</v>
      </c>
      <c r="I144" s="27">
        <f t="shared" si="20"/>
        <v>1673274.2753020001</v>
      </c>
      <c r="J144" s="26">
        <f t="shared" si="21"/>
        <v>6.983988072063925E-2</v>
      </c>
      <c r="K144" s="26">
        <f t="shared" si="22"/>
        <v>5.7292222989591517E-2</v>
      </c>
      <c r="L144" s="26">
        <f t="shared" si="23"/>
        <v>4.0372861100538435E-2</v>
      </c>
      <c r="M144" s="3">
        <v>3446503.93212</v>
      </c>
      <c r="N144" s="3">
        <v>243953.46453699999</v>
      </c>
      <c r="O144" s="3">
        <v>218942</v>
      </c>
      <c r="P144" s="3">
        <v>685343</v>
      </c>
      <c r="Q144" s="3">
        <v>100062</v>
      </c>
      <c r="R144" s="3">
        <v>70512</v>
      </c>
      <c r="S144" s="3">
        <v>1746519.7679304332</v>
      </c>
      <c r="T144" s="3">
        <v>1935379.6260802599</v>
      </c>
      <c r="U144" s="3">
        <v>1694313659118</v>
      </c>
      <c r="V144" s="3">
        <v>1673274275302</v>
      </c>
    </row>
    <row r="145" spans="1:22" x14ac:dyDescent="0.5">
      <c r="A145" s="28" t="s">
        <v>102</v>
      </c>
      <c r="B145" s="28">
        <v>10896</v>
      </c>
      <c r="C145" s="28" t="s">
        <v>22</v>
      </c>
      <c r="D145" s="28" t="s">
        <v>634</v>
      </c>
      <c r="E145" s="26">
        <f t="shared" si="16"/>
        <v>1.4129496172205291</v>
      </c>
      <c r="F145" s="26">
        <f t="shared" si="17"/>
        <v>0.35429751039522306</v>
      </c>
      <c r="G145" s="26">
        <f t="shared" si="18"/>
        <v>0.28750123170377939</v>
      </c>
      <c r="H145" s="27">
        <f t="shared" si="19"/>
        <v>2713860.3428239999</v>
      </c>
      <c r="I145" s="27">
        <f t="shared" si="20"/>
        <v>2628446.1800299999</v>
      </c>
      <c r="J145" s="26">
        <f t="shared" si="21"/>
        <v>7.5399977608738331E-2</v>
      </c>
      <c r="K145" s="26">
        <f t="shared" si="22"/>
        <v>1.627108295514487E-5</v>
      </c>
      <c r="L145" s="26">
        <f t="shared" si="23"/>
        <v>6.2819662723557273E-3</v>
      </c>
      <c r="M145" s="3">
        <v>8284026.682852</v>
      </c>
      <c r="N145" s="3">
        <v>454130.67009899998</v>
      </c>
      <c r="O145" s="3">
        <v>1038611</v>
      </c>
      <c r="P145" s="3">
        <v>842800</v>
      </c>
      <c r="Q145" s="3">
        <v>49</v>
      </c>
      <c r="R145" s="3">
        <v>18918</v>
      </c>
      <c r="S145" s="3">
        <v>3011477.4864758672</v>
      </c>
      <c r="T145" s="3">
        <v>2931465.7019221419</v>
      </c>
      <c r="U145" s="3">
        <v>2713860342824</v>
      </c>
      <c r="V145" s="3">
        <v>2628446180030</v>
      </c>
    </row>
    <row r="146" spans="1:22" x14ac:dyDescent="0.5">
      <c r="A146" s="28" t="s">
        <v>124</v>
      </c>
      <c r="B146" s="28">
        <v>11055</v>
      </c>
      <c r="C146" s="28" t="s">
        <v>22</v>
      </c>
      <c r="D146" s="28" t="s">
        <v>622</v>
      </c>
      <c r="E146" s="26">
        <f t="shared" si="16"/>
        <v>0.82083695817171687</v>
      </c>
      <c r="F146" s="26">
        <f t="shared" si="17"/>
        <v>3.4220986886943569E-2</v>
      </c>
      <c r="G146" s="26">
        <f t="shared" si="18"/>
        <v>0.31607369388190837</v>
      </c>
      <c r="H146" s="27">
        <f t="shared" si="19"/>
        <v>2041724.4644559999</v>
      </c>
      <c r="I146" s="27">
        <f t="shared" si="20"/>
        <v>1950570.069987</v>
      </c>
      <c r="J146" s="26">
        <f t="shared" si="21"/>
        <v>4.8895749139351338E-2</v>
      </c>
      <c r="K146" s="26">
        <f t="shared" si="22"/>
        <v>2.6963316655817467E-4</v>
      </c>
      <c r="L146" s="26">
        <f t="shared" si="23"/>
        <v>1.295786275025064E-2</v>
      </c>
      <c r="M146" s="3">
        <v>3619685.8500629999</v>
      </c>
      <c r="N146" s="3">
        <v>176989.54386500001</v>
      </c>
      <c r="O146" s="3">
        <v>75453</v>
      </c>
      <c r="P146" s="3">
        <v>696903</v>
      </c>
      <c r="Q146" s="3">
        <v>488</v>
      </c>
      <c r="R146" s="3">
        <v>23452</v>
      </c>
      <c r="S146" s="3">
        <v>1809866.3685526671</v>
      </c>
      <c r="T146" s="3">
        <v>2204875.0449329619</v>
      </c>
      <c r="U146" s="3">
        <v>2041724464456</v>
      </c>
      <c r="V146" s="3">
        <v>1950570069987</v>
      </c>
    </row>
    <row r="147" spans="1:22" x14ac:dyDescent="0.5">
      <c r="A147" s="28" t="s">
        <v>128</v>
      </c>
      <c r="B147" s="28">
        <v>11087</v>
      </c>
      <c r="C147" s="28" t="s">
        <v>22</v>
      </c>
      <c r="D147" s="28" t="s">
        <v>635</v>
      </c>
      <c r="E147" s="26">
        <f t="shared" si="16"/>
        <v>0.3645691076966826</v>
      </c>
      <c r="F147" s="26">
        <f t="shared" si="17"/>
        <v>0.3752314530042542</v>
      </c>
      <c r="G147" s="26">
        <f t="shared" si="18"/>
        <v>0.93101588850813721</v>
      </c>
      <c r="H147" s="27">
        <f t="shared" si="19"/>
        <v>970577.18189500005</v>
      </c>
      <c r="I147" s="27">
        <f t="shared" si="20"/>
        <v>1017617.518356</v>
      </c>
      <c r="J147" s="26">
        <f t="shared" si="21"/>
        <v>5.6600838711537253E-2</v>
      </c>
      <c r="K147" s="26">
        <f t="shared" si="22"/>
        <v>7.8790984844664003E-3</v>
      </c>
      <c r="L147" s="26">
        <f t="shared" si="23"/>
        <v>3.3708343657378445E-2</v>
      </c>
      <c r="M147" s="3">
        <v>1071550.958664</v>
      </c>
      <c r="N147" s="3">
        <v>127251.51981699999</v>
      </c>
      <c r="O147" s="3">
        <v>551445</v>
      </c>
      <c r="P147" s="3">
        <v>1368233</v>
      </c>
      <c r="Q147" s="3">
        <v>8857</v>
      </c>
      <c r="R147" s="3">
        <v>37892</v>
      </c>
      <c r="S147" s="3">
        <v>1124113.3763541002</v>
      </c>
      <c r="T147" s="3">
        <v>1469612.943117932</v>
      </c>
      <c r="U147" s="3">
        <v>970577181895</v>
      </c>
      <c r="V147" s="3">
        <v>1017617518356</v>
      </c>
    </row>
    <row r="148" spans="1:22" x14ac:dyDescent="0.5">
      <c r="A148" s="28" t="s">
        <v>135</v>
      </c>
      <c r="B148" s="28">
        <v>11095</v>
      </c>
      <c r="C148" s="28" t="s">
        <v>22</v>
      </c>
      <c r="D148" s="28" t="s">
        <v>637</v>
      </c>
      <c r="E148" s="26">
        <f t="shared" si="16"/>
        <v>1.116135649191806</v>
      </c>
      <c r="F148" s="26">
        <f t="shared" si="17"/>
        <v>0.36974817840282787</v>
      </c>
      <c r="G148" s="26">
        <f t="shared" si="18"/>
        <v>0.48354445240660615</v>
      </c>
      <c r="H148" s="27">
        <f t="shared" si="19"/>
        <v>1976481.4492830001</v>
      </c>
      <c r="I148" s="27">
        <f t="shared" si="20"/>
        <v>1855213.576131</v>
      </c>
      <c r="J148" s="26">
        <f t="shared" si="21"/>
        <v>1.2236235765142729E-2</v>
      </c>
      <c r="K148" s="26">
        <f t="shared" si="22"/>
        <v>2.1785648978745594E-3</v>
      </c>
      <c r="L148" s="26">
        <f t="shared" si="23"/>
        <v>1.3040093969344616E-2</v>
      </c>
      <c r="M148" s="3">
        <v>4970301.0505349999</v>
      </c>
      <c r="N148" s="3">
        <v>48482.919755000003</v>
      </c>
      <c r="O148" s="3">
        <v>823269</v>
      </c>
      <c r="P148" s="3">
        <v>1076644</v>
      </c>
      <c r="Q148" s="3">
        <v>4316</v>
      </c>
      <c r="R148" s="3">
        <v>25834</v>
      </c>
      <c r="S148" s="3">
        <v>1981120.6928977671</v>
      </c>
      <c r="T148" s="3">
        <v>2226566.7502574599</v>
      </c>
      <c r="U148" s="3">
        <v>1976481449283</v>
      </c>
      <c r="V148" s="3">
        <v>1855213576131</v>
      </c>
    </row>
    <row r="149" spans="1:22" x14ac:dyDescent="0.5">
      <c r="A149" s="28" t="s">
        <v>139</v>
      </c>
      <c r="B149" s="28">
        <v>11099</v>
      </c>
      <c r="C149" s="28" t="s">
        <v>22</v>
      </c>
      <c r="D149" s="28" t="s">
        <v>629</v>
      </c>
      <c r="E149" s="26">
        <f t="shared" si="16"/>
        <v>0.48343351119324296</v>
      </c>
      <c r="F149" s="26">
        <f t="shared" si="17"/>
        <v>0.11129897549417372</v>
      </c>
      <c r="G149" s="26">
        <f t="shared" si="18"/>
        <v>0.50305244433812424</v>
      </c>
      <c r="H149" s="27">
        <f t="shared" si="19"/>
        <v>5245581.2258609999</v>
      </c>
      <c r="I149" s="27">
        <f t="shared" si="20"/>
        <v>5053778.4122010004</v>
      </c>
      <c r="J149" s="26">
        <f t="shared" si="21"/>
        <v>1.2204434395556958E-3</v>
      </c>
      <c r="K149" s="26">
        <f t="shared" si="22"/>
        <v>4.3376456815933991E-3</v>
      </c>
      <c r="L149" s="26">
        <f t="shared" si="23"/>
        <v>3.7305527155298383E-2</v>
      </c>
      <c r="M149" s="3">
        <v>7015636.0560299996</v>
      </c>
      <c r="N149" s="3">
        <v>14582.367308999999</v>
      </c>
      <c r="O149" s="3">
        <v>807591</v>
      </c>
      <c r="P149" s="3">
        <v>3650174</v>
      </c>
      <c r="Q149" s="3">
        <v>25914</v>
      </c>
      <c r="R149" s="3">
        <v>222871</v>
      </c>
      <c r="S149" s="3">
        <v>5974208.5689397994</v>
      </c>
      <c r="T149" s="3">
        <v>7256050.6187433479</v>
      </c>
      <c r="U149" s="3">
        <v>5245581225861</v>
      </c>
      <c r="V149" s="3">
        <v>5053778412201</v>
      </c>
    </row>
    <row r="150" spans="1:22" x14ac:dyDescent="0.5">
      <c r="A150" s="28" t="s">
        <v>143</v>
      </c>
      <c r="B150" s="28">
        <v>11132</v>
      </c>
      <c r="C150" s="28" t="s">
        <v>22</v>
      </c>
      <c r="D150" s="28" t="s">
        <v>606</v>
      </c>
      <c r="E150" s="26">
        <f t="shared" si="16"/>
        <v>0.15181395982607485</v>
      </c>
      <c r="F150" s="26">
        <f t="shared" si="17"/>
        <v>0.10113481958397108</v>
      </c>
      <c r="G150" s="26">
        <f t="shared" si="18"/>
        <v>0.23199515379820032</v>
      </c>
      <c r="H150" s="27">
        <f t="shared" si="19"/>
        <v>14457022.502873</v>
      </c>
      <c r="I150" s="27">
        <f t="shared" si="20"/>
        <v>14073706.694414999</v>
      </c>
      <c r="J150" s="26">
        <f t="shared" si="21"/>
        <v>1.8708034479639165E-3</v>
      </c>
      <c r="K150" s="26">
        <f t="shared" si="22"/>
        <v>1.3454011466470767E-2</v>
      </c>
      <c r="L150" s="26">
        <f t="shared" si="23"/>
        <v>1.8429291341266876E-2</v>
      </c>
      <c r="M150" s="3">
        <v>5709485.0070519997</v>
      </c>
      <c r="N150" s="3">
        <v>64265.533866999998</v>
      </c>
      <c r="O150" s="3">
        <v>1901761</v>
      </c>
      <c r="P150" s="3">
        <v>4362487</v>
      </c>
      <c r="Q150" s="3">
        <v>231085</v>
      </c>
      <c r="R150" s="3">
        <v>316540</v>
      </c>
      <c r="S150" s="3">
        <v>17175918.169528499</v>
      </c>
      <c r="T150" s="3">
        <v>18804216.073386967</v>
      </c>
      <c r="U150" s="3">
        <v>14457022502873</v>
      </c>
      <c r="V150" s="3">
        <v>14073706694415</v>
      </c>
    </row>
    <row r="151" spans="1:22" x14ac:dyDescent="0.5">
      <c r="A151" s="28" t="s">
        <v>144</v>
      </c>
      <c r="B151" s="28">
        <v>11141</v>
      </c>
      <c r="C151" s="28" t="s">
        <v>22</v>
      </c>
      <c r="D151" s="28" t="s">
        <v>639</v>
      </c>
      <c r="E151" s="26">
        <f t="shared" si="16"/>
        <v>0.66592084367276538</v>
      </c>
      <c r="F151" s="26">
        <f t="shared" si="17"/>
        <v>3.3837888851424172E-3</v>
      </c>
      <c r="G151" s="26">
        <f t="shared" si="18"/>
        <v>0.16903452799643276</v>
      </c>
      <c r="H151" s="27">
        <f t="shared" si="19"/>
        <v>487755.67780900002</v>
      </c>
      <c r="I151" s="27">
        <f t="shared" si="20"/>
        <v>487238.76055100001</v>
      </c>
      <c r="J151" s="26">
        <f t="shared" si="21"/>
        <v>4.4365527393372857E-2</v>
      </c>
      <c r="K151" s="26">
        <f t="shared" si="22"/>
        <v>0</v>
      </c>
      <c r="L151" s="26">
        <f t="shared" si="23"/>
        <v>9.9291504477469848E-3</v>
      </c>
      <c r="M151" s="3">
        <v>765148.27847800008</v>
      </c>
      <c r="N151" s="3">
        <v>45084.236940000003</v>
      </c>
      <c r="O151" s="3">
        <v>1944</v>
      </c>
      <c r="P151" s="3">
        <v>97111</v>
      </c>
      <c r="Q151" s="3">
        <v>0</v>
      </c>
      <c r="R151" s="3">
        <v>5045</v>
      </c>
      <c r="S151" s="3">
        <v>508099.86479203333</v>
      </c>
      <c r="T151" s="3">
        <v>574503.92621588765</v>
      </c>
      <c r="U151" s="3">
        <v>487755677809</v>
      </c>
      <c r="V151" s="3">
        <v>487238760551</v>
      </c>
    </row>
    <row r="152" spans="1:22" x14ac:dyDescent="0.5">
      <c r="A152" s="28" t="s">
        <v>152</v>
      </c>
      <c r="B152" s="28">
        <v>11149</v>
      </c>
      <c r="C152" s="28" t="s">
        <v>22</v>
      </c>
      <c r="D152" s="28" t="s">
        <v>636</v>
      </c>
      <c r="E152" s="26">
        <f t="shared" si="16"/>
        <v>0.63792614260350533</v>
      </c>
      <c r="F152" s="26">
        <f t="shared" si="17"/>
        <v>2.3796378665491596E-2</v>
      </c>
      <c r="G152" s="26">
        <f t="shared" si="18"/>
        <v>0.57108154916698151</v>
      </c>
      <c r="H152" s="27">
        <f t="shared" si="19"/>
        <v>982627.93409500003</v>
      </c>
      <c r="I152" s="27">
        <f t="shared" si="20"/>
        <v>995331.96499799995</v>
      </c>
      <c r="J152" s="26">
        <f t="shared" si="21"/>
        <v>0.10310695980858035</v>
      </c>
      <c r="K152" s="26">
        <f t="shared" si="22"/>
        <v>0</v>
      </c>
      <c r="L152" s="26">
        <f t="shared" si="23"/>
        <v>2.7853490159512169E-2</v>
      </c>
      <c r="M152" s="3">
        <v>1820403.5684829999</v>
      </c>
      <c r="N152" s="3">
        <v>214850.200568</v>
      </c>
      <c r="O152" s="3">
        <v>33953</v>
      </c>
      <c r="P152" s="3">
        <v>814827</v>
      </c>
      <c r="Q152" s="3">
        <v>0</v>
      </c>
      <c r="R152" s="3">
        <v>29020</v>
      </c>
      <c r="S152" s="3">
        <v>1041880.2036587669</v>
      </c>
      <c r="T152" s="3">
        <v>1426813.7382280382</v>
      </c>
      <c r="U152" s="3">
        <v>982627934095</v>
      </c>
      <c r="V152" s="3">
        <v>995331964998</v>
      </c>
    </row>
    <row r="153" spans="1:22" x14ac:dyDescent="0.5">
      <c r="A153" s="28" t="s">
        <v>158</v>
      </c>
      <c r="B153" s="28">
        <v>11173</v>
      </c>
      <c r="C153" s="28" t="s">
        <v>22</v>
      </c>
      <c r="D153" s="28" t="s">
        <v>621</v>
      </c>
      <c r="E153" s="26">
        <f t="shared" si="16"/>
        <v>0.22196711222864693</v>
      </c>
      <c r="F153" s="26">
        <f t="shared" si="17"/>
        <v>1.7999534258625854E-2</v>
      </c>
      <c r="G153" s="26">
        <f t="shared" si="18"/>
        <v>1.2351052221174393E-2</v>
      </c>
      <c r="H153" s="27">
        <f t="shared" si="19"/>
        <v>1122861.835041</v>
      </c>
      <c r="I153" s="27">
        <f t="shared" si="20"/>
        <v>1079814.466309</v>
      </c>
      <c r="J153" s="26">
        <f t="shared" si="21"/>
        <v>4.1231537314244835E-3</v>
      </c>
      <c r="K153" s="26">
        <f t="shared" si="22"/>
        <v>1.7698059814622795E-2</v>
      </c>
      <c r="L153" s="26">
        <f t="shared" si="23"/>
        <v>0</v>
      </c>
      <c r="M153" s="3">
        <v>521389.574318</v>
      </c>
      <c r="N153" s="3">
        <v>9305.836593</v>
      </c>
      <c r="O153" s="3">
        <v>21140</v>
      </c>
      <c r="P153" s="3">
        <v>14506</v>
      </c>
      <c r="Q153" s="3">
        <v>19972</v>
      </c>
      <c r="R153" s="3">
        <v>0</v>
      </c>
      <c r="S153" s="3">
        <v>1128485.280827133</v>
      </c>
      <c r="T153" s="3">
        <v>1174474.8334179341</v>
      </c>
      <c r="U153" s="3">
        <v>1122861835041</v>
      </c>
      <c r="V153" s="3">
        <v>1079814466309</v>
      </c>
    </row>
    <row r="154" spans="1:22" x14ac:dyDescent="0.5">
      <c r="A154" s="28" t="s">
        <v>166</v>
      </c>
      <c r="B154" s="28">
        <v>11182</v>
      </c>
      <c r="C154" s="28" t="s">
        <v>22</v>
      </c>
      <c r="D154" s="28" t="s">
        <v>605</v>
      </c>
      <c r="E154" s="26">
        <f t="shared" si="16"/>
        <v>0.58806632998877684</v>
      </c>
      <c r="F154" s="26">
        <f t="shared" si="17"/>
        <v>8.777973233416414E-2</v>
      </c>
      <c r="G154" s="26">
        <f t="shared" si="18"/>
        <v>0.36517919704299778</v>
      </c>
      <c r="H154" s="27">
        <f t="shared" si="19"/>
        <v>3923827.3983339998</v>
      </c>
      <c r="I154" s="27">
        <f t="shared" si="20"/>
        <v>3794492.514928</v>
      </c>
      <c r="J154" s="26">
        <f t="shared" si="21"/>
        <v>1.7442583251403472E-2</v>
      </c>
      <c r="K154" s="26">
        <f t="shared" si="22"/>
        <v>1.6450942199677066E-2</v>
      </c>
      <c r="L154" s="26">
        <f t="shared" si="23"/>
        <v>7.0755330984001663E-2</v>
      </c>
      <c r="M154" s="3">
        <v>5426251.5560550001</v>
      </c>
      <c r="N154" s="3">
        <v>137573.27906</v>
      </c>
      <c r="O154" s="3">
        <v>404984</v>
      </c>
      <c r="P154" s="3">
        <v>1684805</v>
      </c>
      <c r="Q154" s="3">
        <v>64876</v>
      </c>
      <c r="R154" s="3">
        <v>279031</v>
      </c>
      <c r="S154" s="3">
        <v>3943603.9111044668</v>
      </c>
      <c r="T154" s="3">
        <v>4613639.0397989284</v>
      </c>
      <c r="U154" s="3">
        <v>3923827398334</v>
      </c>
      <c r="V154" s="3">
        <v>3794492514928</v>
      </c>
    </row>
    <row r="155" spans="1:22" x14ac:dyDescent="0.5">
      <c r="A155" s="28" t="s">
        <v>169</v>
      </c>
      <c r="B155" s="28">
        <v>11186</v>
      </c>
      <c r="C155" s="28" t="s">
        <v>22</v>
      </c>
      <c r="D155" s="28" t="s">
        <v>642</v>
      </c>
      <c r="E155" s="26">
        <f t="shared" si="16"/>
        <v>0.26286433218078142</v>
      </c>
      <c r="F155" s="26">
        <f t="shared" si="17"/>
        <v>0</v>
      </c>
      <c r="G155" s="26">
        <f t="shared" si="18"/>
        <v>0.24097224391089656</v>
      </c>
      <c r="H155" s="27">
        <f t="shared" si="19"/>
        <v>703922.13752800005</v>
      </c>
      <c r="I155" s="27">
        <f t="shared" si="20"/>
        <v>686245.06993799994</v>
      </c>
      <c r="J155" s="26">
        <f t="shared" si="21"/>
        <v>3.0176293679515459E-3</v>
      </c>
      <c r="K155" s="26">
        <f t="shared" si="22"/>
        <v>0</v>
      </c>
      <c r="L155" s="26">
        <f t="shared" si="23"/>
        <v>4.9573687437879967E-3</v>
      </c>
      <c r="M155" s="3">
        <v>482659.23185899999</v>
      </c>
      <c r="N155" s="3">
        <v>4422.93001</v>
      </c>
      <c r="O155" s="3">
        <v>0</v>
      </c>
      <c r="P155" s="3">
        <v>221231</v>
      </c>
      <c r="Q155" s="3">
        <v>0</v>
      </c>
      <c r="R155" s="3">
        <v>3633</v>
      </c>
      <c r="S155" s="3">
        <v>732848.45000736671</v>
      </c>
      <c r="T155" s="3">
        <v>918076.68970291782</v>
      </c>
      <c r="U155" s="3">
        <v>703922137528</v>
      </c>
      <c r="V155" s="3">
        <v>686245069938</v>
      </c>
    </row>
    <row r="156" spans="1:22" x14ac:dyDescent="0.5">
      <c r="A156" s="28" t="s">
        <v>182</v>
      </c>
      <c r="B156" s="28">
        <v>11220</v>
      </c>
      <c r="C156" s="28" t="s">
        <v>22</v>
      </c>
      <c r="D156" s="28" t="s">
        <v>643</v>
      </c>
      <c r="E156" s="26">
        <f t="shared" si="16"/>
        <v>0.67690775649963664</v>
      </c>
      <c r="F156" s="26">
        <f t="shared" si="17"/>
        <v>3.1252522380186165E-2</v>
      </c>
      <c r="G156" s="26">
        <f t="shared" si="18"/>
        <v>0.25329099356520668</v>
      </c>
      <c r="H156" s="27">
        <f t="shared" si="19"/>
        <v>528968.86841899995</v>
      </c>
      <c r="I156" s="27">
        <f t="shared" si="20"/>
        <v>507870.39184400003</v>
      </c>
      <c r="J156" s="26">
        <f t="shared" si="21"/>
        <v>4.6236846711716793E-3</v>
      </c>
      <c r="K156" s="26">
        <f t="shared" si="22"/>
        <v>3.4156763490648088E-4</v>
      </c>
      <c r="L156" s="26">
        <f t="shared" si="23"/>
        <v>2.8915085028488635E-2</v>
      </c>
      <c r="M156" s="3">
        <v>858444.69431099994</v>
      </c>
      <c r="N156" s="3">
        <v>5008.5639080000001</v>
      </c>
      <c r="O156" s="3">
        <v>19817</v>
      </c>
      <c r="P156" s="3">
        <v>160610</v>
      </c>
      <c r="Q156" s="3">
        <v>185</v>
      </c>
      <c r="R156" s="3">
        <v>15661</v>
      </c>
      <c r="S156" s="3">
        <v>541620.4027956333</v>
      </c>
      <c r="T156" s="3">
        <v>634092.81845883292</v>
      </c>
      <c r="U156" s="3">
        <v>528968868419</v>
      </c>
      <c r="V156" s="3">
        <v>507870391844</v>
      </c>
    </row>
    <row r="157" spans="1:22" x14ac:dyDescent="0.5">
      <c r="A157" s="28" t="s">
        <v>187</v>
      </c>
      <c r="B157" s="28">
        <v>11235</v>
      </c>
      <c r="C157" s="28" t="s">
        <v>22</v>
      </c>
      <c r="D157" s="28" t="s">
        <v>608</v>
      </c>
      <c r="E157" s="26">
        <f t="shared" si="16"/>
        <v>0.75507167066518566</v>
      </c>
      <c r="F157" s="26">
        <f t="shared" si="17"/>
        <v>0.15182380687697655</v>
      </c>
      <c r="G157" s="26">
        <f t="shared" si="18"/>
        <v>0.26017376733793895</v>
      </c>
      <c r="H157" s="27">
        <f t="shared" si="19"/>
        <v>2795373.1897979998</v>
      </c>
      <c r="I157" s="27">
        <f t="shared" si="20"/>
        <v>2814109.4867219999</v>
      </c>
      <c r="J157" s="26">
        <f t="shared" si="21"/>
        <v>5.2898986891892784E-2</v>
      </c>
      <c r="K157" s="26">
        <f t="shared" si="22"/>
        <v>9.0716350585495126E-2</v>
      </c>
      <c r="L157" s="26">
        <f t="shared" si="23"/>
        <v>1.9667667525289704E-2</v>
      </c>
      <c r="M157" s="3">
        <v>4812613.2484919997</v>
      </c>
      <c r="N157" s="3">
        <v>293547.54049799999</v>
      </c>
      <c r="O157" s="3">
        <v>483841</v>
      </c>
      <c r="P157" s="3">
        <v>829137</v>
      </c>
      <c r="Q157" s="3">
        <v>251702</v>
      </c>
      <c r="R157" s="3">
        <v>54570</v>
      </c>
      <c r="S157" s="3">
        <v>2774604.5599881671</v>
      </c>
      <c r="T157" s="3">
        <v>3186858.569499962</v>
      </c>
      <c r="U157" s="3">
        <v>2795373189798</v>
      </c>
      <c r="V157" s="3">
        <v>2814109486722</v>
      </c>
    </row>
    <row r="158" spans="1:22" x14ac:dyDescent="0.5">
      <c r="A158" s="28" t="s">
        <v>189</v>
      </c>
      <c r="B158" s="28">
        <v>11234</v>
      </c>
      <c r="C158" s="28" t="s">
        <v>22</v>
      </c>
      <c r="D158" s="28" t="s">
        <v>642</v>
      </c>
      <c r="E158" s="26">
        <f t="shared" si="16"/>
        <v>0.13737775240769787</v>
      </c>
      <c r="F158" s="26">
        <f t="shared" si="17"/>
        <v>0.10351924836503094</v>
      </c>
      <c r="G158" s="26">
        <f t="shared" si="18"/>
        <v>0.16302602351228412</v>
      </c>
      <c r="H158" s="27">
        <f t="shared" si="19"/>
        <v>14650652.308917001</v>
      </c>
      <c r="I158" s="27">
        <f t="shared" si="20"/>
        <v>14438629.994398</v>
      </c>
      <c r="J158" s="26">
        <f t="shared" si="21"/>
        <v>6.5279280498517587E-3</v>
      </c>
      <c r="K158" s="26">
        <f t="shared" si="22"/>
        <v>7.00068547553859E-4</v>
      </c>
      <c r="L158" s="26">
        <f t="shared" si="23"/>
        <v>8.4507877015751031E-3</v>
      </c>
      <c r="M158" s="3">
        <v>4244618.5197950006</v>
      </c>
      <c r="N158" s="3">
        <v>187612.931365</v>
      </c>
      <c r="O158" s="3">
        <v>1599239</v>
      </c>
      <c r="P158" s="3">
        <v>2518542</v>
      </c>
      <c r="Q158" s="3">
        <v>10060</v>
      </c>
      <c r="R158" s="3">
        <v>121438</v>
      </c>
      <c r="S158" s="3">
        <v>14370021.385978699</v>
      </c>
      <c r="T158" s="3">
        <v>15448711.474031789</v>
      </c>
      <c r="U158" s="3">
        <v>14650652308917</v>
      </c>
      <c r="V158" s="3">
        <v>14438629994398</v>
      </c>
    </row>
    <row r="159" spans="1:22" x14ac:dyDescent="0.5">
      <c r="A159" s="28" t="s">
        <v>191</v>
      </c>
      <c r="B159" s="28">
        <v>11223</v>
      </c>
      <c r="C159" s="28" t="s">
        <v>22</v>
      </c>
      <c r="D159" s="28" t="s">
        <v>623</v>
      </c>
      <c r="E159" s="26">
        <f t="shared" si="16"/>
        <v>0.74946204369749814</v>
      </c>
      <c r="F159" s="26">
        <f t="shared" si="17"/>
        <v>9.6835020543972972E-2</v>
      </c>
      <c r="G159" s="26">
        <f t="shared" si="18"/>
        <v>0.57036861998781985</v>
      </c>
      <c r="H159" s="27">
        <f t="shared" si="19"/>
        <v>2345969.7422509999</v>
      </c>
      <c r="I159" s="27">
        <f t="shared" si="20"/>
        <v>2101367.6023030002</v>
      </c>
      <c r="J159" s="26">
        <f t="shared" si="21"/>
        <v>3.8807087652529375E-2</v>
      </c>
      <c r="K159" s="26">
        <f t="shared" si="22"/>
        <v>1.6215091832742943E-3</v>
      </c>
      <c r="L159" s="26">
        <f t="shared" si="23"/>
        <v>3.0039558644910379E-2</v>
      </c>
      <c r="M159" s="3">
        <v>4734747.8045929996</v>
      </c>
      <c r="N159" s="3">
        <v>193854.84413399998</v>
      </c>
      <c r="O159" s="3">
        <v>305879</v>
      </c>
      <c r="P159" s="3">
        <v>1801660</v>
      </c>
      <c r="Q159" s="3">
        <v>4050</v>
      </c>
      <c r="R159" s="3">
        <v>75029</v>
      </c>
      <c r="S159" s="3">
        <v>2497673.1811175332</v>
      </c>
      <c r="T159" s="3">
        <v>3158764.2392361527</v>
      </c>
      <c r="U159" s="3">
        <v>2345969742251</v>
      </c>
      <c r="V159" s="3">
        <v>2101367602303</v>
      </c>
    </row>
    <row r="160" spans="1:22" x14ac:dyDescent="0.5">
      <c r="A160" s="28" t="s">
        <v>198</v>
      </c>
      <c r="B160" s="28">
        <v>11268</v>
      </c>
      <c r="C160" s="28" t="s">
        <v>22</v>
      </c>
      <c r="D160" s="28" t="s">
        <v>645</v>
      </c>
      <c r="E160" s="26">
        <f t="shared" si="16"/>
        <v>0.95368989277081817</v>
      </c>
      <c r="F160" s="26">
        <f t="shared" si="17"/>
        <v>0.20589420686880086</v>
      </c>
      <c r="G160" s="26">
        <f t="shared" si="18"/>
        <v>0.35480274377857707</v>
      </c>
      <c r="H160" s="27">
        <f t="shared" si="19"/>
        <v>1523810.7201759999</v>
      </c>
      <c r="I160" s="27">
        <f t="shared" si="20"/>
        <v>1479744.094479</v>
      </c>
      <c r="J160" s="26">
        <f t="shared" si="21"/>
        <v>4.856837029934178E-2</v>
      </c>
      <c r="K160" s="26">
        <f t="shared" si="22"/>
        <v>1.0053480618352412E-3</v>
      </c>
      <c r="L160" s="26">
        <f t="shared" si="23"/>
        <v>2.7436396851842515E-2</v>
      </c>
      <c r="M160" s="3">
        <v>3335507.2934170002</v>
      </c>
      <c r="N160" s="3">
        <v>151693.41696599999</v>
      </c>
      <c r="O160" s="3">
        <v>360055</v>
      </c>
      <c r="P160" s="3">
        <v>620457</v>
      </c>
      <c r="Q160" s="3">
        <v>1570</v>
      </c>
      <c r="R160" s="3">
        <v>42846</v>
      </c>
      <c r="S160" s="3">
        <v>1561648.208814367</v>
      </c>
      <c r="T160" s="3">
        <v>1748737.8857115339</v>
      </c>
      <c r="U160" s="3">
        <v>1523810720176</v>
      </c>
      <c r="V160" s="3">
        <v>1479744094479</v>
      </c>
    </row>
    <row r="161" spans="1:22" x14ac:dyDescent="0.5">
      <c r="A161" s="28" t="s">
        <v>200</v>
      </c>
      <c r="B161" s="28">
        <v>11273</v>
      </c>
      <c r="C161" s="28" t="s">
        <v>22</v>
      </c>
      <c r="D161" s="28" t="s">
        <v>628</v>
      </c>
      <c r="E161" s="26">
        <f t="shared" si="16"/>
        <v>0.285758381774322</v>
      </c>
      <c r="F161" s="26">
        <f t="shared" si="17"/>
        <v>5.7923424843676609E-2</v>
      </c>
      <c r="G161" s="26">
        <f t="shared" si="18"/>
        <v>0.22680178896089043</v>
      </c>
      <c r="H161" s="27">
        <f t="shared" si="19"/>
        <v>4915317.3105189996</v>
      </c>
      <c r="I161" s="27">
        <f t="shared" si="20"/>
        <v>4708609.0405470002</v>
      </c>
      <c r="J161" s="26">
        <f t="shared" si="21"/>
        <v>5.0504975113793184E-2</v>
      </c>
      <c r="K161" s="26">
        <f t="shared" si="22"/>
        <v>9.2527610603106419E-4</v>
      </c>
      <c r="L161" s="26">
        <f t="shared" si="23"/>
        <v>9.7940938733741371E-3</v>
      </c>
      <c r="M161" s="3">
        <v>3473091.0645439997</v>
      </c>
      <c r="N161" s="3">
        <v>556426.03645999997</v>
      </c>
      <c r="O161" s="3">
        <v>351999</v>
      </c>
      <c r="P161" s="3">
        <v>1378268</v>
      </c>
      <c r="Q161" s="3">
        <v>5097</v>
      </c>
      <c r="R161" s="3">
        <v>53952</v>
      </c>
      <c r="S161" s="3">
        <v>5508625.9839383326</v>
      </c>
      <c r="T161" s="3">
        <v>6076971.4662068551</v>
      </c>
      <c r="U161" s="3">
        <v>4915317310519</v>
      </c>
      <c r="V161" s="3">
        <v>4708609040547</v>
      </c>
    </row>
    <row r="162" spans="1:22" x14ac:dyDescent="0.5">
      <c r="A162" s="28" t="s">
        <v>206</v>
      </c>
      <c r="B162" s="28">
        <v>11280</v>
      </c>
      <c r="C162" s="28" t="s">
        <v>22</v>
      </c>
      <c r="D162" s="28" t="s">
        <v>610</v>
      </c>
      <c r="E162" s="26">
        <f t="shared" si="16"/>
        <v>0.13680595614347052</v>
      </c>
      <c r="F162" s="26">
        <f t="shared" si="17"/>
        <v>5.3918886625887882E-2</v>
      </c>
      <c r="G162" s="26">
        <f t="shared" si="18"/>
        <v>0.25188461651680016</v>
      </c>
      <c r="H162" s="27">
        <f t="shared" si="19"/>
        <v>1155763.13702</v>
      </c>
      <c r="I162" s="27">
        <f t="shared" si="20"/>
        <v>1135640.8294299999</v>
      </c>
      <c r="J162" s="26">
        <f t="shared" si="21"/>
        <v>0</v>
      </c>
      <c r="K162" s="26">
        <f t="shared" si="22"/>
        <v>3.0940592267274959E-3</v>
      </c>
      <c r="L162" s="26">
        <f t="shared" si="23"/>
        <v>5.6913180161969274E-3</v>
      </c>
      <c r="M162" s="3">
        <v>463739.14190300001</v>
      </c>
      <c r="N162" s="3">
        <v>0</v>
      </c>
      <c r="O162" s="3">
        <v>91386</v>
      </c>
      <c r="P162" s="3">
        <v>426914</v>
      </c>
      <c r="Q162" s="3">
        <v>4453</v>
      </c>
      <c r="R162" s="3">
        <v>8191</v>
      </c>
      <c r="S162" s="3">
        <v>1439209.6833614332</v>
      </c>
      <c r="T162" s="3">
        <v>1694879.210583016</v>
      </c>
      <c r="U162" s="3">
        <v>1155763137020</v>
      </c>
      <c r="V162" s="3">
        <v>1135640829430</v>
      </c>
    </row>
    <row r="163" spans="1:22" x14ac:dyDescent="0.5">
      <c r="A163" s="28" t="s">
        <v>216</v>
      </c>
      <c r="B163" s="28">
        <v>11285</v>
      </c>
      <c r="C163" s="28" t="s">
        <v>22</v>
      </c>
      <c r="D163" s="28" t="s">
        <v>638</v>
      </c>
      <c r="E163" s="26">
        <f t="shared" si="16"/>
        <v>0.12954234141269264</v>
      </c>
      <c r="F163" s="26">
        <f t="shared" si="17"/>
        <v>0.20894044656656355</v>
      </c>
      <c r="G163" s="26">
        <f t="shared" si="18"/>
        <v>0.32908951172829987</v>
      </c>
      <c r="H163" s="27">
        <f t="shared" si="19"/>
        <v>11903747.910420001</v>
      </c>
      <c r="I163" s="27">
        <f t="shared" si="20"/>
        <v>11729937.213391</v>
      </c>
      <c r="J163" s="26">
        <f t="shared" si="21"/>
        <v>1.089182502168133E-3</v>
      </c>
      <c r="K163" s="26">
        <f t="shared" si="22"/>
        <v>2.9783019581130967E-2</v>
      </c>
      <c r="L163" s="26">
        <f t="shared" si="23"/>
        <v>1.2846427928698204E-2</v>
      </c>
      <c r="M163" s="3">
        <v>3607153.1608910002</v>
      </c>
      <c r="N163" s="3">
        <v>26241.590250000001</v>
      </c>
      <c r="O163" s="3">
        <v>2909011</v>
      </c>
      <c r="P163" s="3">
        <v>4581808</v>
      </c>
      <c r="Q163" s="3">
        <v>358780</v>
      </c>
      <c r="R163" s="3">
        <v>154754</v>
      </c>
      <c r="S163" s="3">
        <v>12046461.5423785</v>
      </c>
      <c r="T163" s="3">
        <v>13922680.11197754</v>
      </c>
      <c r="U163" s="3">
        <v>11903747910420</v>
      </c>
      <c r="V163" s="3">
        <v>11729937213391</v>
      </c>
    </row>
    <row r="164" spans="1:22" x14ac:dyDescent="0.5">
      <c r="A164" s="28" t="s">
        <v>220</v>
      </c>
      <c r="B164" s="28">
        <v>11297</v>
      </c>
      <c r="C164" s="28" t="s">
        <v>22</v>
      </c>
      <c r="D164" s="28" t="s">
        <v>618</v>
      </c>
      <c r="E164" s="26">
        <f t="shared" si="16"/>
        <v>0.385550160014072</v>
      </c>
      <c r="F164" s="26">
        <f t="shared" si="17"/>
        <v>5.5238282846149629E-2</v>
      </c>
      <c r="G164" s="26">
        <f t="shared" si="18"/>
        <v>0.41054395081890432</v>
      </c>
      <c r="H164" s="27">
        <f t="shared" si="19"/>
        <v>3699534.8832459999</v>
      </c>
      <c r="I164" s="27">
        <f t="shared" si="20"/>
        <v>3630905.890528</v>
      </c>
      <c r="J164" s="26">
        <f t="shared" si="21"/>
        <v>1.5806333332327314E-2</v>
      </c>
      <c r="K164" s="26">
        <f t="shared" si="22"/>
        <v>2.2802918140246515E-5</v>
      </c>
      <c r="L164" s="26">
        <f t="shared" si="23"/>
        <v>2.197144588123021E-2</v>
      </c>
      <c r="M164" s="3">
        <v>3264100.441592</v>
      </c>
      <c r="N164" s="3">
        <v>113680.12859400001</v>
      </c>
      <c r="O164" s="3">
        <v>233826</v>
      </c>
      <c r="P164" s="3">
        <v>1737850</v>
      </c>
      <c r="Q164" s="3">
        <v>82</v>
      </c>
      <c r="R164" s="3">
        <v>79010</v>
      </c>
      <c r="S164" s="3">
        <v>3596030.9770736001</v>
      </c>
      <c r="T164" s="3">
        <v>4233042.5196462963</v>
      </c>
      <c r="U164" s="3">
        <v>3699534883246</v>
      </c>
      <c r="V164" s="3">
        <v>3630905890528</v>
      </c>
    </row>
    <row r="165" spans="1:22" x14ac:dyDescent="0.5">
      <c r="A165" s="28" t="s">
        <v>233</v>
      </c>
      <c r="B165" s="28">
        <v>11314</v>
      </c>
      <c r="C165" s="28" t="s">
        <v>22</v>
      </c>
      <c r="D165" s="28" t="s">
        <v>618</v>
      </c>
      <c r="E165" s="26">
        <f t="shared" si="16"/>
        <v>1.15139700402822</v>
      </c>
      <c r="F165" s="26">
        <f t="shared" si="17"/>
        <v>7.4827828893112526E-3</v>
      </c>
      <c r="G165" s="26">
        <f t="shared" si="18"/>
        <v>0</v>
      </c>
      <c r="H165" s="27">
        <f t="shared" si="19"/>
        <v>122421.314784</v>
      </c>
      <c r="I165" s="27">
        <f t="shared" si="20"/>
        <v>123725.96142199999</v>
      </c>
      <c r="J165" s="26">
        <f t="shared" si="21"/>
        <v>1.0079882645369527E-2</v>
      </c>
      <c r="K165" s="26">
        <f t="shared" si="22"/>
        <v>0</v>
      </c>
      <c r="L165" s="26">
        <f t="shared" si="23"/>
        <v>0</v>
      </c>
      <c r="M165" s="3">
        <v>288665.43524100003</v>
      </c>
      <c r="N165" s="3">
        <v>2468.0650000000001</v>
      </c>
      <c r="O165" s="3">
        <v>938</v>
      </c>
      <c r="P165" s="3">
        <v>0</v>
      </c>
      <c r="Q165" s="3">
        <v>0</v>
      </c>
      <c r="R165" s="3">
        <v>0</v>
      </c>
      <c r="S165" s="3">
        <v>122425.28444186669</v>
      </c>
      <c r="T165" s="3">
        <v>125354.4321511562</v>
      </c>
      <c r="U165" s="3">
        <v>122421314784</v>
      </c>
      <c r="V165" s="3">
        <v>123725961422</v>
      </c>
    </row>
    <row r="166" spans="1:22" x14ac:dyDescent="0.5">
      <c r="A166" s="28" t="s">
        <v>237</v>
      </c>
      <c r="B166" s="28">
        <v>11309</v>
      </c>
      <c r="C166" s="28" t="s">
        <v>22</v>
      </c>
      <c r="D166" s="28" t="s">
        <v>608</v>
      </c>
      <c r="E166" s="26">
        <f t="shared" si="16"/>
        <v>0.84349237333131888</v>
      </c>
      <c r="F166" s="26">
        <f t="shared" si="17"/>
        <v>0.31745485464907292</v>
      </c>
      <c r="G166" s="26">
        <f t="shared" si="18"/>
        <v>0.67319247380709601</v>
      </c>
      <c r="H166" s="27">
        <f t="shared" si="19"/>
        <v>1524653.125243</v>
      </c>
      <c r="I166" s="27">
        <f t="shared" si="20"/>
        <v>1438536.7741950001</v>
      </c>
      <c r="J166" s="26">
        <f t="shared" si="21"/>
        <v>9.9932508895278757E-2</v>
      </c>
      <c r="K166" s="26">
        <f t="shared" si="22"/>
        <v>0.11523930538420092</v>
      </c>
      <c r="L166" s="26">
        <f t="shared" si="23"/>
        <v>5.6749595225407241E-2</v>
      </c>
      <c r="M166" s="3">
        <v>3450313.3038709997</v>
      </c>
      <c r="N166" s="3">
        <v>309196.02927900001</v>
      </c>
      <c r="O166" s="3">
        <v>649276</v>
      </c>
      <c r="P166" s="3">
        <v>1376850</v>
      </c>
      <c r="Q166" s="3">
        <v>178278</v>
      </c>
      <c r="R166" s="3">
        <v>87793</v>
      </c>
      <c r="S166" s="3">
        <v>1547024.2501517329</v>
      </c>
      <c r="T166" s="3">
        <v>2045254.594445359</v>
      </c>
      <c r="U166" s="3">
        <v>1524653125243</v>
      </c>
      <c r="V166" s="3">
        <v>1438536774195</v>
      </c>
    </row>
    <row r="167" spans="1:22" x14ac:dyDescent="0.5">
      <c r="A167" s="28" t="s">
        <v>247</v>
      </c>
      <c r="B167" s="28">
        <v>11334</v>
      </c>
      <c r="C167" s="28" t="s">
        <v>22</v>
      </c>
      <c r="D167" s="28" t="s">
        <v>652</v>
      </c>
      <c r="E167" s="26">
        <f t="shared" si="16"/>
        <v>0.57334294024137589</v>
      </c>
      <c r="F167" s="26">
        <f t="shared" si="17"/>
        <v>0.20041609446092795</v>
      </c>
      <c r="G167" s="26">
        <f t="shared" si="18"/>
        <v>0.2714897038462647</v>
      </c>
      <c r="H167" s="27">
        <f t="shared" si="19"/>
        <v>1257147.5920579999</v>
      </c>
      <c r="I167" s="27">
        <f t="shared" si="20"/>
        <v>1208017.9819809999</v>
      </c>
      <c r="J167" s="26">
        <f t="shared" si="21"/>
        <v>0</v>
      </c>
      <c r="K167" s="26">
        <f t="shared" si="22"/>
        <v>1.234668386420997E-2</v>
      </c>
      <c r="L167" s="26">
        <f t="shared" si="23"/>
        <v>1.825000028193932E-3</v>
      </c>
      <c r="M167" s="3">
        <v>1703452.749425</v>
      </c>
      <c r="N167" s="3">
        <v>0</v>
      </c>
      <c r="O167" s="3">
        <v>297727</v>
      </c>
      <c r="P167" s="3">
        <v>403310</v>
      </c>
      <c r="Q167" s="3">
        <v>16575</v>
      </c>
      <c r="R167" s="3">
        <v>2450</v>
      </c>
      <c r="S167" s="3">
        <v>1342465.732685267</v>
      </c>
      <c r="T167" s="3">
        <v>1485544.3660890381</v>
      </c>
      <c r="U167" s="3">
        <v>1257147592058</v>
      </c>
      <c r="V167" s="3">
        <v>1208017981981</v>
      </c>
    </row>
    <row r="168" spans="1:22" x14ac:dyDescent="0.5">
      <c r="A168" s="28" t="s">
        <v>272</v>
      </c>
      <c r="B168" s="28">
        <v>11384</v>
      </c>
      <c r="C168" s="28" t="s">
        <v>22</v>
      </c>
      <c r="D168" s="28" t="s">
        <v>658</v>
      </c>
      <c r="E168" s="26">
        <f t="shared" si="16"/>
        <v>1.5761427253253397</v>
      </c>
      <c r="F168" s="26">
        <f t="shared" si="17"/>
        <v>0.13025292207300093</v>
      </c>
      <c r="G168" s="26">
        <f t="shared" si="18"/>
        <v>0.35291572068663096</v>
      </c>
      <c r="H168" s="27">
        <f t="shared" si="19"/>
        <v>521279.28953900002</v>
      </c>
      <c r="I168" s="27">
        <f t="shared" si="20"/>
        <v>473474.90408499999</v>
      </c>
      <c r="J168" s="26">
        <f t="shared" si="21"/>
        <v>2.516021069278818E-2</v>
      </c>
      <c r="K168" s="26">
        <f t="shared" si="22"/>
        <v>1.5116235795140565E-4</v>
      </c>
      <c r="L168" s="26">
        <f t="shared" si="23"/>
        <v>2.3112874196470866E-2</v>
      </c>
      <c r="M168" s="3">
        <v>2343698.8802510002</v>
      </c>
      <c r="N168" s="3">
        <v>33621.879341</v>
      </c>
      <c r="O168" s="3">
        <v>96842</v>
      </c>
      <c r="P168" s="3">
        <v>262390</v>
      </c>
      <c r="Q168" s="3">
        <v>101</v>
      </c>
      <c r="R168" s="3">
        <v>15443</v>
      </c>
      <c r="S168" s="3">
        <v>668155.75893880008</v>
      </c>
      <c r="T168" s="3">
        <v>743491.95748349035</v>
      </c>
      <c r="U168" s="3">
        <v>521279289539</v>
      </c>
      <c r="V168" s="3">
        <v>473474904085</v>
      </c>
    </row>
    <row r="169" spans="1:22" x14ac:dyDescent="0.5">
      <c r="A169" s="28" t="s">
        <v>320</v>
      </c>
      <c r="B169" s="28">
        <v>11463</v>
      </c>
      <c r="C169" s="28" t="s">
        <v>22</v>
      </c>
      <c r="D169" s="28" t="s">
        <v>661</v>
      </c>
      <c r="E169" s="26">
        <f t="shared" si="16"/>
        <v>1.9599186363296168</v>
      </c>
      <c r="F169" s="26">
        <f t="shared" si="17"/>
        <v>2.1301205923387116</v>
      </c>
      <c r="G169" s="26">
        <f t="shared" si="18"/>
        <v>1.0429893143023643</v>
      </c>
      <c r="H169" s="27">
        <f t="shared" si="19"/>
        <v>659797.26864400005</v>
      </c>
      <c r="I169" s="27">
        <f t="shared" si="20"/>
        <v>642038.87936499994</v>
      </c>
      <c r="J169" s="26">
        <f t="shared" si="21"/>
        <v>4.4952683650638349E-2</v>
      </c>
      <c r="K169" s="26">
        <f t="shared" si="22"/>
        <v>1.143299270218694E-2</v>
      </c>
      <c r="L169" s="26">
        <f t="shared" si="23"/>
        <v>2.1344295617392442E-2</v>
      </c>
      <c r="M169" s="3">
        <v>1476222.83443</v>
      </c>
      <c r="N169" s="3">
        <v>59732.494178000001</v>
      </c>
      <c r="O169" s="3">
        <v>802210</v>
      </c>
      <c r="P169" s="3">
        <v>392793</v>
      </c>
      <c r="Q169" s="3">
        <v>7596</v>
      </c>
      <c r="R169" s="3">
        <v>14181</v>
      </c>
      <c r="S169" s="3">
        <v>664392.9719772333</v>
      </c>
      <c r="T169" s="3">
        <v>376603.09133917809</v>
      </c>
      <c r="U169" s="3">
        <v>659797268644</v>
      </c>
      <c r="V169" s="3">
        <v>642038879365</v>
      </c>
    </row>
    <row r="170" spans="1:22" x14ac:dyDescent="0.5">
      <c r="A170" s="28" t="s">
        <v>322</v>
      </c>
      <c r="B170" s="28">
        <v>11461</v>
      </c>
      <c r="C170" s="28" t="s">
        <v>22</v>
      </c>
      <c r="D170" s="28" t="s">
        <v>653</v>
      </c>
      <c r="E170" s="26">
        <f t="shared" si="16"/>
        <v>0.43914893941092165</v>
      </c>
      <c r="F170" s="26">
        <f t="shared" si="17"/>
        <v>7.2905432129163242E-2</v>
      </c>
      <c r="G170" s="26">
        <f t="shared" si="18"/>
        <v>0.20821925122962617</v>
      </c>
      <c r="H170" s="27">
        <f t="shared" si="19"/>
        <v>2635038.842737</v>
      </c>
      <c r="I170" s="27">
        <f t="shared" si="20"/>
        <v>2297446.2134099999</v>
      </c>
      <c r="J170" s="26">
        <f t="shared" si="21"/>
        <v>3.3465964118348686E-2</v>
      </c>
      <c r="K170" s="26">
        <f t="shared" si="22"/>
        <v>3.8932641827966893E-2</v>
      </c>
      <c r="L170" s="26">
        <f t="shared" si="23"/>
        <v>3.9274531963440825E-3</v>
      </c>
      <c r="M170" s="3">
        <v>2496155.8443200001</v>
      </c>
      <c r="N170" s="3">
        <v>171886.30760100001</v>
      </c>
      <c r="O170" s="3">
        <v>207200</v>
      </c>
      <c r="P170" s="3">
        <v>591767</v>
      </c>
      <c r="Q170" s="3">
        <v>99982</v>
      </c>
      <c r="R170" s="3">
        <v>10086</v>
      </c>
      <c r="S170" s="3">
        <v>2568076.4342115331</v>
      </c>
      <c r="T170" s="3">
        <v>2842037.8831705321</v>
      </c>
      <c r="U170" s="3">
        <v>2635038842737</v>
      </c>
      <c r="V170" s="3">
        <v>2297446213410</v>
      </c>
    </row>
    <row r="171" spans="1:22" x14ac:dyDescent="0.5">
      <c r="A171" s="28" t="s">
        <v>330</v>
      </c>
      <c r="B171" s="28">
        <v>11454</v>
      </c>
      <c r="C171" s="28" t="s">
        <v>22</v>
      </c>
      <c r="D171" s="28" t="s">
        <v>664</v>
      </c>
      <c r="E171" s="26">
        <f t="shared" si="16"/>
        <v>0.98683882577359416</v>
      </c>
      <c r="F171" s="26">
        <f t="shared" si="17"/>
        <v>0.16256502332729475</v>
      </c>
      <c r="G171" s="26">
        <f t="shared" si="18"/>
        <v>0.63376892578585964</v>
      </c>
      <c r="H171" s="27">
        <f t="shared" si="19"/>
        <v>1663516.8924209999</v>
      </c>
      <c r="I171" s="27">
        <f t="shared" si="20"/>
        <v>1348042.023786</v>
      </c>
      <c r="J171" s="26">
        <f t="shared" si="21"/>
        <v>8.008733421603173E-2</v>
      </c>
      <c r="K171" s="26">
        <f t="shared" si="22"/>
        <v>2.7175560568144792E-3</v>
      </c>
      <c r="L171" s="26">
        <f t="shared" si="23"/>
        <v>0.18964227895132918</v>
      </c>
      <c r="M171" s="3">
        <v>4154841.872428</v>
      </c>
      <c r="N171" s="3">
        <v>254741.72472999999</v>
      </c>
      <c r="O171" s="3">
        <v>342220</v>
      </c>
      <c r="P171" s="3">
        <v>1334164</v>
      </c>
      <c r="Q171" s="3">
        <v>4322</v>
      </c>
      <c r="R171" s="3">
        <v>301607</v>
      </c>
      <c r="S171" s="3">
        <v>1590399.5758108669</v>
      </c>
      <c r="T171" s="3">
        <v>2105126.8778217011</v>
      </c>
      <c r="U171" s="3">
        <v>1663516892421</v>
      </c>
      <c r="V171" s="3">
        <v>1348042023786</v>
      </c>
    </row>
    <row r="172" spans="1:22" x14ac:dyDescent="0.5">
      <c r="A172" s="28" t="s">
        <v>332</v>
      </c>
      <c r="B172" s="28">
        <v>11477</v>
      </c>
      <c r="C172" s="28" t="s">
        <v>22</v>
      </c>
      <c r="D172" s="28" t="s">
        <v>664</v>
      </c>
      <c r="E172" s="26">
        <f t="shared" si="16"/>
        <v>0.72423143472159246</v>
      </c>
      <c r="F172" s="26">
        <f t="shared" si="17"/>
        <v>0.16427427462330429</v>
      </c>
      <c r="G172" s="26">
        <f t="shared" si="18"/>
        <v>0.71848217496026645</v>
      </c>
      <c r="H172" s="27">
        <f t="shared" si="19"/>
        <v>3166476.6298489999</v>
      </c>
      <c r="I172" s="27">
        <f t="shared" si="20"/>
        <v>3065687.5694309999</v>
      </c>
      <c r="J172" s="26">
        <f t="shared" si="21"/>
        <v>4.2396747931108127E-2</v>
      </c>
      <c r="K172" s="26">
        <f t="shared" si="22"/>
        <v>2.7208898661028069E-3</v>
      </c>
      <c r="L172" s="26">
        <f t="shared" si="23"/>
        <v>7.8226304479632511E-2</v>
      </c>
      <c r="M172" s="3">
        <v>6164778.6571359998</v>
      </c>
      <c r="N172" s="3">
        <v>264674.86586999998</v>
      </c>
      <c r="O172" s="3">
        <v>699165</v>
      </c>
      <c r="P172" s="3">
        <v>3057920</v>
      </c>
      <c r="Q172" s="3">
        <v>8493</v>
      </c>
      <c r="R172" s="3">
        <v>244176</v>
      </c>
      <c r="S172" s="3">
        <v>3121405.2820758671</v>
      </c>
      <c r="T172" s="3">
        <v>4256083.3192126295</v>
      </c>
      <c r="U172" s="3">
        <v>3166476629849</v>
      </c>
      <c r="V172" s="3">
        <v>3065687569431</v>
      </c>
    </row>
    <row r="173" spans="1:22" x14ac:dyDescent="0.5">
      <c r="A173" s="28" t="s">
        <v>410</v>
      </c>
      <c r="B173" s="28">
        <v>11706</v>
      </c>
      <c r="C173" s="28" t="s">
        <v>22</v>
      </c>
      <c r="D173" s="28" t="s">
        <v>677</v>
      </c>
      <c r="E173" s="26">
        <f t="shared" si="16"/>
        <v>0.66945709088878658</v>
      </c>
      <c r="F173" s="26">
        <f t="shared" si="17"/>
        <v>0.39059222343040173</v>
      </c>
      <c r="G173" s="26">
        <f t="shared" si="18"/>
        <v>1.058165856861365</v>
      </c>
      <c r="H173" s="27">
        <f t="shared" si="19"/>
        <v>321036.201558</v>
      </c>
      <c r="I173" s="27">
        <f t="shared" si="20"/>
        <v>307609.48269999999</v>
      </c>
      <c r="J173" s="26">
        <f t="shared" si="21"/>
        <v>0</v>
      </c>
      <c r="K173" s="26">
        <f t="shared" si="22"/>
        <v>8.2385438746549588E-3</v>
      </c>
      <c r="L173" s="26">
        <f t="shared" si="23"/>
        <v>1.043654310416943E-2</v>
      </c>
      <c r="M173" s="3">
        <v>627780.20327399997</v>
      </c>
      <c r="N173" s="3">
        <v>0</v>
      </c>
      <c r="O173" s="3">
        <v>183138</v>
      </c>
      <c r="P173" s="3">
        <v>496145</v>
      </c>
      <c r="Q173" s="3">
        <v>2605</v>
      </c>
      <c r="R173" s="3">
        <v>3300</v>
      </c>
      <c r="S173" s="3">
        <v>316196.65315056674</v>
      </c>
      <c r="T173" s="3">
        <v>468872.6221725014</v>
      </c>
      <c r="U173" s="3">
        <v>321036201558</v>
      </c>
      <c r="V173" s="3">
        <v>307609482700</v>
      </c>
    </row>
    <row r="174" spans="1:22" x14ac:dyDescent="0.5">
      <c r="A174" s="28" t="s">
        <v>492</v>
      </c>
      <c r="B174" s="28">
        <v>11853</v>
      </c>
      <c r="C174" s="28" t="s">
        <v>22</v>
      </c>
      <c r="D174" s="28" t="s">
        <v>607</v>
      </c>
      <c r="E174" s="26">
        <f t="shared" si="16"/>
        <v>0.87842166430677826</v>
      </c>
      <c r="F174" s="26">
        <f t="shared" si="17"/>
        <v>0.93067714268603641</v>
      </c>
      <c r="G174" s="26">
        <f t="shared" si="18"/>
        <v>0.74407191104701564</v>
      </c>
      <c r="H174" s="27">
        <f t="shared" si="19"/>
        <v>843575.56795599998</v>
      </c>
      <c r="I174" s="27">
        <f t="shared" si="20"/>
        <v>761192.47222</v>
      </c>
      <c r="J174" s="26">
        <f t="shared" si="21"/>
        <v>5.5289747455862785E-2</v>
      </c>
      <c r="K174" s="26">
        <f t="shared" si="22"/>
        <v>6.6203192753023943E-2</v>
      </c>
      <c r="L174" s="26">
        <f t="shared" si="23"/>
        <v>0.16387174609221949</v>
      </c>
      <c r="M174" s="3">
        <v>1880984.1631129999</v>
      </c>
      <c r="N174" s="3">
        <v>119416.754396</v>
      </c>
      <c r="O174" s="3">
        <v>996440</v>
      </c>
      <c r="P174" s="3">
        <v>796649</v>
      </c>
      <c r="Q174" s="3">
        <v>71494</v>
      </c>
      <c r="R174" s="3">
        <v>176968</v>
      </c>
      <c r="S174" s="3">
        <v>1079917.705279167</v>
      </c>
      <c r="T174" s="3">
        <v>1070661.300571071</v>
      </c>
      <c r="U174" s="3">
        <v>843575567956</v>
      </c>
      <c r="V174" s="3">
        <v>761192472220</v>
      </c>
    </row>
    <row r="175" spans="1:22" x14ac:dyDescent="0.5">
      <c r="A175" s="28" t="s">
        <v>726</v>
      </c>
      <c r="B175" s="28">
        <v>11968</v>
      </c>
      <c r="C175" s="28" t="s">
        <v>22</v>
      </c>
      <c r="D175" s="28" t="s">
        <v>727</v>
      </c>
      <c r="E175" s="26">
        <f t="shared" si="16"/>
        <v>0.48572527292203094</v>
      </c>
      <c r="F175" s="26">
        <f t="shared" si="17"/>
        <v>1.0290162586340212</v>
      </c>
      <c r="G175" s="26">
        <f t="shared" si="18"/>
        <v>2.2022107424331049E-4</v>
      </c>
      <c r="H175" s="27">
        <f t="shared" si="19"/>
        <v>86189.131294999999</v>
      </c>
      <c r="I175" s="27">
        <f t="shared" si="20"/>
        <v>115186.951877</v>
      </c>
      <c r="J175" s="26">
        <f t="shared" si="21"/>
        <v>0.13355663597346426</v>
      </c>
      <c r="K175" s="26">
        <f t="shared" si="22"/>
        <v>2.5780784989668227E-2</v>
      </c>
      <c r="L175" s="26">
        <f t="shared" si="23"/>
        <v>2.2175910273169308E-4</v>
      </c>
      <c r="M175" s="3">
        <v>189683.814843</v>
      </c>
      <c r="N175" s="3">
        <v>51794.359519999998</v>
      </c>
      <c r="O175" s="3">
        <v>200924</v>
      </c>
      <c r="P175" s="3">
        <v>43</v>
      </c>
      <c r="Q175" s="3">
        <v>4999</v>
      </c>
      <c r="R175" s="3">
        <v>43</v>
      </c>
      <c r="S175" s="3">
        <v>193904.1034632333</v>
      </c>
      <c r="T175" s="3">
        <v>195258.3336892254</v>
      </c>
      <c r="U175" s="3">
        <v>86189131295</v>
      </c>
      <c r="V175" s="3">
        <v>115186951877</v>
      </c>
    </row>
    <row r="176" spans="1:22" x14ac:dyDescent="0.5">
      <c r="A176" s="28" t="s">
        <v>168</v>
      </c>
      <c r="B176" s="28">
        <v>11183</v>
      </c>
      <c r="C176" s="28" t="s">
        <v>22</v>
      </c>
      <c r="D176" s="28" t="s">
        <v>637</v>
      </c>
      <c r="E176" s="26">
        <f t="shared" si="16"/>
        <v>0.25561315523428568</v>
      </c>
      <c r="F176" s="26">
        <f t="shared" si="17"/>
        <v>1.394101167776554E-2</v>
      </c>
      <c r="G176" s="26">
        <f t="shared" si="18"/>
        <v>3.2160858305761521E-2</v>
      </c>
      <c r="H176" s="27">
        <f t="shared" si="19"/>
        <v>7225298.008347</v>
      </c>
      <c r="I176" s="27">
        <f t="shared" si="20"/>
        <v>6909906.7718869997</v>
      </c>
      <c r="J176" s="26">
        <f t="shared" si="21"/>
        <v>1.0544889504282725E-2</v>
      </c>
      <c r="K176" s="26">
        <f t="shared" si="22"/>
        <v>6.0143773025823424E-3</v>
      </c>
      <c r="L176" s="26">
        <f t="shared" si="23"/>
        <v>3.4022239456979936E-4</v>
      </c>
      <c r="M176" s="3">
        <v>4131904.992966</v>
      </c>
      <c r="N176" s="3">
        <v>165446.54635399999</v>
      </c>
      <c r="O176" s="3">
        <v>112676</v>
      </c>
      <c r="P176" s="3">
        <v>259935</v>
      </c>
      <c r="Q176" s="3">
        <v>47182</v>
      </c>
      <c r="R176" s="3">
        <v>2669</v>
      </c>
      <c r="S176" s="3">
        <v>7844868.6582635678</v>
      </c>
      <c r="T176" s="3">
        <v>8082340.2637060033</v>
      </c>
      <c r="U176" s="3">
        <v>7225298008347</v>
      </c>
      <c r="V176" s="3">
        <v>6909906771887</v>
      </c>
    </row>
    <row r="177" spans="1:22" x14ac:dyDescent="0.5">
      <c r="A177" s="28" t="s">
        <v>173</v>
      </c>
      <c r="B177" s="28">
        <v>11197</v>
      </c>
      <c r="C177" s="28" t="s">
        <v>22</v>
      </c>
      <c r="D177" s="28" t="s">
        <v>639</v>
      </c>
      <c r="E177" s="26">
        <f t="shared" si="16"/>
        <v>0.77905909550880603</v>
      </c>
      <c r="F177" s="26">
        <f t="shared" si="17"/>
        <v>0</v>
      </c>
      <c r="G177" s="26">
        <f t="shared" si="18"/>
        <v>4.2887505589204102E-2</v>
      </c>
      <c r="H177" s="27">
        <f t="shared" si="19"/>
        <v>3158363.6548649999</v>
      </c>
      <c r="I177" s="27">
        <f t="shared" si="20"/>
        <v>2938268.169766</v>
      </c>
      <c r="J177" s="26">
        <f t="shared" si="21"/>
        <v>2.8516268796860395E-2</v>
      </c>
      <c r="K177" s="26">
        <f t="shared" si="22"/>
        <v>0</v>
      </c>
      <c r="L177" s="26">
        <f t="shared" si="23"/>
        <v>0</v>
      </c>
      <c r="M177" s="3">
        <v>5356547.1558100004</v>
      </c>
      <c r="N177" s="3">
        <v>188473.901465</v>
      </c>
      <c r="O177" s="3">
        <v>0</v>
      </c>
      <c r="P177" s="3">
        <v>147440</v>
      </c>
      <c r="Q177" s="3">
        <v>0</v>
      </c>
      <c r="R177" s="3">
        <v>0</v>
      </c>
      <c r="S177" s="3">
        <v>3304673.2517430671</v>
      </c>
      <c r="T177" s="3">
        <v>3437831.0879687644</v>
      </c>
      <c r="U177" s="3">
        <v>3158363654865</v>
      </c>
      <c r="V177" s="3">
        <v>2938268169766</v>
      </c>
    </row>
    <row r="178" spans="1:22" x14ac:dyDescent="0.5">
      <c r="A178" s="28" t="s">
        <v>175</v>
      </c>
      <c r="B178" s="28">
        <v>11195</v>
      </c>
      <c r="C178" s="28" t="s">
        <v>22</v>
      </c>
      <c r="D178" s="28" t="s">
        <v>635</v>
      </c>
      <c r="E178" s="26">
        <f t="shared" si="16"/>
        <v>1.1749406730457208</v>
      </c>
      <c r="F178" s="26">
        <f t="shared" si="17"/>
        <v>2.8391641729183268E-2</v>
      </c>
      <c r="G178" s="26">
        <f t="shared" si="18"/>
        <v>3.5058119978605869E-2</v>
      </c>
      <c r="H178" s="27">
        <f t="shared" si="19"/>
        <v>2377758.215206</v>
      </c>
      <c r="I178" s="27">
        <f t="shared" si="20"/>
        <v>2660421.3496869998</v>
      </c>
      <c r="J178" s="26">
        <f t="shared" si="21"/>
        <v>7.4663144487636265E-2</v>
      </c>
      <c r="K178" s="26">
        <f t="shared" si="22"/>
        <v>2.4988108986834161E-2</v>
      </c>
      <c r="L178" s="26">
        <f t="shared" si="23"/>
        <v>1.0378603886389053E-2</v>
      </c>
      <c r="M178" s="3">
        <v>6350851.3233650001</v>
      </c>
      <c r="N178" s="3">
        <v>458542.29352399998</v>
      </c>
      <c r="O178" s="3">
        <v>76732</v>
      </c>
      <c r="P178" s="3">
        <v>94749</v>
      </c>
      <c r="Q178" s="3">
        <v>76732</v>
      </c>
      <c r="R178" s="3">
        <v>31870</v>
      </c>
      <c r="S178" s="3">
        <v>3070740.5686612329</v>
      </c>
      <c r="T178" s="3">
        <v>2702626.3832122302</v>
      </c>
      <c r="U178" s="3">
        <v>2377758215206</v>
      </c>
      <c r="V178" s="3">
        <v>2660421349687</v>
      </c>
    </row>
    <row r="179" spans="1:22" x14ac:dyDescent="0.5">
      <c r="A179" s="28" t="s">
        <v>177</v>
      </c>
      <c r="B179" s="28">
        <v>11215</v>
      </c>
      <c r="C179" s="28" t="s">
        <v>22</v>
      </c>
      <c r="D179" s="28" t="s">
        <v>606</v>
      </c>
      <c r="E179" s="26">
        <f t="shared" si="16"/>
        <v>0.28071752984179171</v>
      </c>
      <c r="F179" s="26">
        <f t="shared" si="17"/>
        <v>0.32370175807439511</v>
      </c>
      <c r="G179" s="26">
        <f t="shared" si="18"/>
        <v>0.24567447457235392</v>
      </c>
      <c r="H179" s="27">
        <f t="shared" si="19"/>
        <v>10118098.973433999</v>
      </c>
      <c r="I179" s="27">
        <f t="shared" si="20"/>
        <v>9837614.5518040005</v>
      </c>
      <c r="J179" s="26">
        <f t="shared" si="21"/>
        <v>8.2563795355919348E-3</v>
      </c>
      <c r="K179" s="26">
        <f t="shared" si="22"/>
        <v>2.0118122535948385E-2</v>
      </c>
      <c r="L179" s="26">
        <f t="shared" si="23"/>
        <v>1.3258519372252971E-2</v>
      </c>
      <c r="M179" s="3">
        <v>7041581.9120319998</v>
      </c>
      <c r="N179" s="3">
        <v>199972.41474000001</v>
      </c>
      <c r="O179" s="3">
        <v>4059904</v>
      </c>
      <c r="P179" s="3">
        <v>3081277</v>
      </c>
      <c r="Q179" s="3">
        <v>243634</v>
      </c>
      <c r="R179" s="3">
        <v>160563</v>
      </c>
      <c r="S179" s="3">
        <v>12110175.766384698</v>
      </c>
      <c r="T179" s="3">
        <v>12542112.9132914</v>
      </c>
      <c r="U179" s="3">
        <v>10118098973434</v>
      </c>
      <c r="V179" s="3">
        <v>9837614551804</v>
      </c>
    </row>
    <row r="180" spans="1:22" x14ac:dyDescent="0.5">
      <c r="A180" s="28" t="s">
        <v>202</v>
      </c>
      <c r="B180" s="28">
        <v>11260</v>
      </c>
      <c r="C180" s="28" t="s">
        <v>22</v>
      </c>
      <c r="D180" s="28" t="s">
        <v>626</v>
      </c>
      <c r="E180" s="26">
        <f t="shared" si="16"/>
        <v>0.9796612365605285</v>
      </c>
      <c r="F180" s="26">
        <f t="shared" si="17"/>
        <v>5.2641046458263993E-2</v>
      </c>
      <c r="G180" s="26">
        <f t="shared" si="18"/>
        <v>1.7481632655262258E-2</v>
      </c>
      <c r="H180" s="27">
        <f t="shared" si="19"/>
        <v>1194957.546051</v>
      </c>
      <c r="I180" s="27">
        <f t="shared" si="20"/>
        <v>1117096.918941</v>
      </c>
      <c r="J180" s="26">
        <f t="shared" si="21"/>
        <v>1.3273435941773619E-2</v>
      </c>
      <c r="K180" s="26">
        <f t="shared" si="22"/>
        <v>0</v>
      </c>
      <c r="L180" s="26">
        <f t="shared" si="23"/>
        <v>1.7620252787134142E-2</v>
      </c>
      <c r="M180" s="3">
        <v>2407343.0800240003</v>
      </c>
      <c r="N180" s="3">
        <v>32360.504022000001</v>
      </c>
      <c r="O180" s="3">
        <v>64678</v>
      </c>
      <c r="P180" s="3">
        <v>21479</v>
      </c>
      <c r="Q180" s="3">
        <v>0</v>
      </c>
      <c r="R180" s="3">
        <v>21479</v>
      </c>
      <c r="S180" s="3">
        <v>1218994.9973750329</v>
      </c>
      <c r="T180" s="3">
        <v>1228660.985135989</v>
      </c>
      <c r="U180" s="3">
        <v>1194957546051</v>
      </c>
      <c r="V180" s="3">
        <v>1117096918941</v>
      </c>
    </row>
    <row r="181" spans="1:22" x14ac:dyDescent="0.5">
      <c r="A181" s="28" t="s">
        <v>229</v>
      </c>
      <c r="B181" s="28">
        <v>11308</v>
      </c>
      <c r="C181" s="28" t="s">
        <v>22</v>
      </c>
      <c r="D181" s="28" t="s">
        <v>624</v>
      </c>
      <c r="E181" s="26">
        <f t="shared" si="16"/>
        <v>0.71857054010572119</v>
      </c>
      <c r="F181" s="26">
        <f t="shared" si="17"/>
        <v>0</v>
      </c>
      <c r="G181" s="26">
        <f t="shared" si="18"/>
        <v>0.17311280889487449</v>
      </c>
      <c r="H181" s="27">
        <f t="shared" si="19"/>
        <v>1765078.250215</v>
      </c>
      <c r="I181" s="27">
        <f t="shared" si="20"/>
        <v>1721412.581677</v>
      </c>
      <c r="J181" s="26">
        <f t="shared" si="21"/>
        <v>4.9669322865340301E-2</v>
      </c>
      <c r="K181" s="26">
        <f t="shared" si="22"/>
        <v>0</v>
      </c>
      <c r="L181" s="26">
        <f t="shared" si="23"/>
        <v>0</v>
      </c>
      <c r="M181" s="3">
        <v>3628882.156523</v>
      </c>
      <c r="N181" s="3">
        <v>214668.215238</v>
      </c>
      <c r="O181" s="3">
        <v>0</v>
      </c>
      <c r="P181" s="3">
        <v>437122</v>
      </c>
      <c r="Q181" s="3">
        <v>0</v>
      </c>
      <c r="R181" s="3">
        <v>0</v>
      </c>
      <c r="S181" s="3">
        <v>2160973.8451638669</v>
      </c>
      <c r="T181" s="3">
        <v>2525070.2290056958</v>
      </c>
      <c r="U181" s="3">
        <v>1765078250215</v>
      </c>
      <c r="V181" s="3">
        <v>1721412581677</v>
      </c>
    </row>
    <row r="182" spans="1:22" x14ac:dyDescent="0.5">
      <c r="A182" s="28" t="s">
        <v>238</v>
      </c>
      <c r="B182" s="28">
        <v>11312</v>
      </c>
      <c r="C182" s="28" t="s">
        <v>22</v>
      </c>
      <c r="D182" s="28" t="s">
        <v>608</v>
      </c>
      <c r="E182" s="26">
        <f t="shared" si="16"/>
        <v>0.63124490414038348</v>
      </c>
      <c r="F182" s="26">
        <f t="shared" si="17"/>
        <v>5.9340147930592974E-2</v>
      </c>
      <c r="G182" s="26">
        <f t="shared" si="18"/>
        <v>5.4837380849203365E-2</v>
      </c>
      <c r="H182" s="27">
        <f t="shared" si="19"/>
        <v>4397644.0748229995</v>
      </c>
      <c r="I182" s="27">
        <f t="shared" si="20"/>
        <v>4387882.025529</v>
      </c>
      <c r="J182" s="26">
        <f t="shared" si="21"/>
        <v>2.6925896581139166E-2</v>
      </c>
      <c r="K182" s="26">
        <f t="shared" si="22"/>
        <v>0</v>
      </c>
      <c r="L182" s="26">
        <f t="shared" si="23"/>
        <v>0</v>
      </c>
      <c r="M182" s="3">
        <v>6130527.9973619999</v>
      </c>
      <c r="N182" s="3">
        <v>250710.183288</v>
      </c>
      <c r="O182" s="3">
        <v>288150</v>
      </c>
      <c r="P182" s="3">
        <v>266285</v>
      </c>
      <c r="Q182" s="3">
        <v>0</v>
      </c>
      <c r="R182" s="3">
        <v>0</v>
      </c>
      <c r="S182" s="3">
        <v>4655558.6836728668</v>
      </c>
      <c r="T182" s="3">
        <v>4855902.9602864115</v>
      </c>
      <c r="U182" s="3">
        <v>4397644074823</v>
      </c>
      <c r="V182" s="3">
        <v>4387882025529</v>
      </c>
    </row>
    <row r="183" spans="1:22" x14ac:dyDescent="0.5">
      <c r="A183" s="28" t="s">
        <v>265</v>
      </c>
      <c r="B183" s="28">
        <v>11327</v>
      </c>
      <c r="C183" s="28" t="s">
        <v>22</v>
      </c>
      <c r="D183" s="28" t="s">
        <v>638</v>
      </c>
      <c r="E183" s="26">
        <f t="shared" si="16"/>
        <v>0.39980068237298533</v>
      </c>
      <c r="F183" s="26">
        <f t="shared" si="17"/>
        <v>0.5370540054707047</v>
      </c>
      <c r="G183" s="26">
        <f t="shared" si="18"/>
        <v>7.5516399901590951E-3</v>
      </c>
      <c r="H183" s="27">
        <f t="shared" si="19"/>
        <v>3934102.7200819999</v>
      </c>
      <c r="I183" s="27">
        <f t="shared" si="20"/>
        <v>3840003.024801</v>
      </c>
      <c r="J183" s="26">
        <f t="shared" si="21"/>
        <v>5.1734635324707009E-3</v>
      </c>
      <c r="K183" s="26">
        <f t="shared" si="22"/>
        <v>0</v>
      </c>
      <c r="L183" s="26">
        <f t="shared" si="23"/>
        <v>0</v>
      </c>
      <c r="M183" s="3">
        <v>3000871.6395109999</v>
      </c>
      <c r="N183" s="3">
        <v>48060.521410000001</v>
      </c>
      <c r="O183" s="3">
        <v>2015542</v>
      </c>
      <c r="P183" s="3">
        <v>28341</v>
      </c>
      <c r="Q183" s="3">
        <v>0</v>
      </c>
      <c r="R183" s="3">
        <v>0</v>
      </c>
      <c r="S183" s="3">
        <v>4644907.7207515994</v>
      </c>
      <c r="T183" s="3">
        <v>3752959.6269065421</v>
      </c>
      <c r="U183" s="3">
        <v>3934102720082</v>
      </c>
      <c r="V183" s="3">
        <v>3840003024801</v>
      </c>
    </row>
    <row r="184" spans="1:22" x14ac:dyDescent="0.5">
      <c r="A184" s="28" t="s">
        <v>274</v>
      </c>
      <c r="B184" s="28">
        <v>11341</v>
      </c>
      <c r="C184" s="28" t="s">
        <v>22</v>
      </c>
      <c r="D184" s="28" t="s">
        <v>607</v>
      </c>
      <c r="E184" s="26">
        <f t="shared" si="16"/>
        <v>0.28325052832746744</v>
      </c>
      <c r="F184" s="26">
        <f t="shared" si="17"/>
        <v>9.5506946425884282E-2</v>
      </c>
      <c r="G184" s="26">
        <f t="shared" si="18"/>
        <v>0.11728419267977856</v>
      </c>
      <c r="H184" s="27">
        <f t="shared" si="19"/>
        <v>10158516.580091</v>
      </c>
      <c r="I184" s="27">
        <f t="shared" si="20"/>
        <v>9805366.2458759993</v>
      </c>
      <c r="J184" s="26">
        <f t="shared" si="21"/>
        <v>9.190036600689842E-3</v>
      </c>
      <c r="K184" s="26">
        <f t="shared" si="22"/>
        <v>0</v>
      </c>
      <c r="L184" s="26">
        <f t="shared" si="23"/>
        <v>1.2375901082696542E-2</v>
      </c>
      <c r="M184" s="3">
        <v>7450352.8471230008</v>
      </c>
      <c r="N184" s="3">
        <v>234949.29225399997</v>
      </c>
      <c r="O184" s="3">
        <v>1256062</v>
      </c>
      <c r="P184" s="3">
        <v>1542466</v>
      </c>
      <c r="Q184" s="3">
        <v>0</v>
      </c>
      <c r="R184" s="3">
        <v>158199</v>
      </c>
      <c r="S184" s="3">
        <v>12782826.7972493</v>
      </c>
      <c r="T184" s="3">
        <v>13151525.067077029</v>
      </c>
      <c r="U184" s="3">
        <v>10158516580091</v>
      </c>
      <c r="V184" s="3">
        <v>9805366245876</v>
      </c>
    </row>
    <row r="185" spans="1:22" x14ac:dyDescent="0.5">
      <c r="A185" s="28" t="s">
        <v>309</v>
      </c>
      <c r="B185" s="28">
        <v>11378</v>
      </c>
      <c r="C185" s="28" t="s">
        <v>22</v>
      </c>
      <c r="D185" s="28" t="s">
        <v>629</v>
      </c>
      <c r="E185" s="26">
        <f t="shared" si="16"/>
        <v>0.41267176293600516</v>
      </c>
      <c r="F185" s="26">
        <f t="shared" si="17"/>
        <v>0</v>
      </c>
      <c r="G185" s="26">
        <f t="shared" si="18"/>
        <v>4.6569635226356494E-2</v>
      </c>
      <c r="H185" s="27">
        <f t="shared" si="19"/>
        <v>2086295.4947899999</v>
      </c>
      <c r="I185" s="27">
        <f t="shared" si="20"/>
        <v>1949004.9110920001</v>
      </c>
      <c r="J185" s="26">
        <f t="shared" si="21"/>
        <v>2.51302503693334E-2</v>
      </c>
      <c r="K185" s="26">
        <f t="shared" si="22"/>
        <v>0</v>
      </c>
      <c r="L185" s="26">
        <f t="shared" si="23"/>
        <v>0</v>
      </c>
      <c r="M185" s="3">
        <v>2323988.4964000001</v>
      </c>
      <c r="N185" s="3">
        <v>133726.385939</v>
      </c>
      <c r="O185" s="3">
        <v>0</v>
      </c>
      <c r="P185" s="3">
        <v>131130</v>
      </c>
      <c r="Q185" s="3">
        <v>0</v>
      </c>
      <c r="R185" s="3">
        <v>0</v>
      </c>
      <c r="S185" s="3">
        <v>2660665.6116364668</v>
      </c>
      <c r="T185" s="3">
        <v>2815783.2751454711</v>
      </c>
      <c r="U185" s="3">
        <v>2086295494790</v>
      </c>
      <c r="V185" s="3">
        <v>1949004911092</v>
      </c>
    </row>
    <row r="186" spans="1:22" x14ac:dyDescent="0.5">
      <c r="A186" s="28" t="s">
        <v>324</v>
      </c>
      <c r="B186" s="28">
        <v>11470</v>
      </c>
      <c r="C186" s="28" t="s">
        <v>22</v>
      </c>
      <c r="D186" s="28" t="s">
        <v>632</v>
      </c>
      <c r="E186" s="26">
        <f t="shared" si="16"/>
        <v>0.48288687512235645</v>
      </c>
      <c r="F186" s="26">
        <f t="shared" si="17"/>
        <v>0.26784247294162422</v>
      </c>
      <c r="G186" s="26">
        <f t="shared" si="18"/>
        <v>0.17661596731493689</v>
      </c>
      <c r="H186" s="27">
        <f t="shared" si="19"/>
        <v>1211607.4845739999</v>
      </c>
      <c r="I186" s="27">
        <f t="shared" si="20"/>
        <v>1095620.2390719999</v>
      </c>
      <c r="J186" s="26">
        <f t="shared" si="21"/>
        <v>6.3835357146925092E-2</v>
      </c>
      <c r="K186" s="26">
        <f t="shared" si="22"/>
        <v>1.0820075357647755E-2</v>
      </c>
      <c r="L186" s="26">
        <f t="shared" si="23"/>
        <v>0.15093940531962707</v>
      </c>
      <c r="M186" s="3">
        <v>1164975.46484</v>
      </c>
      <c r="N186" s="3">
        <v>138360.10806999999</v>
      </c>
      <c r="O186" s="3">
        <v>323088</v>
      </c>
      <c r="P186" s="3">
        <v>213045</v>
      </c>
      <c r="Q186" s="3">
        <v>11726</v>
      </c>
      <c r="R186" s="3">
        <v>163577</v>
      </c>
      <c r="S186" s="3">
        <v>1083726.2784599671</v>
      </c>
      <c r="T186" s="3">
        <v>1206261.2641364629</v>
      </c>
      <c r="U186" s="3">
        <v>1211607484574</v>
      </c>
      <c r="V186" s="3">
        <v>1095620239072</v>
      </c>
    </row>
    <row r="187" spans="1:22" x14ac:dyDescent="0.5">
      <c r="A187" s="28" t="s">
        <v>361</v>
      </c>
      <c r="B187" s="28">
        <v>11233</v>
      </c>
      <c r="C187" s="28" t="s">
        <v>22</v>
      </c>
      <c r="D187" s="28" t="s">
        <v>633</v>
      </c>
      <c r="E187" s="26">
        <f t="shared" si="16"/>
        <v>0.26464990418275253</v>
      </c>
      <c r="F187" s="26">
        <f t="shared" si="17"/>
        <v>0</v>
      </c>
      <c r="G187" s="26">
        <f t="shared" si="18"/>
        <v>0</v>
      </c>
      <c r="H187" s="27">
        <f t="shared" si="19"/>
        <v>3595310.6434709998</v>
      </c>
      <c r="I187" s="27">
        <f t="shared" si="20"/>
        <v>3511705.923097</v>
      </c>
      <c r="J187" s="26">
        <f t="shared" si="21"/>
        <v>1.5244557713890319E-2</v>
      </c>
      <c r="K187" s="26">
        <f t="shared" si="22"/>
        <v>0</v>
      </c>
      <c r="L187" s="26">
        <f t="shared" si="23"/>
        <v>0</v>
      </c>
      <c r="M187" s="3">
        <v>2018948.4876979999</v>
      </c>
      <c r="N187" s="3">
        <v>113211.81162299999</v>
      </c>
      <c r="O187" s="3">
        <v>0</v>
      </c>
      <c r="P187" s="3">
        <v>0</v>
      </c>
      <c r="Q187" s="3">
        <v>0</v>
      </c>
      <c r="R187" s="3">
        <v>0</v>
      </c>
      <c r="S187" s="3">
        <v>3713187.8060275</v>
      </c>
      <c r="T187" s="3">
        <v>3814376.0035216678</v>
      </c>
      <c r="U187" s="3">
        <v>3595310643471</v>
      </c>
      <c r="V187" s="3">
        <v>3511705923097</v>
      </c>
    </row>
    <row r="188" spans="1:22" x14ac:dyDescent="0.5">
      <c r="A188" s="28" t="s">
        <v>381</v>
      </c>
      <c r="B188" s="28">
        <v>11649</v>
      </c>
      <c r="C188" s="28" t="s">
        <v>22</v>
      </c>
      <c r="D188" s="28" t="s">
        <v>670</v>
      </c>
      <c r="E188" s="26">
        <f t="shared" si="16"/>
        <v>0.7538345708206452</v>
      </c>
      <c r="F188" s="26">
        <f t="shared" si="17"/>
        <v>0.27216481958259042</v>
      </c>
      <c r="G188" s="26">
        <f t="shared" si="18"/>
        <v>0.52503123604862234</v>
      </c>
      <c r="H188" s="27">
        <f t="shared" si="19"/>
        <v>6437370.8423189996</v>
      </c>
      <c r="I188" s="27">
        <f t="shared" si="20"/>
        <v>6377115.1888699997</v>
      </c>
      <c r="J188" s="26">
        <f t="shared" si="21"/>
        <v>1.6143713586874716E-2</v>
      </c>
      <c r="K188" s="26">
        <f t="shared" si="22"/>
        <v>1.5641915403041821E-2</v>
      </c>
      <c r="L188" s="26">
        <f t="shared" si="23"/>
        <v>2.7990419720116996E-2</v>
      </c>
      <c r="M188" s="3">
        <v>12248442.626944</v>
      </c>
      <c r="N188" s="3">
        <v>225817.11730099999</v>
      </c>
      <c r="O188" s="3">
        <v>2211092</v>
      </c>
      <c r="P188" s="3">
        <v>4265402</v>
      </c>
      <c r="Q188" s="3">
        <v>109399</v>
      </c>
      <c r="R188" s="3">
        <v>195764</v>
      </c>
      <c r="S188" s="3">
        <v>6993964.4334558668</v>
      </c>
      <c r="T188" s="3">
        <v>8124091.877087838</v>
      </c>
      <c r="U188" s="3">
        <v>6437370842319</v>
      </c>
      <c r="V188" s="3">
        <v>6377115188870</v>
      </c>
    </row>
    <row r="189" spans="1:22" x14ac:dyDescent="0.5">
      <c r="A189" s="28" t="s">
        <v>419</v>
      </c>
      <c r="B189" s="28">
        <v>11709</v>
      </c>
      <c r="C189" s="28" t="s">
        <v>22</v>
      </c>
      <c r="D189" s="28" t="s">
        <v>617</v>
      </c>
      <c r="E189" s="26">
        <f t="shared" si="16"/>
        <v>0</v>
      </c>
      <c r="F189" s="26">
        <f t="shared" si="17"/>
        <v>0</v>
      </c>
      <c r="G189" s="26">
        <f t="shared" si="18"/>
        <v>0</v>
      </c>
      <c r="H189" s="27">
        <f t="shared" si="19"/>
        <v>74610523.686403006</v>
      </c>
      <c r="I189" s="27">
        <f t="shared" si="20"/>
        <v>71801524.908582002</v>
      </c>
      <c r="J189" s="26">
        <f t="shared" si="21"/>
        <v>0</v>
      </c>
      <c r="K189" s="26">
        <f t="shared" si="22"/>
        <v>0</v>
      </c>
      <c r="L189" s="26">
        <f t="shared" si="23"/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75617660.713043973</v>
      </c>
      <c r="T189" s="3">
        <v>86178422.283292443</v>
      </c>
      <c r="U189" s="3">
        <v>74610523686403</v>
      </c>
      <c r="V189" s="3">
        <v>71801524908582</v>
      </c>
    </row>
    <row r="190" spans="1:22" x14ac:dyDescent="0.5">
      <c r="A190" s="28" t="s">
        <v>421</v>
      </c>
      <c r="B190" s="28">
        <v>11712</v>
      </c>
      <c r="C190" s="28" t="s">
        <v>22</v>
      </c>
      <c r="D190" s="28" t="s">
        <v>680</v>
      </c>
      <c r="E190" s="26">
        <f t="shared" si="16"/>
        <v>1.2245078547126464</v>
      </c>
      <c r="F190" s="26">
        <f t="shared" si="17"/>
        <v>0</v>
      </c>
      <c r="G190" s="26">
        <f t="shared" si="18"/>
        <v>0.27228579283786014</v>
      </c>
      <c r="H190" s="27">
        <f t="shared" si="19"/>
        <v>2965869.2939900002</v>
      </c>
      <c r="I190" s="27">
        <f t="shared" si="20"/>
        <v>2957256.0559720001</v>
      </c>
      <c r="J190" s="26">
        <f t="shared" si="21"/>
        <v>2.7750829689076877E-2</v>
      </c>
      <c r="K190" s="26">
        <f t="shared" si="22"/>
        <v>0</v>
      </c>
      <c r="L190" s="26">
        <f t="shared" si="23"/>
        <v>6.7398895941138111E-4</v>
      </c>
      <c r="M190" s="3">
        <v>9027679.6271120012</v>
      </c>
      <c r="N190" s="3">
        <v>170460.410825</v>
      </c>
      <c r="O190" s="3">
        <v>0</v>
      </c>
      <c r="P190" s="3">
        <v>1003713</v>
      </c>
      <c r="Q190" s="3">
        <v>0</v>
      </c>
      <c r="R190" s="3">
        <v>2070</v>
      </c>
      <c r="S190" s="3">
        <v>3071266.9266983331</v>
      </c>
      <c r="T190" s="3">
        <v>3686248.149559855</v>
      </c>
      <c r="U190" s="3">
        <v>2965869293990</v>
      </c>
      <c r="V190" s="3">
        <v>2957256055972</v>
      </c>
    </row>
    <row r="191" spans="1:22" x14ac:dyDescent="0.5">
      <c r="A191" s="28" t="s">
        <v>427</v>
      </c>
      <c r="B191" s="28">
        <v>11729</v>
      </c>
      <c r="C191" s="28" t="s">
        <v>22</v>
      </c>
      <c r="D191" s="28" t="s">
        <v>674</v>
      </c>
      <c r="E191" s="26">
        <f t="shared" si="16"/>
        <v>0.63846301171745712</v>
      </c>
      <c r="F191" s="26">
        <f t="shared" si="17"/>
        <v>0</v>
      </c>
      <c r="G191" s="26">
        <f t="shared" si="18"/>
        <v>0.49894964216837623</v>
      </c>
      <c r="H191" s="27">
        <f t="shared" si="19"/>
        <v>538513.20474099996</v>
      </c>
      <c r="I191" s="27">
        <f t="shared" si="20"/>
        <v>421988.68144100002</v>
      </c>
      <c r="J191" s="26">
        <f t="shared" si="21"/>
        <v>0.18443112670422168</v>
      </c>
      <c r="K191" s="26">
        <f t="shared" si="22"/>
        <v>0</v>
      </c>
      <c r="L191" s="26">
        <f t="shared" si="23"/>
        <v>9.4361265959776397E-2</v>
      </c>
      <c r="M191" s="3">
        <v>952444.94763500011</v>
      </c>
      <c r="N191" s="3">
        <v>196988.407764</v>
      </c>
      <c r="O191" s="3">
        <v>0</v>
      </c>
      <c r="P191" s="3">
        <v>372161</v>
      </c>
      <c r="Q191" s="3">
        <v>0</v>
      </c>
      <c r="R191" s="3">
        <v>50393</v>
      </c>
      <c r="S191" s="3">
        <v>534043.28023196664</v>
      </c>
      <c r="T191" s="3">
        <v>745888.90049631509</v>
      </c>
      <c r="U191" s="3">
        <v>538513204741</v>
      </c>
      <c r="V191" s="3">
        <v>421988681441</v>
      </c>
    </row>
    <row r="192" spans="1:22" x14ac:dyDescent="0.5">
      <c r="A192" s="28" t="s">
        <v>429</v>
      </c>
      <c r="B192" s="28">
        <v>11736</v>
      </c>
      <c r="C192" s="28" t="s">
        <v>22</v>
      </c>
      <c r="D192" s="28" t="s">
        <v>671</v>
      </c>
      <c r="E192" s="26">
        <f t="shared" si="16"/>
        <v>0.65829933524275963</v>
      </c>
      <c r="F192" s="26">
        <f t="shared" si="17"/>
        <v>1.2387880881178417E-2</v>
      </c>
      <c r="G192" s="26">
        <f t="shared" si="18"/>
        <v>0.14104473777851473</v>
      </c>
      <c r="H192" s="27">
        <f t="shared" si="19"/>
        <v>3365897.2185189999</v>
      </c>
      <c r="I192" s="27">
        <f t="shared" si="20"/>
        <v>3364600.3183329999</v>
      </c>
      <c r="J192" s="26">
        <f t="shared" si="21"/>
        <v>4.2005554443989783E-2</v>
      </c>
      <c r="K192" s="26">
        <f t="shared" si="22"/>
        <v>0</v>
      </c>
      <c r="L192" s="26">
        <f t="shared" si="23"/>
        <v>0</v>
      </c>
      <c r="M192" s="3">
        <v>5312358.7945969999</v>
      </c>
      <c r="N192" s="3">
        <v>303577.38347400003</v>
      </c>
      <c r="O192" s="3">
        <v>49984</v>
      </c>
      <c r="P192" s="3">
        <v>569103</v>
      </c>
      <c r="Q192" s="3">
        <v>0</v>
      </c>
      <c r="R192" s="3">
        <v>0</v>
      </c>
      <c r="S192" s="3">
        <v>3613538.5842697327</v>
      </c>
      <c r="T192" s="3">
        <v>4034911.2555597317</v>
      </c>
      <c r="U192" s="3">
        <v>3365897218519</v>
      </c>
      <c r="V192" s="3">
        <v>3364600318333</v>
      </c>
    </row>
    <row r="193" spans="1:22" x14ac:dyDescent="0.5">
      <c r="A193" s="28" t="s">
        <v>444</v>
      </c>
      <c r="B193" s="28">
        <v>11745</v>
      </c>
      <c r="C193" s="28" t="s">
        <v>22</v>
      </c>
      <c r="D193" s="28" t="s">
        <v>610</v>
      </c>
      <c r="E193" s="26">
        <f t="shared" si="16"/>
        <v>0</v>
      </c>
      <c r="F193" s="26">
        <f t="shared" si="17"/>
        <v>0</v>
      </c>
      <c r="G193" s="26">
        <f t="shared" si="18"/>
        <v>0</v>
      </c>
      <c r="H193" s="27">
        <f t="shared" si="19"/>
        <v>115871799.18688101</v>
      </c>
      <c r="I193" s="27">
        <f t="shared" si="20"/>
        <v>123433353.19040801</v>
      </c>
      <c r="J193" s="26">
        <f t="shared" si="21"/>
        <v>0</v>
      </c>
      <c r="K193" s="26">
        <f t="shared" si="22"/>
        <v>0</v>
      </c>
      <c r="L193" s="26">
        <f t="shared" si="23"/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134676528.19931799</v>
      </c>
      <c r="T193" s="3">
        <v>129375900.45704401</v>
      </c>
      <c r="U193" s="3">
        <v>115871799186881</v>
      </c>
      <c r="V193" s="3">
        <v>123433353190408</v>
      </c>
    </row>
    <row r="194" spans="1:22" x14ac:dyDescent="0.5">
      <c r="A194" s="28" t="s">
        <v>458</v>
      </c>
      <c r="B194" s="28">
        <v>11774</v>
      </c>
      <c r="C194" s="28" t="s">
        <v>22</v>
      </c>
      <c r="D194" s="28" t="s">
        <v>683</v>
      </c>
      <c r="E194" s="26">
        <f t="shared" si="16"/>
        <v>0.34616200095038702</v>
      </c>
      <c r="F194" s="26">
        <f t="shared" si="17"/>
        <v>7.0650029345000866E-3</v>
      </c>
      <c r="G194" s="26">
        <f t="shared" si="18"/>
        <v>0.32698894118028377</v>
      </c>
      <c r="H194" s="27">
        <f t="shared" si="19"/>
        <v>718254.71972599998</v>
      </c>
      <c r="I194" s="27">
        <f t="shared" si="20"/>
        <v>698532.86861899996</v>
      </c>
      <c r="J194" s="26">
        <f t="shared" si="21"/>
        <v>0</v>
      </c>
      <c r="K194" s="26">
        <f t="shared" si="22"/>
        <v>0</v>
      </c>
      <c r="L194" s="26">
        <f t="shared" si="23"/>
        <v>0</v>
      </c>
      <c r="M194" s="3">
        <v>650480.511788</v>
      </c>
      <c r="N194" s="3">
        <v>0</v>
      </c>
      <c r="O194" s="3">
        <v>6638</v>
      </c>
      <c r="P194" s="3">
        <v>307226</v>
      </c>
      <c r="Q194" s="3">
        <v>0</v>
      </c>
      <c r="R194" s="3">
        <v>0</v>
      </c>
      <c r="S194" s="3">
        <v>728599.535852</v>
      </c>
      <c r="T194" s="3">
        <v>939560.82701467397</v>
      </c>
      <c r="U194" s="3">
        <v>718254719726</v>
      </c>
      <c r="V194" s="3">
        <v>698532868619</v>
      </c>
    </row>
    <row r="195" spans="1:22" x14ac:dyDescent="0.5">
      <c r="A195" s="28" t="s">
        <v>462</v>
      </c>
      <c r="B195" s="28">
        <v>11763</v>
      </c>
      <c r="C195" s="28" t="s">
        <v>22</v>
      </c>
      <c r="D195" s="28" t="s">
        <v>623</v>
      </c>
      <c r="E195" s="26">
        <f t="shared" ref="E195:E233" si="24">(M195/2)/T195</f>
        <v>1.8098328588201511</v>
      </c>
      <c r="F195" s="26">
        <f t="shared" ref="F195:F233" si="25">(O195)/T195</f>
        <v>3.4908715396369625E-2</v>
      </c>
      <c r="G195" s="26">
        <f t="shared" ref="G195:G233" si="26">(P195)/T195</f>
        <v>0.1544144798077775</v>
      </c>
      <c r="H195" s="27">
        <f t="shared" ref="H195:H234" si="27">U195/10^6</f>
        <v>841648.95256300003</v>
      </c>
      <c r="I195" s="27">
        <f t="shared" ref="I195:I234" si="28">V195/10^6</f>
        <v>786698.52974300005</v>
      </c>
      <c r="J195" s="26">
        <f t="shared" ref="J195:J233" si="29">(N195/2)/S195</f>
        <v>0.11193241878023046</v>
      </c>
      <c r="K195" s="26">
        <f t="shared" ref="K195:K233" si="30">(Q195)/S195</f>
        <v>0</v>
      </c>
      <c r="L195" s="26">
        <f t="shared" ref="L195:L233" si="31">(R195)/S195</f>
        <v>0</v>
      </c>
      <c r="M195" s="3">
        <v>4356201.4357399996</v>
      </c>
      <c r="N195" s="3">
        <v>224186.82886899999</v>
      </c>
      <c r="O195" s="3">
        <v>42012</v>
      </c>
      <c r="P195" s="3">
        <v>185835</v>
      </c>
      <c r="Q195" s="3">
        <v>0</v>
      </c>
      <c r="R195" s="3">
        <v>0</v>
      </c>
      <c r="S195" s="3">
        <v>1001438.329092</v>
      </c>
      <c r="T195" s="3">
        <v>1203481.6957019591</v>
      </c>
      <c r="U195" s="3">
        <v>841648952563</v>
      </c>
      <c r="V195" s="3">
        <v>786698529743</v>
      </c>
    </row>
    <row r="196" spans="1:22" x14ac:dyDescent="0.5">
      <c r="A196" s="28" t="s">
        <v>466</v>
      </c>
      <c r="B196" s="28">
        <v>11773</v>
      </c>
      <c r="C196" s="28" t="s">
        <v>22</v>
      </c>
      <c r="D196" s="28" t="s">
        <v>681</v>
      </c>
      <c r="E196" s="26">
        <f t="shared" si="24"/>
        <v>0.51870724191315354</v>
      </c>
      <c r="F196" s="26">
        <f t="shared" si="25"/>
        <v>7.330757323930634E-2</v>
      </c>
      <c r="G196" s="26">
        <f t="shared" si="26"/>
        <v>0.10093749141902758</v>
      </c>
      <c r="H196" s="27">
        <f t="shared" si="27"/>
        <v>913205.04925499996</v>
      </c>
      <c r="I196" s="27">
        <f t="shared" si="28"/>
        <v>853899.70531200001</v>
      </c>
      <c r="J196" s="26">
        <f t="shared" si="29"/>
        <v>1.0913911909021756E-2</v>
      </c>
      <c r="K196" s="26">
        <f t="shared" si="30"/>
        <v>0</v>
      </c>
      <c r="L196" s="26">
        <f t="shared" si="31"/>
        <v>1.7568664588224973E-2</v>
      </c>
      <c r="M196" s="3">
        <v>947643.20281299995</v>
      </c>
      <c r="N196" s="3">
        <v>18846.410200000002</v>
      </c>
      <c r="O196" s="3">
        <v>66964</v>
      </c>
      <c r="P196" s="3">
        <v>92203</v>
      </c>
      <c r="Q196" s="3">
        <v>0</v>
      </c>
      <c r="R196" s="3">
        <v>15169</v>
      </c>
      <c r="S196" s="3">
        <v>863412.23738579999</v>
      </c>
      <c r="T196" s="3">
        <v>913466.33152623556</v>
      </c>
      <c r="U196" s="3">
        <v>913205049255</v>
      </c>
      <c r="V196" s="3">
        <v>853899705312</v>
      </c>
    </row>
    <row r="197" spans="1:22" x14ac:dyDescent="0.5">
      <c r="A197" s="28" t="s">
        <v>481</v>
      </c>
      <c r="B197" s="28">
        <v>11823</v>
      </c>
      <c r="C197" s="28" t="s">
        <v>22</v>
      </c>
      <c r="D197" s="28" t="s">
        <v>691</v>
      </c>
      <c r="E197" s="26">
        <f t="shared" si="24"/>
        <v>0.86019758455330853</v>
      </c>
      <c r="F197" s="26">
        <f t="shared" si="25"/>
        <v>9.1254011690439386E-3</v>
      </c>
      <c r="G197" s="26">
        <f t="shared" si="26"/>
        <v>0.24018774043653801</v>
      </c>
      <c r="H197" s="27">
        <f t="shared" si="27"/>
        <v>89929.750528000004</v>
      </c>
      <c r="I197" s="27">
        <f t="shared" si="28"/>
        <v>86328.479426000005</v>
      </c>
      <c r="J197" s="26">
        <f t="shared" si="29"/>
        <v>8.0392484836647612E-2</v>
      </c>
      <c r="K197" s="26">
        <f t="shared" si="30"/>
        <v>0</v>
      </c>
      <c r="L197" s="26">
        <f t="shared" si="31"/>
        <v>0</v>
      </c>
      <c r="M197" s="3">
        <v>220389.428961</v>
      </c>
      <c r="N197" s="3">
        <v>17820.219840999998</v>
      </c>
      <c r="O197" s="3">
        <v>1169</v>
      </c>
      <c r="P197" s="3">
        <v>30769</v>
      </c>
      <c r="Q197" s="3">
        <v>0</v>
      </c>
      <c r="R197" s="3">
        <v>0</v>
      </c>
      <c r="S197" s="3">
        <v>110832.62245973331</v>
      </c>
      <c r="T197" s="3">
        <v>128103.9571132055</v>
      </c>
      <c r="U197" s="3">
        <v>89929750528</v>
      </c>
      <c r="V197" s="3">
        <v>86328479426</v>
      </c>
    </row>
    <row r="198" spans="1:22" x14ac:dyDescent="0.5">
      <c r="A198" s="28" t="s">
        <v>498</v>
      </c>
      <c r="B198" s="28">
        <v>11878</v>
      </c>
      <c r="C198" s="28" t="s">
        <v>22</v>
      </c>
      <c r="D198" s="28" t="s">
        <v>675</v>
      </c>
      <c r="E198" s="26">
        <f t="shared" si="24"/>
        <v>1.1405945190518438</v>
      </c>
      <c r="F198" s="26">
        <f t="shared" si="25"/>
        <v>2.0503269508796718E-2</v>
      </c>
      <c r="G198" s="26">
        <f t="shared" si="26"/>
        <v>0.59961917257359976</v>
      </c>
      <c r="H198" s="27">
        <f t="shared" si="27"/>
        <v>568077.19081199996</v>
      </c>
      <c r="I198" s="27">
        <f t="shared" si="28"/>
        <v>556970.14836600004</v>
      </c>
      <c r="J198" s="26">
        <f t="shared" si="29"/>
        <v>3.2728803108590096E-2</v>
      </c>
      <c r="K198" s="26">
        <f t="shared" si="30"/>
        <v>0</v>
      </c>
      <c r="L198" s="26">
        <f t="shared" si="31"/>
        <v>0</v>
      </c>
      <c r="M198" s="3">
        <v>1523257.5032620002</v>
      </c>
      <c r="N198" s="3">
        <v>34988.929475999998</v>
      </c>
      <c r="O198" s="3">
        <v>13691</v>
      </c>
      <c r="P198" s="3">
        <v>400394</v>
      </c>
      <c r="Q198" s="3">
        <v>0</v>
      </c>
      <c r="R198" s="3">
        <v>0</v>
      </c>
      <c r="S198" s="3">
        <v>534528.09380030003</v>
      </c>
      <c r="T198" s="3">
        <v>667747.16072117258</v>
      </c>
      <c r="U198" s="3">
        <v>568077190812</v>
      </c>
      <c r="V198" s="3">
        <v>556970148366</v>
      </c>
    </row>
    <row r="199" spans="1:22" x14ac:dyDescent="0.5">
      <c r="A199" s="28" t="s">
        <v>506</v>
      </c>
      <c r="B199" s="28">
        <v>11886</v>
      </c>
      <c r="C199" s="28" t="s">
        <v>22</v>
      </c>
      <c r="D199" s="28" t="s">
        <v>689</v>
      </c>
      <c r="E199" s="26">
        <f t="shared" si="24"/>
        <v>3.2406528432290531</v>
      </c>
      <c r="F199" s="26">
        <f t="shared" si="25"/>
        <v>0.98205467956268921</v>
      </c>
      <c r="G199" s="26">
        <f t="shared" si="26"/>
        <v>0</v>
      </c>
      <c r="H199" s="27">
        <f t="shared" si="27"/>
        <v>298501.14038900001</v>
      </c>
      <c r="I199" s="27">
        <f t="shared" si="28"/>
        <v>194626.72721899999</v>
      </c>
      <c r="J199" s="26">
        <f t="shared" si="29"/>
        <v>0.17919049015491434</v>
      </c>
      <c r="K199" s="26">
        <f t="shared" si="30"/>
        <v>0</v>
      </c>
      <c r="L199" s="26">
        <f t="shared" si="31"/>
        <v>0</v>
      </c>
      <c r="M199" s="3">
        <v>2312951.5285169999</v>
      </c>
      <c r="N199" s="3">
        <v>119175.163932</v>
      </c>
      <c r="O199" s="3">
        <v>350461</v>
      </c>
      <c r="P199" s="3">
        <v>0</v>
      </c>
      <c r="Q199" s="3">
        <v>0</v>
      </c>
      <c r="R199" s="3">
        <v>0</v>
      </c>
      <c r="S199" s="3">
        <v>332537.63586720004</v>
      </c>
      <c r="T199" s="3">
        <v>356865.05781537638</v>
      </c>
      <c r="U199" s="3">
        <v>298501140389</v>
      </c>
      <c r="V199" s="3">
        <v>194626727219</v>
      </c>
    </row>
    <row r="200" spans="1:22" x14ac:dyDescent="0.5">
      <c r="A200" s="28" t="s">
        <v>508</v>
      </c>
      <c r="B200" s="28">
        <v>11885</v>
      </c>
      <c r="C200" s="28" t="s">
        <v>22</v>
      </c>
      <c r="D200" s="28" t="s">
        <v>694</v>
      </c>
      <c r="E200" s="26">
        <f t="shared" si="24"/>
        <v>2.2748835274553252</v>
      </c>
      <c r="F200" s="26">
        <f t="shared" si="25"/>
        <v>1.6533763426063894</v>
      </c>
      <c r="G200" s="26">
        <f t="shared" si="26"/>
        <v>0.67336220239245659</v>
      </c>
      <c r="H200" s="27">
        <f t="shared" si="27"/>
        <v>302155.656617</v>
      </c>
      <c r="I200" s="27">
        <f t="shared" si="28"/>
        <v>276246.41603000002</v>
      </c>
      <c r="J200" s="26">
        <f t="shared" si="29"/>
        <v>4.035087875175114E-2</v>
      </c>
      <c r="K200" s="26">
        <f t="shared" si="30"/>
        <v>1.0643790744791026E-2</v>
      </c>
      <c r="L200" s="26">
        <f t="shared" si="31"/>
        <v>5.2658583730391874E-2</v>
      </c>
      <c r="M200" s="3">
        <v>1397770.408761</v>
      </c>
      <c r="N200" s="3">
        <v>24914.6175</v>
      </c>
      <c r="O200" s="3">
        <v>507947</v>
      </c>
      <c r="P200" s="3">
        <v>206869</v>
      </c>
      <c r="Q200" s="3">
        <v>3286</v>
      </c>
      <c r="R200" s="3">
        <v>16257</v>
      </c>
      <c r="S200" s="3">
        <v>308724.59622603335</v>
      </c>
      <c r="T200" s="3">
        <v>307218.01619543572</v>
      </c>
      <c r="U200" s="3">
        <v>302155656617</v>
      </c>
      <c r="V200" s="3">
        <v>276246416030</v>
      </c>
    </row>
    <row r="201" spans="1:22" x14ac:dyDescent="0.5">
      <c r="A201" s="28" t="s">
        <v>510</v>
      </c>
      <c r="B201" s="28">
        <v>11889</v>
      </c>
      <c r="C201" s="28" t="s">
        <v>22</v>
      </c>
      <c r="D201" s="28" t="s">
        <v>696</v>
      </c>
      <c r="E201" s="26">
        <f t="shared" si="24"/>
        <v>0.95322195354523598</v>
      </c>
      <c r="F201" s="26">
        <f t="shared" si="25"/>
        <v>1.086617671461426</v>
      </c>
      <c r="G201" s="26">
        <f t="shared" si="26"/>
        <v>1.1153994063018082E-2</v>
      </c>
      <c r="H201" s="27">
        <f t="shared" si="27"/>
        <v>262530.56899599999</v>
      </c>
      <c r="I201" s="27">
        <f t="shared" si="28"/>
        <v>253795.77455900001</v>
      </c>
      <c r="J201" s="26">
        <f t="shared" si="29"/>
        <v>8.9847565840864962E-3</v>
      </c>
      <c r="K201" s="26">
        <f t="shared" si="30"/>
        <v>0</v>
      </c>
      <c r="L201" s="26">
        <f t="shared" si="31"/>
        <v>0</v>
      </c>
      <c r="M201" s="3">
        <v>533613.14739000006</v>
      </c>
      <c r="N201" s="3">
        <v>5453.2604799999999</v>
      </c>
      <c r="O201" s="3">
        <v>304144</v>
      </c>
      <c r="P201" s="3">
        <v>3122</v>
      </c>
      <c r="Q201" s="3">
        <v>0</v>
      </c>
      <c r="R201" s="3">
        <v>0</v>
      </c>
      <c r="S201" s="3">
        <v>303472.91153433331</v>
      </c>
      <c r="T201" s="3">
        <v>279899.7365751905</v>
      </c>
      <c r="U201" s="3">
        <v>262530568996</v>
      </c>
      <c r="V201" s="3">
        <v>253795774559</v>
      </c>
    </row>
    <row r="202" spans="1:22" x14ac:dyDescent="0.5">
      <c r="A202" s="28" t="s">
        <v>515</v>
      </c>
      <c r="B202" s="28">
        <v>11900</v>
      </c>
      <c r="C202" s="28" t="s">
        <v>22</v>
      </c>
      <c r="D202" s="28" t="s">
        <v>670</v>
      </c>
      <c r="E202" s="26">
        <f t="shared" si="24"/>
        <v>1.4146480551442417</v>
      </c>
      <c r="F202" s="26">
        <f t="shared" si="25"/>
        <v>1.2768488507205293</v>
      </c>
      <c r="G202" s="26">
        <f t="shared" si="26"/>
        <v>0.22611559199443204</v>
      </c>
      <c r="H202" s="27">
        <f t="shared" si="27"/>
        <v>509413.66462200001</v>
      </c>
      <c r="I202" s="27">
        <f t="shared" si="28"/>
        <v>490889.64944100002</v>
      </c>
      <c r="J202" s="26">
        <f t="shared" si="29"/>
        <v>1.1907316575206332E-2</v>
      </c>
      <c r="K202" s="26">
        <f t="shared" si="30"/>
        <v>0</v>
      </c>
      <c r="L202" s="26">
        <f t="shared" si="31"/>
        <v>1.6814920383350547E-3</v>
      </c>
      <c r="M202" s="3">
        <v>1490289.3323339999</v>
      </c>
      <c r="N202" s="3">
        <v>13029.774746999999</v>
      </c>
      <c r="O202" s="3">
        <v>672561</v>
      </c>
      <c r="P202" s="3">
        <v>119103</v>
      </c>
      <c r="Q202" s="3">
        <v>0</v>
      </c>
      <c r="R202" s="3">
        <v>920</v>
      </c>
      <c r="S202" s="3">
        <v>547133.12880800001</v>
      </c>
      <c r="T202" s="3">
        <v>526735.01614578103</v>
      </c>
      <c r="U202" s="3">
        <v>509413664622</v>
      </c>
      <c r="V202" s="3">
        <v>490889649441</v>
      </c>
    </row>
    <row r="203" spans="1:22" x14ac:dyDescent="0.5">
      <c r="A203" s="28" t="s">
        <v>548</v>
      </c>
      <c r="B203" s="28">
        <v>11803</v>
      </c>
      <c r="C203" s="39" t="s">
        <v>22</v>
      </c>
      <c r="D203" s="28" t="s">
        <v>699</v>
      </c>
      <c r="E203" s="26">
        <f t="shared" si="24"/>
        <v>3.3493420307344679</v>
      </c>
      <c r="F203" s="26">
        <f t="shared" si="25"/>
        <v>1.0014925601396951</v>
      </c>
      <c r="G203" s="26">
        <f t="shared" si="26"/>
        <v>7.8437206111322127E-2</v>
      </c>
      <c r="H203" s="27">
        <f t="shared" si="27"/>
        <v>132302.83391799999</v>
      </c>
      <c r="I203" s="27">
        <f t="shared" si="28"/>
        <v>130040.105152</v>
      </c>
      <c r="J203" s="26">
        <f t="shared" si="29"/>
        <v>0</v>
      </c>
      <c r="K203" s="26">
        <f t="shared" si="30"/>
        <v>0</v>
      </c>
      <c r="L203" s="26">
        <f t="shared" si="31"/>
        <v>0</v>
      </c>
      <c r="M203" s="3">
        <v>942324.23104600003</v>
      </c>
      <c r="N203" s="3">
        <v>0</v>
      </c>
      <c r="O203" s="3">
        <v>140883</v>
      </c>
      <c r="P203" s="3">
        <v>11034</v>
      </c>
      <c r="Q203" s="3">
        <v>0</v>
      </c>
      <c r="R203" s="3">
        <v>0</v>
      </c>
      <c r="S203" s="3">
        <v>131113.14632846671</v>
      </c>
      <c r="T203" s="3">
        <v>140673.03703219589</v>
      </c>
      <c r="U203" s="3">
        <v>132302833918</v>
      </c>
      <c r="V203" s="3">
        <v>130040105152</v>
      </c>
    </row>
    <row r="204" spans="1:22" x14ac:dyDescent="0.5">
      <c r="A204" s="28" t="s">
        <v>562</v>
      </c>
      <c r="B204" s="28">
        <v>11922</v>
      </c>
      <c r="C204" s="28" t="s">
        <v>22</v>
      </c>
      <c r="D204" s="28" t="s">
        <v>686</v>
      </c>
      <c r="E204" s="26">
        <f t="shared" si="24"/>
        <v>0.86316335543801148</v>
      </c>
      <c r="F204" s="26">
        <f t="shared" si="25"/>
        <v>1.1544618694835953</v>
      </c>
      <c r="G204" s="26">
        <f t="shared" si="26"/>
        <v>0.10653807754002531</v>
      </c>
      <c r="H204" s="27">
        <f t="shared" si="27"/>
        <v>544018.67382499995</v>
      </c>
      <c r="I204" s="27">
        <f t="shared" si="28"/>
        <v>533401.10738900001</v>
      </c>
      <c r="J204" s="26">
        <f t="shared" si="29"/>
        <v>1.1685017315977468E-5</v>
      </c>
      <c r="K204" s="26">
        <f t="shared" si="30"/>
        <v>0</v>
      </c>
      <c r="L204" s="26">
        <f t="shared" si="31"/>
        <v>2.1143473333939517E-3</v>
      </c>
      <c r="M204" s="3">
        <v>967839.57900099992</v>
      </c>
      <c r="N204" s="3">
        <v>13.849500000000001</v>
      </c>
      <c r="O204" s="3">
        <v>647232</v>
      </c>
      <c r="P204" s="3">
        <v>59729</v>
      </c>
      <c r="Q204" s="3">
        <v>0</v>
      </c>
      <c r="R204" s="3">
        <v>1253</v>
      </c>
      <c r="S204" s="3">
        <v>592617.8637777</v>
      </c>
      <c r="T204" s="3">
        <v>560635.23370374693</v>
      </c>
      <c r="U204" s="3">
        <v>544018673825</v>
      </c>
      <c r="V204" s="3">
        <v>533401107389</v>
      </c>
    </row>
    <row r="205" spans="1:22" x14ac:dyDescent="0.5">
      <c r="A205" s="28" t="s">
        <v>570</v>
      </c>
      <c r="B205" s="28">
        <v>11939</v>
      </c>
      <c r="C205" s="28" t="s">
        <v>22</v>
      </c>
      <c r="D205" s="28" t="s">
        <v>606</v>
      </c>
      <c r="E205" s="26">
        <f t="shared" si="24"/>
        <v>0.62179128446232623</v>
      </c>
      <c r="F205" s="26">
        <f t="shared" si="25"/>
        <v>1.255783699872381</v>
      </c>
      <c r="G205" s="26">
        <f t="shared" si="26"/>
        <v>0.38496494438674878</v>
      </c>
      <c r="H205" s="27">
        <f t="shared" si="27"/>
        <v>3332430.719364</v>
      </c>
      <c r="I205" s="27">
        <f t="shared" si="28"/>
        <v>3168779.9499880001</v>
      </c>
      <c r="J205" s="26">
        <f t="shared" si="29"/>
        <v>5.7330485750819093E-3</v>
      </c>
      <c r="K205" s="26">
        <f t="shared" si="30"/>
        <v>3.7668029241206724E-3</v>
      </c>
      <c r="L205" s="26">
        <f t="shared" si="31"/>
        <v>1.7176078600276493E-2</v>
      </c>
      <c r="M205" s="3">
        <v>5327521.2225940004</v>
      </c>
      <c r="N205" s="3">
        <v>39717.935509000003</v>
      </c>
      <c r="O205" s="3">
        <v>5379791</v>
      </c>
      <c r="P205" s="3">
        <v>1649194</v>
      </c>
      <c r="Q205" s="3">
        <v>13048</v>
      </c>
      <c r="R205" s="3">
        <v>59497</v>
      </c>
      <c r="S205" s="3">
        <v>3463945.4898071</v>
      </c>
      <c r="T205" s="3">
        <v>4284010.8535783039</v>
      </c>
      <c r="U205" s="3">
        <v>3332430719364</v>
      </c>
      <c r="V205" s="3">
        <v>3168779949988</v>
      </c>
    </row>
    <row r="206" spans="1:22" x14ac:dyDescent="0.5">
      <c r="A206" s="28" t="s">
        <v>576</v>
      </c>
      <c r="B206" s="28">
        <v>11929</v>
      </c>
      <c r="C206" s="28" t="s">
        <v>22</v>
      </c>
      <c r="D206" s="28" t="s">
        <v>703</v>
      </c>
      <c r="E206" s="26">
        <f t="shared" si="24"/>
        <v>3.1225877251754404</v>
      </c>
      <c r="F206" s="26">
        <f t="shared" si="25"/>
        <v>1.0649029725748738</v>
      </c>
      <c r="G206" s="26">
        <f t="shared" si="26"/>
        <v>0.10517807873865888</v>
      </c>
      <c r="H206" s="27">
        <f t="shared" si="27"/>
        <v>217057.004205</v>
      </c>
      <c r="I206" s="27">
        <f t="shared" si="28"/>
        <v>291527.280463</v>
      </c>
      <c r="J206" s="26">
        <f t="shared" si="29"/>
        <v>0.24870815688181183</v>
      </c>
      <c r="K206" s="26">
        <f t="shared" si="30"/>
        <v>0</v>
      </c>
      <c r="L206" s="26">
        <f t="shared" si="31"/>
        <v>4.9382301985447389E-3</v>
      </c>
      <c r="M206" s="3">
        <v>2397234.0194910001</v>
      </c>
      <c r="N206" s="3">
        <v>174460.28654</v>
      </c>
      <c r="O206" s="3">
        <v>408767</v>
      </c>
      <c r="P206" s="3">
        <v>40373</v>
      </c>
      <c r="Q206" s="3">
        <v>0</v>
      </c>
      <c r="R206" s="3">
        <v>1732</v>
      </c>
      <c r="S206" s="3">
        <v>350732.94082369999</v>
      </c>
      <c r="T206" s="3">
        <v>383853.75055496849</v>
      </c>
      <c r="U206" s="3">
        <v>217057004205</v>
      </c>
      <c r="V206" s="3">
        <v>291527280463</v>
      </c>
    </row>
    <row r="207" spans="1:22" x14ac:dyDescent="0.5">
      <c r="A207" s="28" t="s">
        <v>588</v>
      </c>
      <c r="B207" s="28">
        <v>11951</v>
      </c>
      <c r="C207" s="28" t="s">
        <v>22</v>
      </c>
      <c r="D207" s="28" t="s">
        <v>614</v>
      </c>
      <c r="E207" s="26">
        <f t="shared" si="24"/>
        <v>1.2812085052611992</v>
      </c>
      <c r="F207" s="26">
        <f t="shared" si="25"/>
        <v>1.4686431313052557</v>
      </c>
      <c r="G207" s="26">
        <f t="shared" si="26"/>
        <v>0.35352365434384664</v>
      </c>
      <c r="H207" s="27">
        <f t="shared" si="27"/>
        <v>735414.820848</v>
      </c>
      <c r="I207" s="27">
        <f t="shared" si="28"/>
        <v>717011.83908099995</v>
      </c>
      <c r="J207" s="26">
        <f t="shared" si="29"/>
        <v>2.0620689360573333E-2</v>
      </c>
      <c r="K207" s="26">
        <f t="shared" si="30"/>
        <v>0</v>
      </c>
      <c r="L207" s="26">
        <f t="shared" si="31"/>
        <v>3.80266132412947E-2</v>
      </c>
      <c r="M207" s="3">
        <v>2402067.1580809997</v>
      </c>
      <c r="N207" s="3">
        <v>36656.363546</v>
      </c>
      <c r="O207" s="3">
        <v>1376739</v>
      </c>
      <c r="P207" s="3">
        <v>331401</v>
      </c>
      <c r="Q207" s="3">
        <v>0</v>
      </c>
      <c r="R207" s="3">
        <v>33799</v>
      </c>
      <c r="S207" s="3">
        <v>888824.88128856663</v>
      </c>
      <c r="T207" s="3">
        <v>937422.42118166853</v>
      </c>
      <c r="U207" s="3">
        <v>735414820848</v>
      </c>
      <c r="V207" s="3">
        <v>717011839081</v>
      </c>
    </row>
    <row r="208" spans="1:22" x14ac:dyDescent="0.5">
      <c r="A208" s="28" t="s">
        <v>592</v>
      </c>
      <c r="B208" s="28">
        <v>11924</v>
      </c>
      <c r="C208" s="28" t="s">
        <v>22</v>
      </c>
      <c r="D208" s="28" t="s">
        <v>664</v>
      </c>
      <c r="E208" s="26">
        <f t="shared" si="24"/>
        <v>0.66473504666911143</v>
      </c>
      <c r="F208" s="26">
        <f t="shared" si="25"/>
        <v>1.3886269090366563</v>
      </c>
      <c r="G208" s="26">
        <f t="shared" si="26"/>
        <v>0.3078409563581791</v>
      </c>
      <c r="H208" s="27">
        <f t="shared" si="27"/>
        <v>1468759.1258129999</v>
      </c>
      <c r="I208" s="27">
        <f t="shared" si="28"/>
        <v>1384413.400566</v>
      </c>
      <c r="J208" s="26">
        <f t="shared" si="29"/>
        <v>1.2360057170065717E-2</v>
      </c>
      <c r="K208" s="26">
        <f t="shared" si="30"/>
        <v>1.2670874998422447E-3</v>
      </c>
      <c r="L208" s="26">
        <f t="shared" si="31"/>
        <v>2.1970990243685266E-2</v>
      </c>
      <c r="M208" s="3">
        <v>1998815.6257989998</v>
      </c>
      <c r="N208" s="3">
        <v>35429.066774999999</v>
      </c>
      <c r="O208" s="3">
        <v>2087756</v>
      </c>
      <c r="P208" s="3">
        <v>462829</v>
      </c>
      <c r="Q208" s="3">
        <v>1816</v>
      </c>
      <c r="R208" s="3">
        <v>31489</v>
      </c>
      <c r="S208" s="3">
        <v>1433208.046189467</v>
      </c>
      <c r="T208" s="3">
        <v>1503467.9123770951</v>
      </c>
      <c r="U208" s="3">
        <v>1468759125813</v>
      </c>
      <c r="V208" s="3">
        <v>1384413400566</v>
      </c>
    </row>
    <row r="209" spans="1:22" x14ac:dyDescent="0.5">
      <c r="A209" s="28" t="s">
        <v>598</v>
      </c>
      <c r="B209" s="28">
        <v>11962</v>
      </c>
      <c r="C209" s="28" t="s">
        <v>22</v>
      </c>
      <c r="D209" s="28" t="s">
        <v>706</v>
      </c>
      <c r="E209" s="26">
        <f t="shared" si="24"/>
        <v>0.73066286314352857</v>
      </c>
      <c r="F209" s="26">
        <f t="shared" si="25"/>
        <v>1.2530094140929229</v>
      </c>
      <c r="G209" s="26">
        <f t="shared" si="26"/>
        <v>0.18715467388692653</v>
      </c>
      <c r="H209" s="27">
        <f t="shared" si="27"/>
        <v>395240.26320699998</v>
      </c>
      <c r="I209" s="27">
        <f t="shared" si="28"/>
        <v>432816.53675500001</v>
      </c>
      <c r="J209" s="26">
        <f t="shared" si="29"/>
        <v>5.6201933099758565E-2</v>
      </c>
      <c r="K209" s="26">
        <f t="shared" si="30"/>
        <v>9.0434215378998109E-2</v>
      </c>
      <c r="L209" s="26">
        <f t="shared" si="31"/>
        <v>5.3454867063305621E-2</v>
      </c>
      <c r="M209" s="3">
        <v>862227.01589699998</v>
      </c>
      <c r="N209" s="3">
        <v>70121.430135000002</v>
      </c>
      <c r="O209" s="3">
        <v>739314</v>
      </c>
      <c r="P209" s="3">
        <v>110427</v>
      </c>
      <c r="Q209" s="3">
        <v>56416</v>
      </c>
      <c r="R209" s="3">
        <v>33347</v>
      </c>
      <c r="S209" s="3">
        <v>623834.68207876675</v>
      </c>
      <c r="T209" s="3">
        <v>590030.68267863197</v>
      </c>
      <c r="U209" s="3">
        <v>395240263207</v>
      </c>
      <c r="V209" s="3">
        <v>432816536755</v>
      </c>
    </row>
    <row r="210" spans="1:22" x14ac:dyDescent="0.5">
      <c r="A210" s="28" t="s">
        <v>728</v>
      </c>
      <c r="B210" s="28">
        <v>11985</v>
      </c>
      <c r="C210" s="28" t="s">
        <v>22</v>
      </c>
      <c r="D210" s="28" t="s">
        <v>729</v>
      </c>
      <c r="E210" s="26">
        <f t="shared" si="24"/>
        <v>5.4601020623455454E-2</v>
      </c>
      <c r="F210" s="26">
        <f t="shared" si="25"/>
        <v>0.99988460601613383</v>
      </c>
      <c r="G210" s="26">
        <f t="shared" si="26"/>
        <v>0</v>
      </c>
      <c r="H210" s="27">
        <f t="shared" si="27"/>
        <v>0</v>
      </c>
      <c r="I210" s="27">
        <f t="shared" si="28"/>
        <v>10975.754365000001</v>
      </c>
      <c r="J210" s="26">
        <f t="shared" si="29"/>
        <v>5.4566925162423931E-2</v>
      </c>
      <c r="K210" s="26">
        <f t="shared" si="30"/>
        <v>0</v>
      </c>
      <c r="L210" s="26">
        <f t="shared" si="31"/>
        <v>0</v>
      </c>
      <c r="M210" s="3">
        <v>12098.142970000001</v>
      </c>
      <c r="N210" s="3">
        <v>12098.142970000001</v>
      </c>
      <c r="O210" s="3">
        <v>110774</v>
      </c>
      <c r="P210" s="3">
        <v>0</v>
      </c>
      <c r="Q210" s="3">
        <v>0</v>
      </c>
      <c r="R210" s="3">
        <v>0</v>
      </c>
      <c r="S210" s="3">
        <v>110856.0078654667</v>
      </c>
      <c r="T210" s="3">
        <v>110786.7841283803</v>
      </c>
      <c r="U210" s="3">
        <v>0</v>
      </c>
      <c r="V210" s="3">
        <v>10975754365</v>
      </c>
    </row>
    <row r="211" spans="1:22" x14ac:dyDescent="0.5">
      <c r="A211" s="28" t="s">
        <v>762</v>
      </c>
      <c r="B211" s="28">
        <v>11998</v>
      </c>
      <c r="C211" s="28" t="s">
        <v>22</v>
      </c>
      <c r="D211" s="28" t="s">
        <v>763</v>
      </c>
      <c r="E211" s="26">
        <f t="shared" si="24"/>
        <v>2.4104181615233776E-2</v>
      </c>
      <c r="F211" s="26">
        <f t="shared" si="25"/>
        <v>1.0009326710625681</v>
      </c>
      <c r="G211" s="26">
        <f t="shared" si="26"/>
        <v>0</v>
      </c>
      <c r="H211" s="27">
        <f t="shared" si="27"/>
        <v>0</v>
      </c>
      <c r="I211" s="27">
        <f t="shared" si="28"/>
        <v>34739.503213999997</v>
      </c>
      <c r="J211" s="26">
        <f t="shared" si="29"/>
        <v>2.4104181615233776E-2</v>
      </c>
      <c r="K211" s="26">
        <f t="shared" si="30"/>
        <v>1.0009326710625681</v>
      </c>
      <c r="L211" s="26">
        <f t="shared" si="31"/>
        <v>0</v>
      </c>
      <c r="M211" s="3">
        <v>29400.747399</v>
      </c>
      <c r="N211" s="3">
        <v>29400.747399</v>
      </c>
      <c r="O211" s="3">
        <v>610437</v>
      </c>
      <c r="P211" s="3">
        <v>0</v>
      </c>
      <c r="Q211" s="3">
        <v>610437</v>
      </c>
      <c r="R211" s="3">
        <v>0</v>
      </c>
      <c r="S211" s="3">
        <v>609868.19358386367</v>
      </c>
      <c r="T211" s="3">
        <v>609868.19358386367</v>
      </c>
      <c r="U211" s="3">
        <v>0</v>
      </c>
      <c r="V211" s="3">
        <v>34739503214</v>
      </c>
    </row>
    <row r="212" spans="1:22" x14ac:dyDescent="0.5">
      <c r="A212" s="28" t="s">
        <v>764</v>
      </c>
      <c r="B212" s="28">
        <v>11912</v>
      </c>
      <c r="C212" s="28" t="s">
        <v>22</v>
      </c>
      <c r="D212" s="28" t="s">
        <v>637</v>
      </c>
      <c r="E212" s="26">
        <f t="shared" si="24"/>
        <v>0.72823094694516333</v>
      </c>
      <c r="F212" s="26">
        <f t="shared" si="25"/>
        <v>2.9875757504807483</v>
      </c>
      <c r="G212" s="26">
        <f t="shared" si="26"/>
        <v>0.23147096801217912</v>
      </c>
      <c r="H212" s="27">
        <f t="shared" si="27"/>
        <v>14395938.8739</v>
      </c>
      <c r="I212" s="27">
        <f t="shared" si="28"/>
        <v>14277514.506844999</v>
      </c>
      <c r="J212" s="26">
        <f t="shared" si="29"/>
        <v>1.355455103268911E-2</v>
      </c>
      <c r="K212" s="26">
        <f t="shared" si="30"/>
        <v>3.1673200605568372E-2</v>
      </c>
      <c r="L212" s="26">
        <f t="shared" si="31"/>
        <v>1.4283612377700521E-2</v>
      </c>
      <c r="M212" s="3">
        <v>16932590.183733001</v>
      </c>
      <c r="N212" s="3">
        <v>422385.08882200002</v>
      </c>
      <c r="O212" s="3">
        <v>34733072</v>
      </c>
      <c r="P212" s="3">
        <v>2691044</v>
      </c>
      <c r="Q212" s="3">
        <v>493498</v>
      </c>
      <c r="R212" s="3">
        <v>222552</v>
      </c>
      <c r="S212" s="3">
        <v>15580932.478078632</v>
      </c>
      <c r="T212" s="3">
        <v>11625838.104493551</v>
      </c>
      <c r="U212" s="3">
        <v>14395938873900</v>
      </c>
      <c r="V212" s="3">
        <v>14277514506845</v>
      </c>
    </row>
    <row r="213" spans="1:22" x14ac:dyDescent="0.5">
      <c r="A213" s="28" t="s">
        <v>46</v>
      </c>
      <c r="B213" s="28">
        <v>10762</v>
      </c>
      <c r="C213" s="28" t="s">
        <v>31</v>
      </c>
      <c r="D213" s="28" t="s">
        <v>606</v>
      </c>
      <c r="E213" s="26">
        <f t="shared" si="24"/>
        <v>0.25047817967000885</v>
      </c>
      <c r="F213" s="26">
        <f t="shared" si="25"/>
        <v>0.24428546904506485</v>
      </c>
      <c r="G213" s="26">
        <f t="shared" si="26"/>
        <v>0.48068019139860985</v>
      </c>
      <c r="H213" s="27">
        <f t="shared" si="27"/>
        <v>2012790.2773559999</v>
      </c>
      <c r="I213" s="27">
        <f t="shared" si="28"/>
        <v>1963166.846038</v>
      </c>
      <c r="J213" s="26">
        <f t="shared" si="29"/>
        <v>5.7165197682603006E-3</v>
      </c>
      <c r="K213" s="26">
        <f t="shared" si="30"/>
        <v>4.3718344928239481E-3</v>
      </c>
      <c r="L213" s="26">
        <f t="shared" si="31"/>
        <v>8.0694150451947069E-2</v>
      </c>
      <c r="M213" s="3">
        <v>1836094.787334</v>
      </c>
      <c r="N213" s="3">
        <v>38793.259160000001</v>
      </c>
      <c r="O213" s="3">
        <v>895350</v>
      </c>
      <c r="P213" s="3">
        <v>1761779</v>
      </c>
      <c r="Q213" s="3">
        <v>14834</v>
      </c>
      <c r="R213" s="3">
        <v>273802</v>
      </c>
      <c r="S213" s="3">
        <v>3393083.6184098329</v>
      </c>
      <c r="T213" s="3">
        <v>3665179.1181031289</v>
      </c>
      <c r="U213" s="3">
        <v>2012790277356</v>
      </c>
      <c r="V213" s="3">
        <v>1963166846038</v>
      </c>
    </row>
    <row r="214" spans="1:22" x14ac:dyDescent="0.5">
      <c r="A214" s="28" t="s">
        <v>55</v>
      </c>
      <c r="B214" s="28">
        <v>10767</v>
      </c>
      <c r="C214" s="28" t="s">
        <v>31</v>
      </c>
      <c r="D214" s="28" t="s">
        <v>618</v>
      </c>
      <c r="E214" s="26">
        <f t="shared" si="24"/>
        <v>0.36923827252635538</v>
      </c>
      <c r="F214" s="26">
        <f t="shared" si="25"/>
        <v>5.9469072686023292E-3</v>
      </c>
      <c r="G214" s="26">
        <f t="shared" si="26"/>
        <v>2.1990721842169766E-2</v>
      </c>
      <c r="H214" s="27">
        <f t="shared" si="27"/>
        <v>223272.87011700001</v>
      </c>
      <c r="I214" s="27">
        <f t="shared" si="28"/>
        <v>223725.29120199999</v>
      </c>
      <c r="J214" s="26">
        <f t="shared" si="29"/>
        <v>2.4865040745345412E-2</v>
      </c>
      <c r="K214" s="26">
        <f t="shared" si="30"/>
        <v>2.6020664366136127E-4</v>
      </c>
      <c r="L214" s="26">
        <f t="shared" si="31"/>
        <v>3.1179543910030941E-3</v>
      </c>
      <c r="M214" s="3">
        <v>327954.76159200002</v>
      </c>
      <c r="N214" s="3">
        <v>21978.529414000001</v>
      </c>
      <c r="O214" s="3">
        <v>2641</v>
      </c>
      <c r="P214" s="3">
        <v>9766</v>
      </c>
      <c r="Q214" s="3">
        <v>115</v>
      </c>
      <c r="R214" s="3">
        <v>1378</v>
      </c>
      <c r="S214" s="3">
        <v>441956.43270993332</v>
      </c>
      <c r="T214" s="3">
        <v>444096.38165094517</v>
      </c>
      <c r="U214" s="3">
        <v>223272870117</v>
      </c>
      <c r="V214" s="3">
        <v>223725291202</v>
      </c>
    </row>
    <row r="215" spans="1:22" x14ac:dyDescent="0.5">
      <c r="A215" s="28" t="s">
        <v>96</v>
      </c>
      <c r="B215" s="28">
        <v>10885</v>
      </c>
      <c r="C215" s="28" t="s">
        <v>31</v>
      </c>
      <c r="D215" s="28" t="s">
        <v>631</v>
      </c>
      <c r="E215" s="26">
        <f t="shared" si="24"/>
        <v>0.37947946675011052</v>
      </c>
      <c r="F215" s="26">
        <f t="shared" si="25"/>
        <v>1.1360704448641849E-3</v>
      </c>
      <c r="G215" s="26">
        <f t="shared" si="26"/>
        <v>0.57294168562561465</v>
      </c>
      <c r="H215" s="27">
        <f t="shared" si="27"/>
        <v>1259375.302102</v>
      </c>
      <c r="I215" s="27">
        <f t="shared" si="28"/>
        <v>1325419.6980920001</v>
      </c>
      <c r="J215" s="26">
        <f t="shared" si="29"/>
        <v>6.4825492829156853E-2</v>
      </c>
      <c r="K215" s="26">
        <f t="shared" si="30"/>
        <v>2.5690966018400406E-6</v>
      </c>
      <c r="L215" s="26">
        <f t="shared" si="31"/>
        <v>1.9657442648979069E-2</v>
      </c>
      <c r="M215" s="3">
        <v>2252685.5929860002</v>
      </c>
      <c r="N215" s="3">
        <v>302793.563073</v>
      </c>
      <c r="O215" s="3">
        <v>3372</v>
      </c>
      <c r="P215" s="3">
        <v>1700563</v>
      </c>
      <c r="Q215" s="3">
        <v>6</v>
      </c>
      <c r="R215" s="3">
        <v>45909</v>
      </c>
      <c r="S215" s="3">
        <v>2335451.3005477004</v>
      </c>
      <c r="T215" s="3">
        <v>2968125.8017438492</v>
      </c>
      <c r="U215" s="3">
        <v>1259375302102</v>
      </c>
      <c r="V215" s="3">
        <v>1325419698092</v>
      </c>
    </row>
    <row r="216" spans="1:22" x14ac:dyDescent="0.5">
      <c r="A216" s="28" t="s">
        <v>98</v>
      </c>
      <c r="B216" s="28">
        <v>10897</v>
      </c>
      <c r="C216" s="28" t="s">
        <v>31</v>
      </c>
      <c r="D216" s="28" t="s">
        <v>632</v>
      </c>
      <c r="E216" s="26">
        <f t="shared" si="24"/>
        <v>0.41745289838199712</v>
      </c>
      <c r="F216" s="26">
        <f t="shared" si="25"/>
        <v>2.3275094257824563E-2</v>
      </c>
      <c r="G216" s="26">
        <f t="shared" si="26"/>
        <v>0.28998771757412739</v>
      </c>
      <c r="H216" s="27">
        <f t="shared" si="27"/>
        <v>315692.24199900002</v>
      </c>
      <c r="I216" s="27">
        <f t="shared" si="28"/>
        <v>309990.75136900001</v>
      </c>
      <c r="J216" s="26">
        <f t="shared" si="29"/>
        <v>3.7563181817655989E-3</v>
      </c>
      <c r="K216" s="26">
        <f t="shared" si="30"/>
        <v>8.2548196982162796E-5</v>
      </c>
      <c r="L216" s="26">
        <f t="shared" si="31"/>
        <v>8.7801264062845887E-4</v>
      </c>
      <c r="M216" s="3">
        <v>596574.09556199994</v>
      </c>
      <c r="N216" s="3">
        <v>5005.5</v>
      </c>
      <c r="O216" s="3">
        <v>16631</v>
      </c>
      <c r="P216" s="3">
        <v>207208</v>
      </c>
      <c r="Q216" s="3">
        <v>55</v>
      </c>
      <c r="R216" s="3">
        <v>585</v>
      </c>
      <c r="S216" s="3">
        <v>666277.42350186675</v>
      </c>
      <c r="T216" s="3">
        <v>714540.60790361918</v>
      </c>
      <c r="U216" s="3">
        <v>315692241999</v>
      </c>
      <c r="V216" s="3">
        <v>309990751369</v>
      </c>
    </row>
    <row r="217" spans="1:22" x14ac:dyDescent="0.5">
      <c r="A217" s="28" t="s">
        <v>116</v>
      </c>
      <c r="B217" s="28">
        <v>10934</v>
      </c>
      <c r="C217" s="28" t="s">
        <v>31</v>
      </c>
      <c r="D217" s="28" t="s">
        <v>607</v>
      </c>
      <c r="E217" s="26">
        <f t="shared" si="24"/>
        <v>0.47552057297676226</v>
      </c>
      <c r="F217" s="26">
        <f t="shared" si="25"/>
        <v>6.1655939325495389E-3</v>
      </c>
      <c r="G217" s="26">
        <f t="shared" si="26"/>
        <v>2.1270808956490458E-3</v>
      </c>
      <c r="H217" s="27">
        <f t="shared" si="27"/>
        <v>136824.31163700001</v>
      </c>
      <c r="I217" s="27">
        <f t="shared" si="28"/>
        <v>130734.364779</v>
      </c>
      <c r="J217" s="26">
        <f t="shared" si="29"/>
        <v>1.0916324421155157E-2</v>
      </c>
      <c r="K217" s="26">
        <f t="shared" si="30"/>
        <v>0</v>
      </c>
      <c r="L217" s="26">
        <f t="shared" si="31"/>
        <v>0</v>
      </c>
      <c r="M217" s="3">
        <v>194046.14943799999</v>
      </c>
      <c r="N217" s="3">
        <v>4468.0262400000001</v>
      </c>
      <c r="O217" s="3">
        <v>1258</v>
      </c>
      <c r="P217" s="3">
        <v>434</v>
      </c>
      <c r="Q217" s="3">
        <v>0</v>
      </c>
      <c r="R217" s="3">
        <v>0</v>
      </c>
      <c r="S217" s="3">
        <v>204648.83909739999</v>
      </c>
      <c r="T217" s="3">
        <v>204035.4933786247</v>
      </c>
      <c r="U217" s="3">
        <v>136824311637</v>
      </c>
      <c r="V217" s="3">
        <v>130734364779</v>
      </c>
    </row>
    <row r="218" spans="1:22" x14ac:dyDescent="0.5">
      <c r="A218" s="28" t="s">
        <v>141</v>
      </c>
      <c r="B218" s="28">
        <v>11131</v>
      </c>
      <c r="C218" s="28" t="s">
        <v>31</v>
      </c>
      <c r="D218" s="28" t="s">
        <v>612</v>
      </c>
      <c r="E218" s="26">
        <f t="shared" si="24"/>
        <v>0.38796053576581163</v>
      </c>
      <c r="F218" s="26">
        <f t="shared" si="25"/>
        <v>0.24581985140665155</v>
      </c>
      <c r="G218" s="26">
        <f t="shared" si="26"/>
        <v>0.245734365814506</v>
      </c>
      <c r="H218" s="27">
        <f t="shared" si="27"/>
        <v>1021672.836486</v>
      </c>
      <c r="I218" s="27">
        <f t="shared" si="28"/>
        <v>1007554.214193</v>
      </c>
      <c r="J218" s="26">
        <f t="shared" si="29"/>
        <v>3.7370923648837172E-2</v>
      </c>
      <c r="K218" s="26">
        <f t="shared" si="30"/>
        <v>1.1785131164105551E-2</v>
      </c>
      <c r="L218" s="26">
        <f t="shared" si="31"/>
        <v>1.0927155230160083E-3</v>
      </c>
      <c r="M218" s="3">
        <v>1479490.6543350001</v>
      </c>
      <c r="N218" s="3">
        <v>136594.99285000001</v>
      </c>
      <c r="O218" s="3">
        <v>468718</v>
      </c>
      <c r="P218" s="3">
        <v>468555</v>
      </c>
      <c r="Q218" s="3">
        <v>21538</v>
      </c>
      <c r="R218" s="3">
        <v>1997</v>
      </c>
      <c r="S218" s="3">
        <v>1827557.0886812999</v>
      </c>
      <c r="T218" s="3">
        <v>1906754.061227608</v>
      </c>
      <c r="U218" s="3">
        <v>1021672836486</v>
      </c>
      <c r="V218" s="3">
        <v>1007554214193</v>
      </c>
    </row>
    <row r="219" spans="1:22" x14ac:dyDescent="0.5">
      <c r="A219" s="28" t="s">
        <v>154</v>
      </c>
      <c r="B219" s="28">
        <v>11157</v>
      </c>
      <c r="C219" s="28" t="s">
        <v>31</v>
      </c>
      <c r="D219" s="28" t="s">
        <v>635</v>
      </c>
      <c r="E219" s="26">
        <f t="shared" si="24"/>
        <v>0.24210683683697348</v>
      </c>
      <c r="F219" s="26">
        <f t="shared" si="25"/>
        <v>0.14090983480283309</v>
      </c>
      <c r="G219" s="26">
        <f t="shared" si="26"/>
        <v>0.41480204896158646</v>
      </c>
      <c r="H219" s="27">
        <f t="shared" si="27"/>
        <v>299935.81103500002</v>
      </c>
      <c r="I219" s="27">
        <f t="shared" si="28"/>
        <v>361715.48273500003</v>
      </c>
      <c r="J219" s="26">
        <f t="shared" si="29"/>
        <v>9.3889186188185092E-2</v>
      </c>
      <c r="K219" s="26">
        <f t="shared" si="30"/>
        <v>1.678470315286839E-3</v>
      </c>
      <c r="L219" s="26">
        <f t="shared" si="31"/>
        <v>1.3708808714621809E-2</v>
      </c>
      <c r="M219" s="3">
        <v>353045.82316199999</v>
      </c>
      <c r="N219" s="3">
        <v>120265.308517</v>
      </c>
      <c r="O219" s="3">
        <v>102739</v>
      </c>
      <c r="P219" s="3">
        <v>302437</v>
      </c>
      <c r="Q219" s="3">
        <v>1075</v>
      </c>
      <c r="R219" s="3">
        <v>8780</v>
      </c>
      <c r="S219" s="3">
        <v>640464.11200086668</v>
      </c>
      <c r="T219" s="3">
        <v>729111.63471135066</v>
      </c>
      <c r="U219" s="3">
        <v>299935811035</v>
      </c>
      <c r="V219" s="3">
        <v>361715482735</v>
      </c>
    </row>
    <row r="220" spans="1:22" x14ac:dyDescent="0.5">
      <c r="A220" s="28" t="s">
        <v>171</v>
      </c>
      <c r="B220" s="28">
        <v>11188</v>
      </c>
      <c r="C220" s="28" t="s">
        <v>31</v>
      </c>
      <c r="D220" s="28" t="s">
        <v>629</v>
      </c>
      <c r="E220" s="26">
        <f t="shared" si="24"/>
        <v>0.36160831161894313</v>
      </c>
      <c r="F220" s="26">
        <f t="shared" si="25"/>
        <v>4.9498208543714811E-2</v>
      </c>
      <c r="G220" s="26">
        <f t="shared" si="26"/>
        <v>0.30640800255157469</v>
      </c>
      <c r="H220" s="27">
        <f t="shared" si="27"/>
        <v>949837.92760699999</v>
      </c>
      <c r="I220" s="27">
        <f t="shared" si="28"/>
        <v>933956.11216899997</v>
      </c>
      <c r="J220" s="26">
        <f t="shared" si="29"/>
        <v>3.9823488564951437E-2</v>
      </c>
      <c r="K220" s="26">
        <f t="shared" si="30"/>
        <v>7.8551698109917986E-4</v>
      </c>
      <c r="L220" s="26">
        <f t="shared" si="31"/>
        <v>1.2148575038961185E-2</v>
      </c>
      <c r="M220" s="3">
        <v>1467817.6060919999</v>
      </c>
      <c r="N220" s="3">
        <v>147832.950082</v>
      </c>
      <c r="O220" s="3">
        <v>100460</v>
      </c>
      <c r="P220" s="3">
        <v>621876</v>
      </c>
      <c r="Q220" s="3">
        <v>1458</v>
      </c>
      <c r="R220" s="3">
        <v>22549</v>
      </c>
      <c r="S220" s="3">
        <v>1856102.4587397329</v>
      </c>
      <c r="T220" s="3">
        <v>2029568.4016781698</v>
      </c>
      <c r="U220" s="3">
        <v>949837927607</v>
      </c>
      <c r="V220" s="3">
        <v>933956112169</v>
      </c>
    </row>
    <row r="221" spans="1:22" x14ac:dyDescent="0.5">
      <c r="A221" s="28" t="s">
        <v>184</v>
      </c>
      <c r="B221" s="28">
        <v>11222</v>
      </c>
      <c r="C221" s="28" t="s">
        <v>31</v>
      </c>
      <c r="D221" s="28" t="s">
        <v>639</v>
      </c>
      <c r="E221" s="26">
        <f t="shared" si="24"/>
        <v>0.4038386873720089</v>
      </c>
      <c r="F221" s="26">
        <f t="shared" si="25"/>
        <v>2.3676395383877284E-2</v>
      </c>
      <c r="G221" s="26">
        <f t="shared" si="26"/>
        <v>2.2998631648139676E-2</v>
      </c>
      <c r="H221" s="27">
        <f t="shared" si="27"/>
        <v>231973.093219</v>
      </c>
      <c r="I221" s="27">
        <f t="shared" si="28"/>
        <v>250978.31509600001</v>
      </c>
      <c r="J221" s="26">
        <f t="shared" si="29"/>
        <v>2.9648783108454226E-2</v>
      </c>
      <c r="K221" s="26">
        <f t="shared" si="30"/>
        <v>4.4820533799628456E-5</v>
      </c>
      <c r="L221" s="26">
        <f t="shared" si="31"/>
        <v>2.2410266899814229E-4</v>
      </c>
      <c r="M221" s="3">
        <v>356312.26977000001</v>
      </c>
      <c r="N221" s="3">
        <v>26460</v>
      </c>
      <c r="O221" s="3">
        <v>10445</v>
      </c>
      <c r="P221" s="3">
        <v>10146</v>
      </c>
      <c r="Q221" s="3">
        <v>20</v>
      </c>
      <c r="R221" s="3">
        <v>100</v>
      </c>
      <c r="S221" s="3">
        <v>446224.04742903332</v>
      </c>
      <c r="T221" s="3">
        <v>441156.68076368771</v>
      </c>
      <c r="U221" s="3">
        <v>231973093219</v>
      </c>
      <c r="V221" s="3">
        <v>250978315096</v>
      </c>
    </row>
    <row r="222" spans="1:22" x14ac:dyDescent="0.5">
      <c r="A222" s="28" t="s">
        <v>193</v>
      </c>
      <c r="B222" s="28">
        <v>11239</v>
      </c>
      <c r="C222" s="28" t="s">
        <v>31</v>
      </c>
      <c r="D222" s="28" t="s">
        <v>628</v>
      </c>
      <c r="E222" s="26">
        <f t="shared" si="24"/>
        <v>0.20050122466119208</v>
      </c>
      <c r="F222" s="26">
        <f t="shared" si="25"/>
        <v>6.861657174753992E-2</v>
      </c>
      <c r="G222" s="26">
        <f t="shared" si="26"/>
        <v>9.2668309531555387E-2</v>
      </c>
      <c r="H222" s="27">
        <f t="shared" si="27"/>
        <v>241087.09273800001</v>
      </c>
      <c r="I222" s="27">
        <f t="shared" si="28"/>
        <v>245870.885373</v>
      </c>
      <c r="J222" s="26">
        <f t="shared" si="29"/>
        <v>3.9351840091191602E-2</v>
      </c>
      <c r="K222" s="26">
        <f t="shared" si="30"/>
        <v>8.5197520193657297E-4</v>
      </c>
      <c r="L222" s="26">
        <f t="shared" si="31"/>
        <v>5.723686344382712E-3</v>
      </c>
      <c r="M222" s="3">
        <v>189132.76978</v>
      </c>
      <c r="N222" s="3">
        <v>37690.183283999999</v>
      </c>
      <c r="O222" s="3">
        <v>32363</v>
      </c>
      <c r="P222" s="3">
        <v>43707</v>
      </c>
      <c r="Q222" s="3">
        <v>408</v>
      </c>
      <c r="R222" s="3">
        <v>2741</v>
      </c>
      <c r="S222" s="3">
        <v>478887.17778709996</v>
      </c>
      <c r="T222" s="3">
        <v>471649.91161424934</v>
      </c>
      <c r="U222" s="3">
        <v>241087092738</v>
      </c>
      <c r="V222" s="3">
        <v>245870885373</v>
      </c>
    </row>
    <row r="223" spans="1:22" x14ac:dyDescent="0.5">
      <c r="A223" s="28" t="s">
        <v>196</v>
      </c>
      <c r="B223" s="28">
        <v>11258</v>
      </c>
      <c r="C223" s="28" t="s">
        <v>31</v>
      </c>
      <c r="D223" s="28" t="s">
        <v>644</v>
      </c>
      <c r="E223" s="26">
        <f t="shared" si="24"/>
        <v>0.8077260489964373</v>
      </c>
      <c r="F223" s="26">
        <f t="shared" si="25"/>
        <v>0.20927367813895881</v>
      </c>
      <c r="G223" s="26">
        <f t="shared" si="26"/>
        <v>0.14669122577923738</v>
      </c>
      <c r="H223" s="27">
        <f t="shared" si="27"/>
        <v>139115.86558099999</v>
      </c>
      <c r="I223" s="27">
        <f t="shared" si="28"/>
        <v>132515.47058600001</v>
      </c>
      <c r="J223" s="26">
        <f t="shared" si="29"/>
        <v>3.7587219310660693E-3</v>
      </c>
      <c r="K223" s="26">
        <f t="shared" si="30"/>
        <v>0</v>
      </c>
      <c r="L223" s="26">
        <f t="shared" si="31"/>
        <v>3.5172741656291277E-4</v>
      </c>
      <c r="M223" s="3">
        <v>385958.665064</v>
      </c>
      <c r="N223" s="3">
        <v>1795.32574</v>
      </c>
      <c r="O223" s="3">
        <v>49999</v>
      </c>
      <c r="P223" s="3">
        <v>35047</v>
      </c>
      <c r="Q223" s="3">
        <v>0</v>
      </c>
      <c r="R223" s="3">
        <v>84</v>
      </c>
      <c r="S223" s="3">
        <v>238821.30321499999</v>
      </c>
      <c r="T223" s="3">
        <v>238916.8119212795</v>
      </c>
      <c r="U223" s="3">
        <v>139115865581</v>
      </c>
      <c r="V223" s="3">
        <v>132515470586</v>
      </c>
    </row>
    <row r="224" spans="1:22" x14ac:dyDescent="0.5">
      <c r="A224" s="28" t="s">
        <v>224</v>
      </c>
      <c r="B224" s="28">
        <v>11304</v>
      </c>
      <c r="C224" s="28" t="s">
        <v>31</v>
      </c>
      <c r="D224" s="28" t="s">
        <v>626</v>
      </c>
      <c r="E224" s="26">
        <f t="shared" si="24"/>
        <v>7.6680324683209955E-2</v>
      </c>
      <c r="F224" s="26">
        <f t="shared" si="25"/>
        <v>1.0117582466711338E-3</v>
      </c>
      <c r="G224" s="26">
        <f t="shared" si="26"/>
        <v>4.7679464970364454E-6</v>
      </c>
      <c r="H224" s="27">
        <f t="shared" si="27"/>
        <v>577791.37621599995</v>
      </c>
      <c r="I224" s="27">
        <f t="shared" si="28"/>
        <v>577308.51717000001</v>
      </c>
      <c r="J224" s="26">
        <f t="shared" si="29"/>
        <v>1.0444153669408218E-2</v>
      </c>
      <c r="K224" s="26">
        <f t="shared" si="30"/>
        <v>0</v>
      </c>
      <c r="L224" s="26">
        <f t="shared" si="31"/>
        <v>0</v>
      </c>
      <c r="M224" s="3">
        <v>160824.63326899998</v>
      </c>
      <c r="N224" s="3">
        <v>20256.532767999997</v>
      </c>
      <c r="O224" s="3">
        <v>1061</v>
      </c>
      <c r="P224" s="3">
        <v>5</v>
      </c>
      <c r="Q224" s="3">
        <v>0</v>
      </c>
      <c r="R224" s="3">
        <v>0</v>
      </c>
      <c r="S224" s="3">
        <v>969754.63063766679</v>
      </c>
      <c r="T224" s="3">
        <v>1048669.4855128489</v>
      </c>
      <c r="U224" s="3">
        <v>577791376216</v>
      </c>
      <c r="V224" s="3">
        <v>577308517170</v>
      </c>
    </row>
    <row r="225" spans="1:22" x14ac:dyDescent="0.5">
      <c r="A225" s="28" t="s">
        <v>737</v>
      </c>
      <c r="B225" s="28">
        <v>11305</v>
      </c>
      <c r="C225" s="28" t="s">
        <v>31</v>
      </c>
      <c r="D225" s="28" t="s">
        <v>648</v>
      </c>
      <c r="E225" s="26">
        <f t="shared" si="24"/>
        <v>1.1236753673840039</v>
      </c>
      <c r="F225" s="26">
        <f t="shared" si="25"/>
        <v>0.29987415385253474</v>
      </c>
      <c r="G225" s="26">
        <f t="shared" si="26"/>
        <v>0.19516126497891462</v>
      </c>
      <c r="H225" s="27">
        <f t="shared" si="27"/>
        <v>128955.03598</v>
      </c>
      <c r="I225" s="27">
        <f t="shared" si="28"/>
        <v>123295.700926</v>
      </c>
      <c r="J225" s="26">
        <f t="shared" si="29"/>
        <v>1.4459577250554615E-2</v>
      </c>
      <c r="K225" s="26">
        <f t="shared" si="30"/>
        <v>0</v>
      </c>
      <c r="L225" s="26">
        <f t="shared" si="31"/>
        <v>5.8310899072409814E-3</v>
      </c>
      <c r="M225" s="3">
        <v>541808.844255</v>
      </c>
      <c r="N225" s="3">
        <v>7657.4320170000001</v>
      </c>
      <c r="O225" s="3">
        <v>72296</v>
      </c>
      <c r="P225" s="3">
        <v>47051</v>
      </c>
      <c r="Q225" s="3">
        <v>0</v>
      </c>
      <c r="R225" s="3">
        <v>1544</v>
      </c>
      <c r="S225" s="3">
        <v>264787.54822193331</v>
      </c>
      <c r="T225" s="3">
        <v>241087.79990272879</v>
      </c>
      <c r="U225" s="3">
        <v>128955035980</v>
      </c>
      <c r="V225" s="3">
        <v>123295700926</v>
      </c>
    </row>
    <row r="226" spans="1:22" x14ac:dyDescent="0.5">
      <c r="A226" s="28" t="s">
        <v>283</v>
      </c>
      <c r="B226" s="28">
        <v>11381</v>
      </c>
      <c r="C226" s="28" t="s">
        <v>31</v>
      </c>
      <c r="D226" s="28" t="s">
        <v>641</v>
      </c>
      <c r="E226" s="26">
        <f t="shared" si="24"/>
        <v>0.49922154554730375</v>
      </c>
      <c r="F226" s="26">
        <f t="shared" si="25"/>
        <v>6.6041618833150983E-4</v>
      </c>
      <c r="G226" s="26">
        <f t="shared" si="26"/>
        <v>6.7503794895877568E-4</v>
      </c>
      <c r="H226" s="27">
        <f t="shared" si="27"/>
        <v>695414.89990399999</v>
      </c>
      <c r="I226" s="27">
        <f t="shared" si="28"/>
        <v>602576.17686200002</v>
      </c>
      <c r="J226" s="26">
        <f t="shared" si="29"/>
        <v>5.2464859989674845E-2</v>
      </c>
      <c r="K226" s="26">
        <f t="shared" si="30"/>
        <v>0</v>
      </c>
      <c r="L226" s="26">
        <f t="shared" si="31"/>
        <v>0</v>
      </c>
      <c r="M226" s="3">
        <v>1229125.281</v>
      </c>
      <c r="N226" s="3">
        <v>123466.006335</v>
      </c>
      <c r="O226" s="3">
        <v>813</v>
      </c>
      <c r="P226" s="3">
        <v>831</v>
      </c>
      <c r="Q226" s="3">
        <v>0</v>
      </c>
      <c r="R226" s="3">
        <v>0</v>
      </c>
      <c r="S226" s="3">
        <v>1176654.3011769999</v>
      </c>
      <c r="T226" s="3">
        <v>1231041.9010987319</v>
      </c>
      <c r="U226" s="3">
        <v>695414899904</v>
      </c>
      <c r="V226" s="3">
        <v>602576176862</v>
      </c>
    </row>
    <row r="227" spans="1:22" x14ac:dyDescent="0.5">
      <c r="A227" s="28" t="s">
        <v>417</v>
      </c>
      <c r="B227" s="28">
        <v>11691</v>
      </c>
      <c r="C227" s="28" t="s">
        <v>31</v>
      </c>
      <c r="D227" s="28" t="s">
        <v>606</v>
      </c>
      <c r="E227" s="26">
        <f t="shared" si="24"/>
        <v>0.80940245765349539</v>
      </c>
      <c r="F227" s="26">
        <f t="shared" si="25"/>
        <v>1.9573168627506068E-3</v>
      </c>
      <c r="G227" s="26">
        <f t="shared" si="26"/>
        <v>0.24486535829128747</v>
      </c>
      <c r="H227" s="27">
        <f t="shared" si="27"/>
        <v>21995.235734000002</v>
      </c>
      <c r="I227" s="27">
        <f t="shared" si="28"/>
        <v>14205.947654</v>
      </c>
      <c r="J227" s="26">
        <f t="shared" si="29"/>
        <v>0.15776006889748131</v>
      </c>
      <c r="K227" s="26">
        <f t="shared" si="30"/>
        <v>0</v>
      </c>
      <c r="L227" s="26">
        <f t="shared" si="31"/>
        <v>0.37890823514884703</v>
      </c>
      <c r="M227" s="3">
        <v>64510.139261000004</v>
      </c>
      <c r="N227" s="3">
        <v>8125.570307</v>
      </c>
      <c r="O227" s="3">
        <v>78</v>
      </c>
      <c r="P227" s="3">
        <v>9758</v>
      </c>
      <c r="Q227" s="3">
        <v>0</v>
      </c>
      <c r="R227" s="3">
        <v>9758</v>
      </c>
      <c r="S227" s="3">
        <v>25752.937241299998</v>
      </c>
      <c r="T227" s="3">
        <v>39850.471573819181</v>
      </c>
      <c r="U227" s="3">
        <v>21995235734</v>
      </c>
      <c r="V227" s="3">
        <v>14205947654</v>
      </c>
    </row>
    <row r="228" spans="1:22" x14ac:dyDescent="0.5">
      <c r="A228" s="28" t="s">
        <v>483</v>
      </c>
      <c r="B228" s="28">
        <v>11842</v>
      </c>
      <c r="C228" s="28" t="s">
        <v>31</v>
      </c>
      <c r="D228" s="28" t="s">
        <v>637</v>
      </c>
      <c r="E228" s="26">
        <f t="shared" si="24"/>
        <v>1.4885608444820675</v>
      </c>
      <c r="F228" s="26">
        <f t="shared" si="25"/>
        <v>1.2119641797934402</v>
      </c>
      <c r="G228" s="26">
        <f t="shared" si="26"/>
        <v>0.40448836774030983</v>
      </c>
      <c r="H228" s="27">
        <f t="shared" si="27"/>
        <v>425336.60026500002</v>
      </c>
      <c r="I228" s="27">
        <f t="shared" si="28"/>
        <v>343450.343712</v>
      </c>
      <c r="J228" s="26">
        <f t="shared" si="29"/>
        <v>5.1119619756175107E-2</v>
      </c>
      <c r="K228" s="26">
        <f t="shared" si="30"/>
        <v>1.721342342496851E-2</v>
      </c>
      <c r="L228" s="26">
        <f t="shared" si="31"/>
        <v>2.2561061821972567E-2</v>
      </c>
      <c r="M228" s="3">
        <v>1701865.906247</v>
      </c>
      <c r="N228" s="3">
        <v>89704.365961000003</v>
      </c>
      <c r="O228" s="3">
        <v>692817</v>
      </c>
      <c r="P228" s="3">
        <v>231225</v>
      </c>
      <c r="Q228" s="3">
        <v>15103</v>
      </c>
      <c r="R228" s="3">
        <v>19795</v>
      </c>
      <c r="S228" s="3">
        <v>877396.64720573323</v>
      </c>
      <c r="T228" s="3">
        <v>571648.08296403568</v>
      </c>
      <c r="U228" s="3">
        <v>425336600265</v>
      </c>
      <c r="V228" s="3">
        <v>343450343712</v>
      </c>
    </row>
    <row r="229" spans="1:22" x14ac:dyDescent="0.5">
      <c r="A229" s="28" t="s">
        <v>572</v>
      </c>
      <c r="B229" s="28">
        <v>11921</v>
      </c>
      <c r="C229" s="28" t="s">
        <v>31</v>
      </c>
      <c r="D229" s="28" t="s">
        <v>606</v>
      </c>
      <c r="E229" s="26">
        <f t="shared" si="24"/>
        <v>1.0455210154676147</v>
      </c>
      <c r="F229" s="26">
        <f t="shared" si="25"/>
        <v>0.87780481840453273</v>
      </c>
      <c r="G229" s="26">
        <f t="shared" si="26"/>
        <v>1.2333460192923154E-2</v>
      </c>
      <c r="H229" s="27">
        <f t="shared" si="27"/>
        <v>21924.755380999999</v>
      </c>
      <c r="I229" s="27">
        <f t="shared" si="28"/>
        <v>22122.784206</v>
      </c>
      <c r="J229" s="26">
        <f t="shared" si="29"/>
        <v>4.1055980990254606E-2</v>
      </c>
      <c r="K229" s="26">
        <f t="shared" si="30"/>
        <v>0</v>
      </c>
      <c r="L229" s="26">
        <f t="shared" si="31"/>
        <v>0</v>
      </c>
      <c r="M229" s="3">
        <v>80532.547164999996</v>
      </c>
      <c r="N229" s="3">
        <v>3117.5938100000003</v>
      </c>
      <c r="O229" s="3">
        <v>33807</v>
      </c>
      <c r="P229" s="3">
        <v>475</v>
      </c>
      <c r="Q229" s="3">
        <v>0</v>
      </c>
      <c r="R229" s="3">
        <v>0</v>
      </c>
      <c r="S229" s="3">
        <v>37967.596130999998</v>
      </c>
      <c r="T229" s="3">
        <v>38513.117370950888</v>
      </c>
      <c r="U229" s="3">
        <v>21924755381</v>
      </c>
      <c r="V229" s="3">
        <v>22122784206</v>
      </c>
    </row>
    <row r="230" spans="1:22" x14ac:dyDescent="0.5">
      <c r="A230" s="28" t="s">
        <v>164</v>
      </c>
      <c r="B230" s="28">
        <v>11172</v>
      </c>
      <c r="C230" s="28" t="s">
        <v>31</v>
      </c>
      <c r="D230" s="28" t="s">
        <v>636</v>
      </c>
      <c r="E230" s="26">
        <f t="shared" si="24"/>
        <v>0.62769249403944094</v>
      </c>
      <c r="F230" s="26">
        <f t="shared" si="25"/>
        <v>2.479053881330439E-2</v>
      </c>
      <c r="G230" s="26">
        <f t="shared" si="26"/>
        <v>1.1718310024495007</v>
      </c>
      <c r="H230" s="27">
        <f t="shared" si="27"/>
        <v>466791.04975499999</v>
      </c>
      <c r="I230" s="27">
        <f t="shared" si="28"/>
        <v>487007.63188</v>
      </c>
      <c r="J230" s="26">
        <f t="shared" si="29"/>
        <v>9.9839942102972645E-2</v>
      </c>
      <c r="K230" s="26">
        <f t="shared" si="30"/>
        <v>0</v>
      </c>
      <c r="L230" s="26">
        <f t="shared" si="31"/>
        <v>0.12068592562300093</v>
      </c>
      <c r="M230" s="3">
        <v>1816597.292076</v>
      </c>
      <c r="N230" s="3">
        <v>167345.30082100001</v>
      </c>
      <c r="O230" s="3">
        <v>35873</v>
      </c>
      <c r="P230" s="3">
        <v>1695691</v>
      </c>
      <c r="Q230" s="3">
        <v>0</v>
      </c>
      <c r="R230" s="3">
        <v>101143</v>
      </c>
      <c r="S230" s="3">
        <v>838067.89795813325</v>
      </c>
      <c r="T230" s="3">
        <v>1447043.9819867071</v>
      </c>
      <c r="U230" s="3">
        <v>466791049755</v>
      </c>
      <c r="V230" s="3">
        <v>487007631880</v>
      </c>
    </row>
    <row r="231" spans="1:22" x14ac:dyDescent="0.5">
      <c r="A231" s="28" t="s">
        <v>181</v>
      </c>
      <c r="B231" s="28">
        <v>11196</v>
      </c>
      <c r="C231" s="28" t="s">
        <v>31</v>
      </c>
      <c r="D231" s="28" t="s">
        <v>610</v>
      </c>
      <c r="E231" s="26">
        <f t="shared" si="24"/>
        <v>4.1516517020456681E-2</v>
      </c>
      <c r="F231" s="26">
        <f t="shared" si="25"/>
        <v>0</v>
      </c>
      <c r="G231" s="26">
        <f t="shared" si="26"/>
        <v>0.10950543136561265</v>
      </c>
      <c r="H231" s="27">
        <f t="shared" si="27"/>
        <v>652461.62101600005</v>
      </c>
      <c r="I231" s="27">
        <f t="shared" si="28"/>
        <v>632821.43277099996</v>
      </c>
      <c r="J231" s="26">
        <f t="shared" si="29"/>
        <v>5.5376128560863608E-4</v>
      </c>
      <c r="K231" s="26">
        <f t="shared" si="30"/>
        <v>0</v>
      </c>
      <c r="L231" s="26">
        <f t="shared" si="31"/>
        <v>0.10985725411913572</v>
      </c>
      <c r="M231" s="3">
        <v>143144.883654</v>
      </c>
      <c r="N231" s="3">
        <v>1903.2</v>
      </c>
      <c r="O231" s="3">
        <v>0</v>
      </c>
      <c r="P231" s="3">
        <v>188782</v>
      </c>
      <c r="Q231" s="3">
        <v>0</v>
      </c>
      <c r="R231" s="3">
        <v>188782</v>
      </c>
      <c r="S231" s="3">
        <v>1718429.9891136331</v>
      </c>
      <c r="T231" s="3">
        <v>1723951.0191024379</v>
      </c>
      <c r="U231" s="3">
        <v>652461621016</v>
      </c>
      <c r="V231" s="3">
        <v>632821432771</v>
      </c>
    </row>
    <row r="232" spans="1:22" x14ac:dyDescent="0.5">
      <c r="A232" s="28" t="s">
        <v>502</v>
      </c>
      <c r="B232" s="28">
        <v>11888</v>
      </c>
      <c r="C232" s="28" t="s">
        <v>31</v>
      </c>
      <c r="D232" s="28" t="s">
        <v>670</v>
      </c>
      <c r="E232" s="26">
        <f t="shared" si="24"/>
        <v>1.5140197870835554</v>
      </c>
      <c r="F232" s="26">
        <f t="shared" si="25"/>
        <v>1.7457639696410612</v>
      </c>
      <c r="G232" s="26">
        <f t="shared" si="26"/>
        <v>0.41297844973206355</v>
      </c>
      <c r="H232" s="27">
        <f t="shared" si="27"/>
        <v>883627.48769900005</v>
      </c>
      <c r="I232" s="27">
        <f t="shared" si="28"/>
        <v>935141.47843500006</v>
      </c>
      <c r="J232" s="26">
        <f t="shared" si="29"/>
        <v>4.8146546295229596E-2</v>
      </c>
      <c r="K232" s="26">
        <f t="shared" si="30"/>
        <v>8.0420750551864276E-3</v>
      </c>
      <c r="L232" s="26">
        <f t="shared" si="31"/>
        <v>9.6706837652046143E-3</v>
      </c>
      <c r="M232" s="3">
        <v>3132571.4170039999</v>
      </c>
      <c r="N232" s="3">
        <v>146868.94434700001</v>
      </c>
      <c r="O232" s="3">
        <v>1806030</v>
      </c>
      <c r="P232" s="3">
        <v>427235</v>
      </c>
      <c r="Q232" s="3">
        <v>12266</v>
      </c>
      <c r="R232" s="3">
        <v>14750</v>
      </c>
      <c r="S232" s="3">
        <v>1525228.242192233</v>
      </c>
      <c r="T232" s="3">
        <v>1034521.2934892509</v>
      </c>
      <c r="U232" s="3">
        <v>883627487699</v>
      </c>
      <c r="V232" s="3">
        <v>935141478435</v>
      </c>
    </row>
    <row r="233" spans="1:22" x14ac:dyDescent="0.5">
      <c r="A233" s="28" t="s">
        <v>569</v>
      </c>
      <c r="B233" s="28">
        <v>11907</v>
      </c>
      <c r="C233" s="28" t="s">
        <v>31</v>
      </c>
      <c r="D233" s="28" t="s">
        <v>689</v>
      </c>
      <c r="E233" s="26">
        <f t="shared" si="24"/>
        <v>0.78751981062335497</v>
      </c>
      <c r="F233" s="26">
        <f t="shared" si="25"/>
        <v>0.98060208055625353</v>
      </c>
      <c r="G233" s="26">
        <f t="shared" si="26"/>
        <v>0</v>
      </c>
      <c r="H233" s="27">
        <f t="shared" si="27"/>
        <v>120564.714729</v>
      </c>
      <c r="I233" s="27">
        <f t="shared" si="28"/>
        <v>62607.720658999999</v>
      </c>
      <c r="J233" s="26">
        <f t="shared" si="29"/>
        <v>0.12934649100009946</v>
      </c>
      <c r="K233" s="26">
        <f t="shared" si="30"/>
        <v>0</v>
      </c>
      <c r="L233" s="26">
        <f t="shared" si="31"/>
        <v>0</v>
      </c>
      <c r="M233" s="3">
        <v>500773.51730199996</v>
      </c>
      <c r="N233" s="3">
        <v>81536.385374000005</v>
      </c>
      <c r="O233" s="3">
        <v>311776</v>
      </c>
      <c r="P233" s="3">
        <v>0</v>
      </c>
      <c r="Q233" s="3">
        <v>0</v>
      </c>
      <c r="R233" s="3">
        <v>0</v>
      </c>
      <c r="S233" s="3">
        <v>315185.91939976672</v>
      </c>
      <c r="T233" s="3">
        <v>317943.44126125332</v>
      </c>
      <c r="U233" s="3">
        <v>120564714729</v>
      </c>
      <c r="V233" s="3">
        <v>62607720659</v>
      </c>
    </row>
    <row r="234" spans="1:22" x14ac:dyDescent="0.5">
      <c r="A234" s="28" t="s">
        <v>765</v>
      </c>
      <c r="B234" s="28">
        <v>12009</v>
      </c>
      <c r="C234" s="28" t="s">
        <v>759</v>
      </c>
      <c r="D234" s="28" t="s">
        <v>637</v>
      </c>
      <c r="E234" s="26">
        <v>0</v>
      </c>
      <c r="F234" s="26">
        <v>0</v>
      </c>
      <c r="G234" s="26">
        <v>0</v>
      </c>
      <c r="H234" s="27">
        <f t="shared" si="27"/>
        <v>0</v>
      </c>
      <c r="I234" s="27">
        <f t="shared" si="28"/>
        <v>0</v>
      </c>
      <c r="J234" s="26">
        <v>0</v>
      </c>
      <c r="K234" s="26">
        <v>0</v>
      </c>
      <c r="L234" s="26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</row>
  </sheetData>
  <autoFilter ref="A2:V234">
    <sortState ref="A4:V318">
      <sortCondition ref="C2:C318"/>
    </sortState>
  </autoFilter>
  <mergeCells count="9">
    <mergeCell ref="J1:L1"/>
    <mergeCell ref="O1:P1"/>
    <mergeCell ref="Q1:R1"/>
    <mergeCell ref="A1:A2"/>
    <mergeCell ref="B1:B2"/>
    <mergeCell ref="C1:C2"/>
    <mergeCell ref="E1:G1"/>
    <mergeCell ref="H1:H2"/>
    <mergeCell ref="I1:I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0"/>
  <sheetViews>
    <sheetView rightToLeft="1" workbookViewId="0">
      <selection activeCell="A21" sqref="A21"/>
    </sheetView>
  </sheetViews>
  <sheetFormatPr defaultRowHeight="16.8" x14ac:dyDescent="0.5"/>
  <cols>
    <col min="1" max="1" width="43.44140625" bestFit="1" customWidth="1"/>
    <col min="2" max="2" width="15.88671875" bestFit="1" customWidth="1"/>
    <col min="3" max="3" width="9.88671875" bestFit="1" customWidth="1"/>
    <col min="4" max="4" width="15.109375" bestFit="1" customWidth="1"/>
    <col min="5" max="5" width="34.33203125" bestFit="1" customWidth="1"/>
    <col min="6" max="6" width="8.6640625" bestFit="1" customWidth="1"/>
    <col min="7" max="7" width="15" bestFit="1" customWidth="1"/>
    <col min="8" max="8" width="8.88671875" bestFit="1" customWidth="1"/>
    <col min="9" max="9" width="11.109375" bestFit="1" customWidth="1"/>
    <col min="10" max="10" width="14" bestFit="1" customWidth="1"/>
    <col min="11" max="11" width="17.5546875" bestFit="1" customWidth="1"/>
    <col min="12" max="12" width="15" bestFit="1" customWidth="1"/>
    <col min="13" max="13" width="14" bestFit="1" customWidth="1"/>
    <col min="14" max="14" width="7" bestFit="1" customWidth="1"/>
    <col min="15" max="15" width="8.109375" bestFit="1" customWidth="1"/>
    <col min="16" max="16" width="10.109375" bestFit="1" customWidth="1"/>
    <col min="17" max="17" width="7.5546875" bestFit="1" customWidth="1"/>
    <col min="18" max="18" width="10.109375" bestFit="1" customWidth="1"/>
    <col min="19" max="19" width="8.88671875" customWidth="1"/>
    <col min="20" max="21" width="8.88671875" bestFit="1" customWidth="1"/>
    <col min="22" max="22" width="10.109375" style="3" bestFit="1" customWidth="1"/>
    <col min="23" max="25" width="17.33203125" style="3" bestFit="1" customWidth="1"/>
    <col min="26" max="28" width="16.109375" style="3" bestFit="1" customWidth="1"/>
  </cols>
  <sheetData>
    <row r="1" spans="1:28" x14ac:dyDescent="0.5">
      <c r="W1" s="59" t="s">
        <v>525</v>
      </c>
      <c r="X1" s="59"/>
      <c r="Y1" s="59"/>
      <c r="Z1" s="59"/>
      <c r="AA1" s="59"/>
      <c r="AB1" s="59"/>
    </row>
    <row r="2" spans="1:28" x14ac:dyDescent="0.5">
      <c r="W2" s="59" t="s">
        <v>774</v>
      </c>
      <c r="X2" s="59"/>
      <c r="Y2" s="59"/>
      <c r="Z2" s="60" t="s">
        <v>773</v>
      </c>
      <c r="AA2" s="61"/>
      <c r="AB2" s="62"/>
    </row>
    <row r="3" spans="1:28" ht="104.4" x14ac:dyDescent="0.3">
      <c r="A3" s="16" t="s">
        <v>0</v>
      </c>
      <c r="B3" s="16" t="s">
        <v>1</v>
      </c>
      <c r="C3" s="17" t="s">
        <v>2</v>
      </c>
      <c r="D3" s="16" t="s">
        <v>3</v>
      </c>
      <c r="E3" s="16" t="s">
        <v>601</v>
      </c>
      <c r="F3" s="16" t="s">
        <v>4</v>
      </c>
      <c r="G3" s="17" t="s">
        <v>5</v>
      </c>
      <c r="H3" s="18" t="s">
        <v>6</v>
      </c>
      <c r="I3" s="18" t="s">
        <v>516</v>
      </c>
      <c r="J3" s="19" t="s">
        <v>585</v>
      </c>
      <c r="K3" s="20" t="s">
        <v>769</v>
      </c>
      <c r="L3" s="17" t="s">
        <v>7</v>
      </c>
      <c r="M3" s="17" t="s">
        <v>8</v>
      </c>
      <c r="N3" s="21" t="s">
        <v>9</v>
      </c>
      <c r="O3" s="21" t="s">
        <v>10</v>
      </c>
      <c r="P3" s="21" t="s">
        <v>11</v>
      </c>
      <c r="Q3" s="21" t="s">
        <v>12</v>
      </c>
      <c r="R3" s="21" t="s">
        <v>13</v>
      </c>
      <c r="S3" s="22" t="s">
        <v>14</v>
      </c>
      <c r="T3" s="22" t="s">
        <v>15</v>
      </c>
      <c r="U3" s="22" t="s">
        <v>16</v>
      </c>
      <c r="V3" s="14" t="s">
        <v>775</v>
      </c>
      <c r="W3" s="15" t="s">
        <v>546</v>
      </c>
      <c r="X3" s="15" t="s">
        <v>528</v>
      </c>
      <c r="Y3" s="15" t="s">
        <v>530</v>
      </c>
      <c r="Z3" s="15" t="s">
        <v>527</v>
      </c>
      <c r="AA3" s="15" t="s">
        <v>547</v>
      </c>
      <c r="AB3" s="15" t="s">
        <v>530</v>
      </c>
    </row>
    <row r="4" spans="1:28" x14ac:dyDescent="0.5">
      <c r="A4" s="28" t="s">
        <v>130</v>
      </c>
      <c r="B4" s="28">
        <v>11091</v>
      </c>
      <c r="C4" s="28" t="s">
        <v>131</v>
      </c>
      <c r="D4" s="28" t="s">
        <v>132</v>
      </c>
      <c r="E4" s="28" t="s">
        <v>636</v>
      </c>
      <c r="F4" s="28">
        <v>0</v>
      </c>
      <c r="G4" s="38">
        <v>8000000</v>
      </c>
      <c r="H4" s="38">
        <v>122.53333333333333</v>
      </c>
      <c r="I4" s="38" t="s">
        <v>517</v>
      </c>
      <c r="J4" s="38">
        <v>1335048</v>
      </c>
      <c r="K4" s="38">
        <v>1268636</v>
      </c>
      <c r="L4" s="38">
        <v>649731</v>
      </c>
      <c r="M4" s="38">
        <v>1952555</v>
      </c>
      <c r="N4" s="38">
        <v>8</v>
      </c>
      <c r="O4" s="38">
        <v>100</v>
      </c>
      <c r="P4" s="38">
        <v>34</v>
      </c>
      <c r="Q4" s="38">
        <v>0</v>
      </c>
      <c r="R4" s="38">
        <v>42</v>
      </c>
      <c r="S4" s="28">
        <v>-18.79</v>
      </c>
      <c r="T4" s="28">
        <v>-19.54</v>
      </c>
      <c r="U4" s="28">
        <v>292.31</v>
      </c>
      <c r="V4" s="25">
        <v>96.357309054523711</v>
      </c>
      <c r="W4" s="25">
        <v>920745.31305600004</v>
      </c>
      <c r="X4" s="25">
        <v>1590713.3700910001</v>
      </c>
      <c r="Y4" s="25">
        <f>W4-X4</f>
        <v>-669968.05703500006</v>
      </c>
      <c r="Z4" s="25">
        <v>122033.050017</v>
      </c>
      <c r="AA4" s="25">
        <v>15476.921249000001</v>
      </c>
      <c r="AB4" s="25">
        <f>Z4-AA4</f>
        <v>106556.128768</v>
      </c>
    </row>
    <row r="5" spans="1:28" x14ac:dyDescent="0.5">
      <c r="A5" s="28" t="s">
        <v>208</v>
      </c>
      <c r="B5" s="28">
        <v>11281</v>
      </c>
      <c r="C5" s="28" t="s">
        <v>211</v>
      </c>
      <c r="D5" s="28" t="s">
        <v>132</v>
      </c>
      <c r="E5" s="28" t="s">
        <v>604</v>
      </c>
      <c r="F5" s="28">
        <v>0</v>
      </c>
      <c r="G5" s="38">
        <v>5000000</v>
      </c>
      <c r="H5" s="38">
        <v>98.63333333333334</v>
      </c>
      <c r="I5" s="38" t="s">
        <v>517</v>
      </c>
      <c r="J5" s="38">
        <v>2353726</v>
      </c>
      <c r="K5" s="38">
        <v>2835889</v>
      </c>
      <c r="L5" s="38">
        <v>4871236</v>
      </c>
      <c r="M5" s="38">
        <v>582170</v>
      </c>
      <c r="N5" s="38">
        <v>13</v>
      </c>
      <c r="O5" s="38">
        <v>100</v>
      </c>
      <c r="P5" s="38">
        <v>0</v>
      </c>
      <c r="Q5" s="38">
        <v>0</v>
      </c>
      <c r="R5" s="38">
        <v>13</v>
      </c>
      <c r="S5" s="28">
        <v>-2.58</v>
      </c>
      <c r="T5" s="28">
        <v>-8.42</v>
      </c>
      <c r="U5" s="28">
        <v>-16.73</v>
      </c>
      <c r="V5" s="25">
        <v>92.070685560497921</v>
      </c>
      <c r="W5" s="25">
        <v>2318841.919247</v>
      </c>
      <c r="X5" s="25">
        <v>1276807.159923</v>
      </c>
      <c r="Y5" s="25">
        <f t="shared" ref="Y5:Y68" si="0">W5-X5</f>
        <v>1042034.759324</v>
      </c>
      <c r="Z5" s="25">
        <v>116452.22834</v>
      </c>
      <c r="AA5" s="25">
        <v>89755.017791000006</v>
      </c>
      <c r="AB5" s="25">
        <f t="shared" ref="AB5:AB68" si="1">Z5-AA5</f>
        <v>26697.210548999996</v>
      </c>
    </row>
    <row r="6" spans="1:28" x14ac:dyDescent="0.5">
      <c r="A6" s="28" t="s">
        <v>210</v>
      </c>
      <c r="B6" s="28">
        <v>11287</v>
      </c>
      <c r="C6" s="28" t="s">
        <v>213</v>
      </c>
      <c r="D6" s="28" t="s">
        <v>132</v>
      </c>
      <c r="E6" s="28" t="s">
        <v>610</v>
      </c>
      <c r="F6" s="28">
        <v>0</v>
      </c>
      <c r="G6" s="38">
        <v>50000000</v>
      </c>
      <c r="H6" s="38">
        <v>97.966666666666669</v>
      </c>
      <c r="I6" s="38" t="s">
        <v>517</v>
      </c>
      <c r="J6" s="38">
        <v>15242244</v>
      </c>
      <c r="K6" s="38">
        <v>18696568</v>
      </c>
      <c r="L6" s="38">
        <v>18721680</v>
      </c>
      <c r="M6" s="38">
        <v>998658</v>
      </c>
      <c r="N6" s="38">
        <v>17</v>
      </c>
      <c r="O6" s="38">
        <v>100</v>
      </c>
      <c r="P6" s="38">
        <v>0</v>
      </c>
      <c r="Q6" s="38">
        <v>0</v>
      </c>
      <c r="R6" s="38">
        <v>17</v>
      </c>
      <c r="S6" s="28">
        <v>0.16</v>
      </c>
      <c r="T6" s="28">
        <v>-7.99</v>
      </c>
      <c r="U6" s="28">
        <v>-0.9</v>
      </c>
      <c r="V6" s="25">
        <v>92.635801487545365</v>
      </c>
      <c r="W6" s="25">
        <v>9858244.2298499998</v>
      </c>
      <c r="X6" s="25">
        <v>2067415.439217</v>
      </c>
      <c r="Y6" s="25">
        <f t="shared" si="0"/>
        <v>7790828.7906329995</v>
      </c>
      <c r="Z6" s="25">
        <v>1376348.243767</v>
      </c>
      <c r="AA6" s="25">
        <v>32503.567640000001</v>
      </c>
      <c r="AB6" s="25">
        <f t="shared" si="1"/>
        <v>1343844.676127</v>
      </c>
    </row>
    <row r="7" spans="1:28" x14ac:dyDescent="0.5">
      <c r="A7" s="28" t="s">
        <v>212</v>
      </c>
      <c r="B7" s="28">
        <v>11286</v>
      </c>
      <c r="C7" s="28" t="s">
        <v>215</v>
      </c>
      <c r="D7" s="28" t="s">
        <v>132</v>
      </c>
      <c r="E7" s="28" t="s">
        <v>638</v>
      </c>
      <c r="F7" s="28">
        <v>0</v>
      </c>
      <c r="G7" s="38">
        <v>80000000</v>
      </c>
      <c r="H7" s="38">
        <v>97.833333333333329</v>
      </c>
      <c r="I7" s="38" t="s">
        <v>517</v>
      </c>
      <c r="J7" s="38">
        <v>45627612</v>
      </c>
      <c r="K7" s="38">
        <v>61896832</v>
      </c>
      <c r="L7" s="38">
        <v>54816165</v>
      </c>
      <c r="M7" s="38">
        <v>1129165</v>
      </c>
      <c r="N7" s="38">
        <v>89</v>
      </c>
      <c r="O7" s="38">
        <v>97</v>
      </c>
      <c r="P7" s="38">
        <v>3</v>
      </c>
      <c r="Q7" s="38">
        <v>3</v>
      </c>
      <c r="R7" s="38">
        <v>92</v>
      </c>
      <c r="S7" s="28">
        <v>-5.27</v>
      </c>
      <c r="T7" s="28">
        <v>-4.93</v>
      </c>
      <c r="U7" s="28">
        <v>4.63</v>
      </c>
      <c r="V7" s="25">
        <v>95.587607393327417</v>
      </c>
      <c r="W7" s="25">
        <v>36886762.346628003</v>
      </c>
      <c r="X7" s="25">
        <v>13430684.215557</v>
      </c>
      <c r="Y7" s="25">
        <f t="shared" si="0"/>
        <v>23456078.131071001</v>
      </c>
      <c r="Z7" s="25">
        <v>1201735.0555670001</v>
      </c>
      <c r="AA7" s="25">
        <v>985280.770899</v>
      </c>
      <c r="AB7" s="25">
        <f t="shared" si="1"/>
        <v>216454.28466800007</v>
      </c>
    </row>
    <row r="8" spans="1:28" x14ac:dyDescent="0.5">
      <c r="A8" s="28" t="s">
        <v>218</v>
      </c>
      <c r="B8" s="28">
        <v>11295</v>
      </c>
      <c r="C8" s="28" t="s">
        <v>221</v>
      </c>
      <c r="D8" s="28" t="s">
        <v>132</v>
      </c>
      <c r="E8" s="28" t="s">
        <v>646</v>
      </c>
      <c r="F8" s="28">
        <v>0</v>
      </c>
      <c r="G8" s="38">
        <v>5000000</v>
      </c>
      <c r="H8" s="38">
        <v>96.733333333333334</v>
      </c>
      <c r="I8" s="38" t="s">
        <v>517</v>
      </c>
      <c r="J8" s="38">
        <v>10442911</v>
      </c>
      <c r="K8" s="38">
        <v>7033165</v>
      </c>
      <c r="L8" s="38">
        <v>1428171</v>
      </c>
      <c r="M8" s="38">
        <v>4924596</v>
      </c>
      <c r="N8" s="38">
        <v>2</v>
      </c>
      <c r="O8" s="38">
        <v>100</v>
      </c>
      <c r="P8" s="38">
        <v>0</v>
      </c>
      <c r="Q8" s="38">
        <v>0</v>
      </c>
      <c r="R8" s="38">
        <v>2</v>
      </c>
      <c r="S8" s="28">
        <v>-7.33</v>
      </c>
      <c r="T8" s="28">
        <v>-15.83</v>
      </c>
      <c r="U8" s="28">
        <v>-35.36</v>
      </c>
      <c r="V8" s="25">
        <v>99.837961521119823</v>
      </c>
      <c r="W8" s="25">
        <v>334818.97845900001</v>
      </c>
      <c r="X8" s="25">
        <v>501068.12560999999</v>
      </c>
      <c r="Y8" s="25">
        <f t="shared" si="0"/>
        <v>-166249.14715099998</v>
      </c>
      <c r="Z8" s="25">
        <v>3972.6404900000002</v>
      </c>
      <c r="AA8" s="25">
        <v>0</v>
      </c>
      <c r="AB8" s="25">
        <f t="shared" si="1"/>
        <v>3972.6404900000002</v>
      </c>
    </row>
    <row r="9" spans="1:28" x14ac:dyDescent="0.5">
      <c r="A9" s="28" t="s">
        <v>226</v>
      </c>
      <c r="B9" s="28">
        <v>11306</v>
      </c>
      <c r="C9" s="28" t="s">
        <v>228</v>
      </c>
      <c r="D9" s="28" t="s">
        <v>132</v>
      </c>
      <c r="E9" s="28" t="s">
        <v>647</v>
      </c>
      <c r="F9" s="28">
        <v>0</v>
      </c>
      <c r="G9" s="38">
        <v>2000000</v>
      </c>
      <c r="H9" s="38">
        <v>94.066666666666663</v>
      </c>
      <c r="I9" s="38" t="s">
        <v>517</v>
      </c>
      <c r="J9" s="38">
        <v>592114</v>
      </c>
      <c r="K9" s="38">
        <v>250755</v>
      </c>
      <c r="L9" s="38">
        <v>274917</v>
      </c>
      <c r="M9" s="38">
        <v>909766</v>
      </c>
      <c r="N9" s="38">
        <v>10</v>
      </c>
      <c r="O9" s="38">
        <v>91</v>
      </c>
      <c r="P9" s="38">
        <v>1</v>
      </c>
      <c r="Q9" s="38">
        <v>9</v>
      </c>
      <c r="R9" s="38">
        <v>11</v>
      </c>
      <c r="S9" s="28">
        <v>-23.89</v>
      </c>
      <c r="T9" s="28">
        <v>-23.85</v>
      </c>
      <c r="U9" s="28">
        <v>-18.920000000000002</v>
      </c>
      <c r="V9" s="25">
        <v>81.464605178602596</v>
      </c>
      <c r="W9" s="25">
        <v>1038052.276906</v>
      </c>
      <c r="X9" s="25">
        <v>1202570.1336409999</v>
      </c>
      <c r="Y9" s="25">
        <f t="shared" si="0"/>
        <v>-164517.85673499992</v>
      </c>
      <c r="Z9" s="25">
        <v>32187.982286999999</v>
      </c>
      <c r="AA9" s="25">
        <v>64868.886345999999</v>
      </c>
      <c r="AB9" s="25">
        <f t="shared" si="1"/>
        <v>-32680.904059</v>
      </c>
    </row>
    <row r="10" spans="1:28" x14ac:dyDescent="0.5">
      <c r="A10" s="28" t="s">
        <v>231</v>
      </c>
      <c r="B10" s="28">
        <v>11318</v>
      </c>
      <c r="C10" s="28" t="s">
        <v>234</v>
      </c>
      <c r="D10" s="28" t="s">
        <v>132</v>
      </c>
      <c r="E10" s="28" t="s">
        <v>649</v>
      </c>
      <c r="F10" s="28">
        <v>0</v>
      </c>
      <c r="G10" s="38">
        <v>500000</v>
      </c>
      <c r="H10" s="38">
        <v>92.466666666666669</v>
      </c>
      <c r="I10" s="38" t="s">
        <v>517</v>
      </c>
      <c r="J10" s="38">
        <v>1366106</v>
      </c>
      <c r="K10" s="38">
        <v>1230421</v>
      </c>
      <c r="L10" s="38">
        <v>359520</v>
      </c>
      <c r="M10" s="38">
        <v>3422399</v>
      </c>
      <c r="N10" s="38">
        <v>19</v>
      </c>
      <c r="O10" s="38">
        <v>100</v>
      </c>
      <c r="P10" s="38">
        <v>0</v>
      </c>
      <c r="Q10" s="38">
        <v>0</v>
      </c>
      <c r="R10" s="38">
        <v>19</v>
      </c>
      <c r="S10" s="28">
        <v>-3.85</v>
      </c>
      <c r="T10" s="28">
        <v>-10.59</v>
      </c>
      <c r="U10" s="28">
        <v>-20.46</v>
      </c>
      <c r="V10" s="25">
        <v>86.736548003300527</v>
      </c>
      <c r="W10" s="25">
        <v>1282822.2052539999</v>
      </c>
      <c r="X10" s="25">
        <v>1144080.6742479999</v>
      </c>
      <c r="Y10" s="25">
        <f t="shared" si="0"/>
        <v>138741.531006</v>
      </c>
      <c r="Z10" s="25">
        <v>104781.683641</v>
      </c>
      <c r="AA10" s="25">
        <v>26315.384212000001</v>
      </c>
      <c r="AB10" s="25">
        <f t="shared" si="1"/>
        <v>78466.299428999992</v>
      </c>
    </row>
    <row r="11" spans="1:28" x14ac:dyDescent="0.5">
      <c r="A11" s="28" t="s">
        <v>235</v>
      </c>
      <c r="B11" s="28">
        <v>11316</v>
      </c>
      <c r="C11" s="28" t="s">
        <v>236</v>
      </c>
      <c r="D11" s="28" t="s">
        <v>132</v>
      </c>
      <c r="E11" s="28" t="s">
        <v>629</v>
      </c>
      <c r="F11" s="28">
        <v>0</v>
      </c>
      <c r="G11" s="38">
        <v>600000</v>
      </c>
      <c r="H11" s="38">
        <v>91.7</v>
      </c>
      <c r="I11" s="38" t="s">
        <v>517</v>
      </c>
      <c r="J11" s="38">
        <v>309595</v>
      </c>
      <c r="K11" s="38">
        <v>329907</v>
      </c>
      <c r="L11" s="38">
        <v>106261</v>
      </c>
      <c r="M11" s="38">
        <v>3104681</v>
      </c>
      <c r="N11" s="38">
        <v>7</v>
      </c>
      <c r="O11" s="38">
        <v>99</v>
      </c>
      <c r="P11" s="38">
        <v>45</v>
      </c>
      <c r="Q11" s="38">
        <v>1</v>
      </c>
      <c r="R11" s="38">
        <v>52</v>
      </c>
      <c r="S11" s="28">
        <v>0.66</v>
      </c>
      <c r="T11" s="28">
        <v>2.6</v>
      </c>
      <c r="U11" s="28">
        <v>-17.440000000000001</v>
      </c>
      <c r="V11" s="25">
        <v>30.190724203015638</v>
      </c>
      <c r="W11" s="25">
        <v>214609.40891699999</v>
      </c>
      <c r="X11" s="25">
        <v>951354.90994799999</v>
      </c>
      <c r="Y11" s="25">
        <f t="shared" si="0"/>
        <v>-736745.50103099993</v>
      </c>
      <c r="Z11" s="25">
        <v>17628.40266</v>
      </c>
      <c r="AA11" s="25">
        <v>17687.091680000001</v>
      </c>
      <c r="AB11" s="25">
        <f t="shared" si="1"/>
        <v>-58.689020000001619</v>
      </c>
    </row>
    <row r="12" spans="1:28" x14ac:dyDescent="0.5">
      <c r="A12" s="28" t="s">
        <v>243</v>
      </c>
      <c r="B12" s="28">
        <v>11324</v>
      </c>
      <c r="C12" s="28" t="s">
        <v>246</v>
      </c>
      <c r="D12" s="28" t="s">
        <v>132</v>
      </c>
      <c r="E12" s="28" t="s">
        <v>650</v>
      </c>
      <c r="F12" s="28">
        <v>0</v>
      </c>
      <c r="G12" s="38">
        <v>1000000</v>
      </c>
      <c r="H12" s="38">
        <v>90.333333333333329</v>
      </c>
      <c r="I12" s="38" t="s">
        <v>517</v>
      </c>
      <c r="J12" s="38">
        <v>5471915</v>
      </c>
      <c r="K12" s="38">
        <v>4726500</v>
      </c>
      <c r="L12" s="38">
        <v>810752</v>
      </c>
      <c r="M12" s="38">
        <v>5829772</v>
      </c>
      <c r="N12" s="38">
        <v>5</v>
      </c>
      <c r="O12" s="38">
        <v>100</v>
      </c>
      <c r="P12" s="38">
        <v>0</v>
      </c>
      <c r="Q12" s="38">
        <v>0</v>
      </c>
      <c r="R12" s="38">
        <v>5</v>
      </c>
      <c r="S12" s="28">
        <v>-3.58</v>
      </c>
      <c r="T12" s="28">
        <v>-14.1</v>
      </c>
      <c r="U12" s="28">
        <v>-3.34</v>
      </c>
      <c r="V12" s="25">
        <v>99.764443052492723</v>
      </c>
      <c r="W12" s="25">
        <v>6163314.4747179998</v>
      </c>
      <c r="X12" s="25">
        <v>5132041.3464270001</v>
      </c>
      <c r="Y12" s="25">
        <f t="shared" si="0"/>
        <v>1031273.1282909997</v>
      </c>
      <c r="Z12" s="25">
        <v>16402.341084</v>
      </c>
      <c r="AA12" s="25">
        <v>69475.550526999999</v>
      </c>
      <c r="AB12" s="25">
        <f t="shared" si="1"/>
        <v>-53073.209443</v>
      </c>
    </row>
    <row r="13" spans="1:28" x14ac:dyDescent="0.5">
      <c r="A13" s="28" t="s">
        <v>245</v>
      </c>
      <c r="B13" s="28">
        <v>11329</v>
      </c>
      <c r="C13" s="28" t="s">
        <v>248</v>
      </c>
      <c r="D13" s="28" t="s">
        <v>132</v>
      </c>
      <c r="E13" s="28" t="s">
        <v>651</v>
      </c>
      <c r="F13" s="28">
        <v>0</v>
      </c>
      <c r="G13" s="38">
        <v>60000000</v>
      </c>
      <c r="H13" s="38">
        <v>90.1</v>
      </c>
      <c r="I13" s="38" t="s">
        <v>517</v>
      </c>
      <c r="J13" s="38">
        <v>748698</v>
      </c>
      <c r="K13" s="38">
        <v>878552</v>
      </c>
      <c r="L13" s="38">
        <v>331532</v>
      </c>
      <c r="M13" s="38">
        <v>2649975</v>
      </c>
      <c r="N13" s="38">
        <v>8</v>
      </c>
      <c r="O13" s="38">
        <v>100</v>
      </c>
      <c r="P13" s="38">
        <v>0</v>
      </c>
      <c r="Q13" s="38">
        <v>0</v>
      </c>
      <c r="R13" s="38">
        <v>8</v>
      </c>
      <c r="S13" s="28">
        <v>-6.66</v>
      </c>
      <c r="T13" s="28">
        <v>-28.86</v>
      </c>
      <c r="U13" s="28">
        <v>-18.03</v>
      </c>
      <c r="V13" s="25">
        <v>90.72214671997105</v>
      </c>
      <c r="W13" s="25">
        <v>938319.37102700002</v>
      </c>
      <c r="X13" s="25">
        <v>824172.59360999998</v>
      </c>
      <c r="Y13" s="25">
        <f t="shared" si="0"/>
        <v>114146.77741700003</v>
      </c>
      <c r="Z13" s="25">
        <v>33380.992140000002</v>
      </c>
      <c r="AA13" s="25">
        <v>11512.278969999999</v>
      </c>
      <c r="AB13" s="25">
        <f t="shared" si="1"/>
        <v>21868.713170000003</v>
      </c>
    </row>
    <row r="14" spans="1:28" x14ac:dyDescent="0.5">
      <c r="A14" s="28" t="s">
        <v>252</v>
      </c>
      <c r="B14" s="28">
        <v>11339</v>
      </c>
      <c r="C14" s="28" t="s">
        <v>255</v>
      </c>
      <c r="D14" s="28" t="s">
        <v>132</v>
      </c>
      <c r="E14" s="28" t="s">
        <v>639</v>
      </c>
      <c r="F14" s="28">
        <v>0</v>
      </c>
      <c r="G14" s="38">
        <v>65000000</v>
      </c>
      <c r="H14" s="38">
        <v>89.1</v>
      </c>
      <c r="I14" s="38" t="s">
        <v>517</v>
      </c>
      <c r="J14" s="38">
        <v>20589315</v>
      </c>
      <c r="K14" s="38">
        <v>30723938</v>
      </c>
      <c r="L14" s="38">
        <v>31111106</v>
      </c>
      <c r="M14" s="38">
        <v>987555</v>
      </c>
      <c r="N14" s="38">
        <v>16</v>
      </c>
      <c r="O14" s="38">
        <v>100</v>
      </c>
      <c r="P14" s="38">
        <v>1</v>
      </c>
      <c r="Q14" s="38">
        <v>0</v>
      </c>
      <c r="R14" s="38">
        <v>17</v>
      </c>
      <c r="S14" s="28">
        <v>-4.7</v>
      </c>
      <c r="T14" s="28">
        <v>-11.78</v>
      </c>
      <c r="U14" s="28">
        <v>-19.14</v>
      </c>
      <c r="V14" s="25">
        <v>93.253497069164879</v>
      </c>
      <c r="W14" s="25">
        <v>17376431.908351</v>
      </c>
      <c r="X14" s="25">
        <v>1497438.7508990001</v>
      </c>
      <c r="Y14" s="25">
        <f t="shared" si="0"/>
        <v>15878993.157452</v>
      </c>
      <c r="Z14" s="25">
        <v>230756.64756000001</v>
      </c>
      <c r="AA14" s="25">
        <v>7902.4613200000003</v>
      </c>
      <c r="AB14" s="25">
        <f t="shared" si="1"/>
        <v>222854.18624000001</v>
      </c>
    </row>
    <row r="15" spans="1:28" x14ac:dyDescent="0.5">
      <c r="A15" s="28" t="s">
        <v>256</v>
      </c>
      <c r="B15" s="28">
        <v>11346</v>
      </c>
      <c r="C15" s="28" t="s">
        <v>259</v>
      </c>
      <c r="D15" s="28" t="s">
        <v>132</v>
      </c>
      <c r="E15" s="28" t="s">
        <v>654</v>
      </c>
      <c r="F15" s="28">
        <v>0</v>
      </c>
      <c r="G15" s="38">
        <v>20000000</v>
      </c>
      <c r="H15" s="38">
        <v>88.166666666666671</v>
      </c>
      <c r="I15" s="38" t="s">
        <v>517</v>
      </c>
      <c r="J15" s="38">
        <v>9656867</v>
      </c>
      <c r="K15" s="38">
        <v>22391681.539528999</v>
      </c>
      <c r="L15" s="38">
        <v>11586909</v>
      </c>
      <c r="M15" s="38">
        <v>1932498</v>
      </c>
      <c r="N15" s="38" t="s">
        <v>776</v>
      </c>
      <c r="O15" s="38" t="s">
        <v>776</v>
      </c>
      <c r="P15" s="38" t="s">
        <v>776</v>
      </c>
      <c r="Q15" s="38" t="s">
        <v>776</v>
      </c>
      <c r="R15" s="38" t="s">
        <v>776</v>
      </c>
      <c r="S15" s="38" t="s">
        <v>776</v>
      </c>
      <c r="T15" s="38" t="s">
        <v>776</v>
      </c>
      <c r="U15" s="38" t="s">
        <v>776</v>
      </c>
      <c r="V15" s="25" t="s">
        <v>776</v>
      </c>
      <c r="W15" s="25">
        <v>18778651.211445</v>
      </c>
      <c r="X15" s="25">
        <v>4555048.8592529995</v>
      </c>
      <c r="Y15" s="25">
        <f t="shared" si="0"/>
        <v>14223602.352192</v>
      </c>
      <c r="Z15" s="25">
        <v>45323.538070000002</v>
      </c>
      <c r="AA15" s="25">
        <v>2738.7003199999999</v>
      </c>
      <c r="AB15" s="25">
        <f t="shared" si="1"/>
        <v>42584.837750000006</v>
      </c>
    </row>
    <row r="16" spans="1:28" x14ac:dyDescent="0.5">
      <c r="A16" s="28" t="s">
        <v>260</v>
      </c>
      <c r="B16" s="28">
        <v>11365</v>
      </c>
      <c r="C16" s="28" t="s">
        <v>263</v>
      </c>
      <c r="D16" s="28" t="s">
        <v>132</v>
      </c>
      <c r="E16" s="28" t="s">
        <v>656</v>
      </c>
      <c r="F16" s="28">
        <v>0</v>
      </c>
      <c r="G16" s="38">
        <v>1500000</v>
      </c>
      <c r="H16" s="38">
        <v>87.233333333333334</v>
      </c>
      <c r="I16" s="38" t="s">
        <v>517</v>
      </c>
      <c r="J16" s="38">
        <v>1310502</v>
      </c>
      <c r="K16" s="38">
        <v>1186413</v>
      </c>
      <c r="L16" s="38">
        <v>299261</v>
      </c>
      <c r="M16" s="38">
        <v>3964475</v>
      </c>
      <c r="N16" s="38">
        <v>2</v>
      </c>
      <c r="O16" s="38">
        <v>100</v>
      </c>
      <c r="P16" s="38">
        <v>0</v>
      </c>
      <c r="Q16" s="38">
        <v>0</v>
      </c>
      <c r="R16" s="38">
        <v>2</v>
      </c>
      <c r="S16" s="28">
        <v>-1.39</v>
      </c>
      <c r="T16" s="28">
        <v>-1.05</v>
      </c>
      <c r="U16" s="28">
        <v>-13.19</v>
      </c>
      <c r="V16" s="25">
        <v>89.40400966781057</v>
      </c>
      <c r="W16" s="25">
        <v>118888.401921</v>
      </c>
      <c r="X16" s="25">
        <v>89459.963373000006</v>
      </c>
      <c r="Y16" s="25">
        <f t="shared" si="0"/>
        <v>29428.438547999991</v>
      </c>
      <c r="Z16" s="25">
        <v>13882.399069999999</v>
      </c>
      <c r="AA16" s="25">
        <v>2278.1385</v>
      </c>
      <c r="AB16" s="25">
        <f t="shared" si="1"/>
        <v>11604.260569999999</v>
      </c>
    </row>
    <row r="17" spans="1:28" x14ac:dyDescent="0.5">
      <c r="A17" s="28" t="s">
        <v>264</v>
      </c>
      <c r="B17" s="28">
        <v>11364</v>
      </c>
      <c r="C17" s="28" t="s">
        <v>263</v>
      </c>
      <c r="D17" s="28" t="s">
        <v>132</v>
      </c>
      <c r="E17" s="28" t="s">
        <v>30</v>
      </c>
      <c r="F17" s="28">
        <v>0</v>
      </c>
      <c r="G17" s="38">
        <v>20000000</v>
      </c>
      <c r="H17" s="38">
        <v>87.1</v>
      </c>
      <c r="I17" s="38" t="s">
        <v>517</v>
      </c>
      <c r="J17" s="38">
        <v>73574674</v>
      </c>
      <c r="K17" s="38">
        <v>51862430</v>
      </c>
      <c r="L17" s="38">
        <v>9594538</v>
      </c>
      <c r="M17" s="38">
        <v>5405411</v>
      </c>
      <c r="N17" s="38">
        <v>2</v>
      </c>
      <c r="O17" s="38">
        <v>100</v>
      </c>
      <c r="P17" s="38">
        <v>0</v>
      </c>
      <c r="Q17" s="38">
        <v>0</v>
      </c>
      <c r="R17" s="38">
        <v>2</v>
      </c>
      <c r="S17" s="28">
        <v>-5.51</v>
      </c>
      <c r="T17" s="28">
        <v>-13.09</v>
      </c>
      <c r="U17" s="28">
        <v>-37.119999999999997</v>
      </c>
      <c r="V17" s="25">
        <v>98.566956209584873</v>
      </c>
      <c r="W17" s="25">
        <v>3340308.361734</v>
      </c>
      <c r="X17" s="25">
        <v>449015.51375599997</v>
      </c>
      <c r="Y17" s="25">
        <f t="shared" si="0"/>
        <v>2891292.8479780001</v>
      </c>
      <c r="Z17" s="25">
        <v>78761.174232999998</v>
      </c>
      <c r="AA17" s="25">
        <v>181.45</v>
      </c>
      <c r="AB17" s="25">
        <f t="shared" si="1"/>
        <v>78579.724233000001</v>
      </c>
    </row>
    <row r="18" spans="1:28" x14ac:dyDescent="0.5">
      <c r="A18" s="28" t="s">
        <v>262</v>
      </c>
      <c r="B18" s="28">
        <v>11359</v>
      </c>
      <c r="C18" s="28" t="s">
        <v>263</v>
      </c>
      <c r="D18" s="28" t="s">
        <v>132</v>
      </c>
      <c r="E18" s="28" t="s">
        <v>644</v>
      </c>
      <c r="F18" s="28">
        <v>0</v>
      </c>
      <c r="G18" s="38">
        <v>3000000</v>
      </c>
      <c r="H18" s="38">
        <v>87.1</v>
      </c>
      <c r="I18" s="38" t="s">
        <v>517</v>
      </c>
      <c r="J18" s="38">
        <v>2290541</v>
      </c>
      <c r="K18" s="38">
        <v>2294895</v>
      </c>
      <c r="L18" s="38">
        <v>1136004</v>
      </c>
      <c r="M18" s="38">
        <v>2020146</v>
      </c>
      <c r="N18" s="38">
        <v>9</v>
      </c>
      <c r="O18" s="38">
        <v>100</v>
      </c>
      <c r="P18" s="38">
        <v>0</v>
      </c>
      <c r="Q18" s="38">
        <v>0</v>
      </c>
      <c r="R18" s="38">
        <v>0</v>
      </c>
      <c r="S18" s="28">
        <v>-4.3</v>
      </c>
      <c r="T18" s="28">
        <v>-1.21</v>
      </c>
      <c r="U18" s="28">
        <v>-12.65</v>
      </c>
      <c r="V18" s="25">
        <v>93.181850170024305</v>
      </c>
      <c r="W18" s="25">
        <v>949075.789597</v>
      </c>
      <c r="X18" s="25">
        <v>446313.64937399997</v>
      </c>
      <c r="Y18" s="25">
        <f t="shared" si="0"/>
        <v>502762.14022300002</v>
      </c>
      <c r="Z18" s="25">
        <v>33872.772337000002</v>
      </c>
      <c r="AA18" s="25">
        <v>12849.693302</v>
      </c>
      <c r="AB18" s="25">
        <f t="shared" si="1"/>
        <v>21023.079035000002</v>
      </c>
    </row>
    <row r="19" spans="1:28" x14ac:dyDescent="0.5">
      <c r="A19" s="28" t="s">
        <v>276</v>
      </c>
      <c r="B19" s="28">
        <v>11386</v>
      </c>
      <c r="C19" s="28" t="s">
        <v>278</v>
      </c>
      <c r="D19" s="28" t="s">
        <v>132</v>
      </c>
      <c r="E19" s="28" t="s">
        <v>659</v>
      </c>
      <c r="F19" s="28">
        <v>0</v>
      </c>
      <c r="G19" s="38">
        <v>1000000</v>
      </c>
      <c r="H19" s="38">
        <v>84</v>
      </c>
      <c r="I19" s="38" t="s">
        <v>517</v>
      </c>
      <c r="J19" s="38">
        <v>890259</v>
      </c>
      <c r="K19" s="38">
        <v>857177</v>
      </c>
      <c r="L19" s="38">
        <v>974514</v>
      </c>
      <c r="M19" s="38">
        <v>879595</v>
      </c>
      <c r="N19" s="38">
        <v>4</v>
      </c>
      <c r="O19" s="38">
        <v>100</v>
      </c>
      <c r="P19" s="38">
        <v>0</v>
      </c>
      <c r="Q19" s="38">
        <v>0</v>
      </c>
      <c r="R19" s="38">
        <v>4</v>
      </c>
      <c r="S19" s="28">
        <v>-1.62</v>
      </c>
      <c r="T19" s="28">
        <v>-1.43</v>
      </c>
      <c r="U19" s="28">
        <v>-10.55</v>
      </c>
      <c r="V19" s="25">
        <v>9.7084418548216078</v>
      </c>
      <c r="W19" s="25">
        <v>82137.851062000002</v>
      </c>
      <c r="X19" s="25">
        <v>124835.60552500001</v>
      </c>
      <c r="Y19" s="25">
        <f t="shared" si="0"/>
        <v>-42697.754463000005</v>
      </c>
      <c r="Z19" s="25">
        <v>0</v>
      </c>
      <c r="AA19" s="25">
        <v>0</v>
      </c>
      <c r="AB19" s="25">
        <f t="shared" si="1"/>
        <v>0</v>
      </c>
    </row>
    <row r="20" spans="1:28" x14ac:dyDescent="0.5">
      <c r="A20" s="28" t="s">
        <v>289</v>
      </c>
      <c r="B20" s="28">
        <v>11407</v>
      </c>
      <c r="C20" s="28" t="s">
        <v>290</v>
      </c>
      <c r="D20" s="28" t="s">
        <v>132</v>
      </c>
      <c r="E20" s="28" t="s">
        <v>634</v>
      </c>
      <c r="F20" s="28">
        <v>0</v>
      </c>
      <c r="G20" s="38">
        <v>2500000</v>
      </c>
      <c r="H20" s="38">
        <v>80.5</v>
      </c>
      <c r="I20" s="38" t="s">
        <v>517</v>
      </c>
      <c r="J20" s="38">
        <v>1777801</v>
      </c>
      <c r="K20" s="38">
        <v>1822071</v>
      </c>
      <c r="L20" s="38">
        <v>1443507</v>
      </c>
      <c r="M20" s="38">
        <v>1262253</v>
      </c>
      <c r="N20" s="38">
        <v>12</v>
      </c>
      <c r="O20" s="38">
        <v>96</v>
      </c>
      <c r="P20" s="38">
        <v>1</v>
      </c>
      <c r="Q20" s="38">
        <v>4</v>
      </c>
      <c r="R20" s="38">
        <v>13</v>
      </c>
      <c r="S20" s="28">
        <v>2.02</v>
      </c>
      <c r="T20" s="28">
        <v>4.71</v>
      </c>
      <c r="U20" s="28">
        <v>11.37</v>
      </c>
      <c r="V20" s="25">
        <v>81.492650284340243</v>
      </c>
      <c r="W20" s="25">
        <v>1233947.7263170001</v>
      </c>
      <c r="X20" s="25">
        <v>1201626.819106</v>
      </c>
      <c r="Y20" s="25">
        <f t="shared" si="0"/>
        <v>32320.9072110001</v>
      </c>
      <c r="Z20" s="25">
        <v>72341.945678999997</v>
      </c>
      <c r="AA20" s="25">
        <v>67465.955306999997</v>
      </c>
      <c r="AB20" s="25">
        <f t="shared" si="1"/>
        <v>4875.9903720000002</v>
      </c>
    </row>
    <row r="21" spans="1:28" x14ac:dyDescent="0.5">
      <c r="A21" s="28" t="s">
        <v>291</v>
      </c>
      <c r="B21" s="28">
        <v>11410</v>
      </c>
      <c r="C21" s="28" t="s">
        <v>293</v>
      </c>
      <c r="D21" s="28" t="s">
        <v>132</v>
      </c>
      <c r="E21" s="28" t="s">
        <v>633</v>
      </c>
      <c r="F21" s="28">
        <v>0</v>
      </c>
      <c r="G21" s="38">
        <v>20000000</v>
      </c>
      <c r="H21" s="38">
        <v>80.5</v>
      </c>
      <c r="I21" s="38" t="s">
        <v>517</v>
      </c>
      <c r="J21" s="38">
        <v>49481615</v>
      </c>
      <c r="K21" s="38">
        <v>54136182</v>
      </c>
      <c r="L21" s="38">
        <v>15148956</v>
      </c>
      <c r="M21" s="38">
        <v>3623185</v>
      </c>
      <c r="N21" s="38">
        <v>7</v>
      </c>
      <c r="O21" s="38">
        <v>100</v>
      </c>
      <c r="P21" s="38">
        <v>0</v>
      </c>
      <c r="Q21" s="38">
        <v>0</v>
      </c>
      <c r="R21" s="38">
        <v>0</v>
      </c>
      <c r="S21" s="28">
        <v>-2.35</v>
      </c>
      <c r="T21" s="28">
        <v>-6.28</v>
      </c>
      <c r="U21" s="28">
        <v>-15.09</v>
      </c>
      <c r="V21" s="25">
        <v>99.957850809242288</v>
      </c>
      <c r="W21" s="25">
        <v>16374034.368787</v>
      </c>
      <c r="X21" s="25">
        <v>1554580.9986390001</v>
      </c>
      <c r="Y21" s="25">
        <f t="shared" si="0"/>
        <v>14819453.370147999</v>
      </c>
      <c r="Z21" s="25">
        <v>1315546.0067080001</v>
      </c>
      <c r="AA21" s="25">
        <v>510.690335</v>
      </c>
      <c r="AB21" s="25">
        <f t="shared" si="1"/>
        <v>1315035.3163730002</v>
      </c>
    </row>
    <row r="22" spans="1:28" x14ac:dyDescent="0.5">
      <c r="A22" s="28" t="s">
        <v>297</v>
      </c>
      <c r="B22" s="28">
        <v>11419</v>
      </c>
      <c r="C22" s="28" t="s">
        <v>300</v>
      </c>
      <c r="D22" s="28" t="s">
        <v>132</v>
      </c>
      <c r="E22" s="28" t="s">
        <v>641</v>
      </c>
      <c r="F22" s="28">
        <v>0</v>
      </c>
      <c r="G22" s="38">
        <v>50000000</v>
      </c>
      <c r="H22" s="38">
        <v>79.3</v>
      </c>
      <c r="I22" s="38" t="s">
        <v>517</v>
      </c>
      <c r="J22" s="38">
        <v>24278200</v>
      </c>
      <c r="K22" s="38">
        <v>16364159</v>
      </c>
      <c r="L22" s="38">
        <v>13505182</v>
      </c>
      <c r="M22" s="38">
        <v>1211681</v>
      </c>
      <c r="N22" s="38">
        <v>27</v>
      </c>
      <c r="O22" s="38">
        <v>100</v>
      </c>
      <c r="P22" s="38">
        <v>0</v>
      </c>
      <c r="Q22" s="38">
        <v>0</v>
      </c>
      <c r="R22" s="38">
        <v>27</v>
      </c>
      <c r="S22" s="28">
        <v>-21.5</v>
      </c>
      <c r="T22" s="28">
        <v>-23.65</v>
      </c>
      <c r="U22" s="28">
        <v>-22.07</v>
      </c>
      <c r="V22" s="25">
        <v>97.237328946182757</v>
      </c>
      <c r="W22" s="25">
        <v>1115755.0336760001</v>
      </c>
      <c r="X22" s="25">
        <v>1763593.008412</v>
      </c>
      <c r="Y22" s="25">
        <f t="shared" si="0"/>
        <v>-647837.97473599995</v>
      </c>
      <c r="Z22" s="25">
        <v>12722.673699999999</v>
      </c>
      <c r="AA22" s="25">
        <v>18183.795689999999</v>
      </c>
      <c r="AB22" s="25">
        <f t="shared" si="1"/>
        <v>-5461.1219899999996</v>
      </c>
    </row>
    <row r="23" spans="1:28" x14ac:dyDescent="0.5">
      <c r="A23" s="28" t="s">
        <v>301</v>
      </c>
      <c r="B23" s="28">
        <v>11397</v>
      </c>
      <c r="C23" s="28" t="s">
        <v>304</v>
      </c>
      <c r="D23" s="28" t="s">
        <v>132</v>
      </c>
      <c r="E23" s="28" t="s">
        <v>628</v>
      </c>
      <c r="F23" s="28">
        <v>0</v>
      </c>
      <c r="G23" s="38">
        <v>150000000</v>
      </c>
      <c r="H23" s="38">
        <v>78.86666666666666</v>
      </c>
      <c r="I23" s="38" t="s">
        <v>517</v>
      </c>
      <c r="J23" s="38">
        <v>81147208</v>
      </c>
      <c r="K23" s="38">
        <v>76953159</v>
      </c>
      <c r="L23" s="38">
        <v>82559398</v>
      </c>
      <c r="M23" s="38">
        <v>932094</v>
      </c>
      <c r="N23" s="38">
        <v>20</v>
      </c>
      <c r="O23" s="38">
        <v>100</v>
      </c>
      <c r="P23" s="38">
        <v>0</v>
      </c>
      <c r="Q23" s="38">
        <v>0</v>
      </c>
      <c r="R23" s="38">
        <v>20</v>
      </c>
      <c r="S23" s="28">
        <v>-2.37</v>
      </c>
      <c r="T23" s="28">
        <v>-4.58</v>
      </c>
      <c r="U23" s="28">
        <v>-9.35</v>
      </c>
      <c r="V23" s="25">
        <v>84.70425655213046</v>
      </c>
      <c r="W23" s="25">
        <v>14167108.763806</v>
      </c>
      <c r="X23" s="25">
        <v>2748959.3716000002</v>
      </c>
      <c r="Y23" s="25">
        <f t="shared" si="0"/>
        <v>11418149.392206</v>
      </c>
      <c r="Z23" s="25">
        <v>845553.67618199997</v>
      </c>
      <c r="AA23" s="25">
        <v>96641.564322999999</v>
      </c>
      <c r="AB23" s="25">
        <f t="shared" si="1"/>
        <v>748912.11185899994</v>
      </c>
    </row>
    <row r="24" spans="1:28" x14ac:dyDescent="0.5">
      <c r="A24" s="28" t="s">
        <v>305</v>
      </c>
      <c r="B24" s="28">
        <v>11435</v>
      </c>
      <c r="C24" s="28" t="s">
        <v>308</v>
      </c>
      <c r="D24" s="28" t="s">
        <v>132</v>
      </c>
      <c r="E24" s="28" t="s">
        <v>662</v>
      </c>
      <c r="F24" s="28">
        <v>0</v>
      </c>
      <c r="G24" s="38">
        <v>5000000</v>
      </c>
      <c r="H24" s="38">
        <v>76.933333333333337</v>
      </c>
      <c r="I24" s="38" t="s">
        <v>517</v>
      </c>
      <c r="J24" s="38">
        <v>29410462</v>
      </c>
      <c r="K24" s="38">
        <v>27244116</v>
      </c>
      <c r="L24" s="38">
        <v>1852114</v>
      </c>
      <c r="M24" s="38">
        <v>14709740</v>
      </c>
      <c r="N24" s="38">
        <v>12</v>
      </c>
      <c r="O24" s="38">
        <v>100</v>
      </c>
      <c r="P24" s="38">
        <v>0</v>
      </c>
      <c r="Q24" s="38">
        <v>0</v>
      </c>
      <c r="R24" s="38">
        <v>12</v>
      </c>
      <c r="S24" s="28">
        <v>-5.25</v>
      </c>
      <c r="T24" s="28">
        <v>-15.63</v>
      </c>
      <c r="U24" s="28">
        <v>-25.41</v>
      </c>
      <c r="V24" s="25">
        <v>95.93133995348775</v>
      </c>
      <c r="W24" s="25">
        <v>12054111.726051999</v>
      </c>
      <c r="X24" s="25">
        <v>1099301.390319</v>
      </c>
      <c r="Y24" s="25">
        <f t="shared" si="0"/>
        <v>10954810.335733</v>
      </c>
      <c r="Z24" s="25">
        <v>0</v>
      </c>
      <c r="AA24" s="25">
        <v>0</v>
      </c>
      <c r="AB24" s="25">
        <f t="shared" si="1"/>
        <v>0</v>
      </c>
    </row>
    <row r="25" spans="1:28" x14ac:dyDescent="0.5">
      <c r="A25" s="28" t="s">
        <v>312</v>
      </c>
      <c r="B25" s="28">
        <v>11443</v>
      </c>
      <c r="C25" s="28" t="s">
        <v>315</v>
      </c>
      <c r="D25" s="28" t="s">
        <v>132</v>
      </c>
      <c r="E25" s="28" t="s">
        <v>605</v>
      </c>
      <c r="F25" s="28">
        <v>0</v>
      </c>
      <c r="G25" s="38">
        <v>2000000</v>
      </c>
      <c r="H25" s="38">
        <v>75.566666666666663</v>
      </c>
      <c r="I25" s="38" t="s">
        <v>517</v>
      </c>
      <c r="J25" s="38">
        <v>3753108</v>
      </c>
      <c r="K25" s="38">
        <v>4630966</v>
      </c>
      <c r="L25" s="38">
        <v>559798</v>
      </c>
      <c r="M25" s="38">
        <v>8272565</v>
      </c>
      <c r="N25" s="38">
        <v>3</v>
      </c>
      <c r="O25" s="38">
        <v>100</v>
      </c>
      <c r="P25" s="38">
        <v>0</v>
      </c>
      <c r="Q25" s="38">
        <v>0</v>
      </c>
      <c r="R25" s="38">
        <v>3</v>
      </c>
      <c r="S25" s="28">
        <v>2.97</v>
      </c>
      <c r="T25" s="28">
        <v>6.1</v>
      </c>
      <c r="U25" s="28">
        <v>-5.7</v>
      </c>
      <c r="V25" s="25">
        <v>99.883732341196222</v>
      </c>
      <c r="W25" s="25">
        <v>727116.83868199994</v>
      </c>
      <c r="X25" s="25">
        <v>60034.324999999997</v>
      </c>
      <c r="Y25" s="25">
        <f t="shared" si="0"/>
        <v>667082.51368199999</v>
      </c>
      <c r="Z25" s="25">
        <v>0</v>
      </c>
      <c r="AA25" s="25">
        <v>0</v>
      </c>
      <c r="AB25" s="25">
        <f t="shared" si="1"/>
        <v>0</v>
      </c>
    </row>
    <row r="26" spans="1:28" x14ac:dyDescent="0.5">
      <c r="A26" s="28" t="s">
        <v>314</v>
      </c>
      <c r="B26" s="28">
        <v>11447</v>
      </c>
      <c r="C26" s="28" t="s">
        <v>317</v>
      </c>
      <c r="D26" s="28" t="s">
        <v>132</v>
      </c>
      <c r="E26" s="28" t="s">
        <v>629</v>
      </c>
      <c r="F26" s="28">
        <v>0</v>
      </c>
      <c r="G26" s="38">
        <v>10000000</v>
      </c>
      <c r="H26" s="38">
        <v>74.666666666666671</v>
      </c>
      <c r="I26" s="38" t="s">
        <v>517</v>
      </c>
      <c r="J26" s="38">
        <v>24846411</v>
      </c>
      <c r="K26" s="38">
        <v>12187092</v>
      </c>
      <c r="L26" s="38">
        <v>1351947</v>
      </c>
      <c r="M26" s="38">
        <v>9014474</v>
      </c>
      <c r="N26" s="38">
        <v>5</v>
      </c>
      <c r="O26" s="38">
        <v>100</v>
      </c>
      <c r="P26" s="38">
        <v>0</v>
      </c>
      <c r="Q26" s="38">
        <v>0</v>
      </c>
      <c r="R26" s="38">
        <v>5</v>
      </c>
      <c r="S26" s="28">
        <v>-2.87</v>
      </c>
      <c r="T26" s="28">
        <v>-8.0399999999999991</v>
      </c>
      <c r="U26" s="28">
        <v>-22.19</v>
      </c>
      <c r="V26" s="25">
        <v>87.753800827167069</v>
      </c>
      <c r="W26" s="25">
        <v>32375820.548579</v>
      </c>
      <c r="X26" s="25">
        <v>14737147.861430001</v>
      </c>
      <c r="Y26" s="25">
        <f t="shared" si="0"/>
        <v>17638672.687148999</v>
      </c>
      <c r="Z26" s="25">
        <v>964181.26772899996</v>
      </c>
      <c r="AA26" s="25">
        <v>16581.305799999998</v>
      </c>
      <c r="AB26" s="25">
        <f t="shared" si="1"/>
        <v>947599.96192899998</v>
      </c>
    </row>
    <row r="27" spans="1:28" x14ac:dyDescent="0.5">
      <c r="A27" s="28" t="s">
        <v>318</v>
      </c>
      <c r="B27" s="28">
        <v>11446</v>
      </c>
      <c r="C27" s="28" t="s">
        <v>321</v>
      </c>
      <c r="D27" s="28" t="s">
        <v>132</v>
      </c>
      <c r="E27" s="28" t="s">
        <v>630</v>
      </c>
      <c r="F27" s="28">
        <v>0</v>
      </c>
      <c r="G27" s="38">
        <v>3530000</v>
      </c>
      <c r="H27" s="38">
        <v>73.333333333333329</v>
      </c>
      <c r="I27" s="38" t="s">
        <v>517</v>
      </c>
      <c r="J27" s="38">
        <v>7215702</v>
      </c>
      <c r="K27" s="38">
        <v>10640322</v>
      </c>
      <c r="L27" s="38">
        <v>1572571</v>
      </c>
      <c r="M27" s="38">
        <v>6766195</v>
      </c>
      <c r="N27" s="38">
        <v>8</v>
      </c>
      <c r="O27" s="38">
        <v>100</v>
      </c>
      <c r="P27" s="38">
        <v>0</v>
      </c>
      <c r="Q27" s="38">
        <v>0</v>
      </c>
      <c r="R27" s="38">
        <v>8</v>
      </c>
      <c r="S27" s="28">
        <v>16.53</v>
      </c>
      <c r="T27" s="28">
        <v>3.9</v>
      </c>
      <c r="U27" s="28">
        <v>18.07</v>
      </c>
      <c r="V27" s="25">
        <v>69.344615503908543</v>
      </c>
      <c r="W27" s="25">
        <v>5830514.223553</v>
      </c>
      <c r="X27" s="25">
        <v>1802190.72639</v>
      </c>
      <c r="Y27" s="25">
        <f t="shared" si="0"/>
        <v>4028323.4971630001</v>
      </c>
      <c r="Z27" s="25">
        <v>527341.47803999996</v>
      </c>
      <c r="AA27" s="25">
        <v>23671.580224000001</v>
      </c>
      <c r="AB27" s="25">
        <f t="shared" si="1"/>
        <v>503669.89781599998</v>
      </c>
    </row>
    <row r="28" spans="1:28" x14ac:dyDescent="0.5">
      <c r="A28" s="28" t="s">
        <v>343</v>
      </c>
      <c r="B28" s="28">
        <v>11511</v>
      </c>
      <c r="C28" s="28" t="s">
        <v>342</v>
      </c>
      <c r="D28" s="28" t="s">
        <v>132</v>
      </c>
      <c r="E28" s="28" t="s">
        <v>665</v>
      </c>
      <c r="F28" s="28">
        <v>0</v>
      </c>
      <c r="G28" s="38">
        <v>100000000</v>
      </c>
      <c r="H28" s="38">
        <v>64.400000000000006</v>
      </c>
      <c r="I28" s="38" t="s">
        <v>517</v>
      </c>
      <c r="J28" s="38">
        <v>15841739</v>
      </c>
      <c r="K28" s="38">
        <v>15147126</v>
      </c>
      <c r="L28" s="38">
        <v>20708767</v>
      </c>
      <c r="M28" s="38">
        <v>731435</v>
      </c>
      <c r="N28" s="38">
        <v>34</v>
      </c>
      <c r="O28" s="38">
        <v>100</v>
      </c>
      <c r="P28" s="38">
        <v>0</v>
      </c>
      <c r="Q28" s="38">
        <v>0</v>
      </c>
      <c r="R28" s="38">
        <v>0</v>
      </c>
      <c r="S28" s="28">
        <v>-4.54</v>
      </c>
      <c r="T28" s="28">
        <v>-12.92</v>
      </c>
      <c r="U28" s="28">
        <v>-28.86</v>
      </c>
      <c r="V28" s="25">
        <v>89.273394299612065</v>
      </c>
      <c r="W28" s="25">
        <v>8802577.8537780009</v>
      </c>
      <c r="X28" s="25">
        <v>4628201.018495</v>
      </c>
      <c r="Y28" s="25">
        <f t="shared" si="0"/>
        <v>4174376.835283001</v>
      </c>
      <c r="Z28" s="25">
        <v>472276.95849799999</v>
      </c>
      <c r="AA28" s="25">
        <v>198899.70470100001</v>
      </c>
      <c r="AB28" s="25">
        <f t="shared" si="1"/>
        <v>273377.25379699998</v>
      </c>
    </row>
    <row r="29" spans="1:28" x14ac:dyDescent="0.5">
      <c r="A29" s="28" t="s">
        <v>341</v>
      </c>
      <c r="B29" s="28">
        <v>11512</v>
      </c>
      <c r="C29" s="28" t="s">
        <v>345</v>
      </c>
      <c r="D29" s="28" t="s">
        <v>132</v>
      </c>
      <c r="E29" s="28" t="s">
        <v>629</v>
      </c>
      <c r="F29" s="28">
        <v>0</v>
      </c>
      <c r="G29" s="38">
        <v>2150000</v>
      </c>
      <c r="H29" s="38">
        <v>64.400000000000006</v>
      </c>
      <c r="I29" s="38" t="s">
        <v>517</v>
      </c>
      <c r="J29" s="38">
        <v>8046021</v>
      </c>
      <c r="K29" s="38">
        <v>5614281</v>
      </c>
      <c r="L29" s="38">
        <v>633965</v>
      </c>
      <c r="M29" s="38">
        <v>8855821</v>
      </c>
      <c r="N29" s="38">
        <v>4</v>
      </c>
      <c r="O29" s="38">
        <v>100</v>
      </c>
      <c r="P29" s="38">
        <v>0</v>
      </c>
      <c r="Q29" s="38">
        <v>0</v>
      </c>
      <c r="R29" s="38">
        <v>4</v>
      </c>
      <c r="S29" s="28">
        <v>-4.2</v>
      </c>
      <c r="T29" s="28">
        <v>-12.37</v>
      </c>
      <c r="U29" s="28">
        <v>-8.1199999999999992</v>
      </c>
      <c r="V29" s="25">
        <v>93.350610572967611</v>
      </c>
      <c r="W29" s="25">
        <v>4788655.2139440002</v>
      </c>
      <c r="X29" s="25">
        <v>5213799.1562569998</v>
      </c>
      <c r="Y29" s="25">
        <f t="shared" si="0"/>
        <v>-425143.94231299963</v>
      </c>
      <c r="Z29" s="25">
        <v>328449.57701499999</v>
      </c>
      <c r="AA29" s="25">
        <v>28226.047930000001</v>
      </c>
      <c r="AB29" s="25">
        <f t="shared" si="1"/>
        <v>300223.52908499999</v>
      </c>
    </row>
    <row r="30" spans="1:28" x14ac:dyDescent="0.5">
      <c r="A30" s="28" t="s">
        <v>348</v>
      </c>
      <c r="B30" s="28">
        <v>11525</v>
      </c>
      <c r="C30" s="28" t="s">
        <v>351</v>
      </c>
      <c r="D30" s="28" t="s">
        <v>132</v>
      </c>
      <c r="E30" s="28" t="s">
        <v>629</v>
      </c>
      <c r="F30" s="28">
        <v>0</v>
      </c>
      <c r="G30" s="38">
        <v>100000000</v>
      </c>
      <c r="H30" s="38">
        <v>61.966666666666669</v>
      </c>
      <c r="I30" s="38" t="s">
        <v>517</v>
      </c>
      <c r="J30" s="38">
        <v>18312841</v>
      </c>
      <c r="K30" s="38">
        <v>15776759</v>
      </c>
      <c r="L30" s="38">
        <v>21795595</v>
      </c>
      <c r="M30" s="38">
        <v>724396</v>
      </c>
      <c r="N30" s="38">
        <v>33</v>
      </c>
      <c r="O30" s="38">
        <v>95</v>
      </c>
      <c r="P30" s="38">
        <v>1</v>
      </c>
      <c r="Q30" s="38">
        <v>5</v>
      </c>
      <c r="R30" s="38">
        <v>34</v>
      </c>
      <c r="S30" s="28">
        <v>-5.01</v>
      </c>
      <c r="T30" s="28">
        <v>-9.3000000000000007</v>
      </c>
      <c r="U30" s="28">
        <v>-25.99</v>
      </c>
      <c r="V30" s="25">
        <v>95.942494446928961</v>
      </c>
      <c r="W30" s="25">
        <v>3602650.7213889998</v>
      </c>
      <c r="X30" s="25">
        <v>8630055.3841590006</v>
      </c>
      <c r="Y30" s="25">
        <f t="shared" si="0"/>
        <v>-5027404.6627700012</v>
      </c>
      <c r="Z30" s="25">
        <v>133070.732254</v>
      </c>
      <c r="AA30" s="25">
        <v>26243.367236999999</v>
      </c>
      <c r="AB30" s="25">
        <f t="shared" si="1"/>
        <v>106827.365017</v>
      </c>
    </row>
    <row r="31" spans="1:28" x14ac:dyDescent="0.5">
      <c r="A31" s="28" t="s">
        <v>352</v>
      </c>
      <c r="B31" s="28">
        <v>11538</v>
      </c>
      <c r="C31" s="28" t="s">
        <v>354</v>
      </c>
      <c r="D31" s="28" t="s">
        <v>132</v>
      </c>
      <c r="E31" s="28" t="s">
        <v>623</v>
      </c>
      <c r="F31" s="28">
        <v>0</v>
      </c>
      <c r="G31" s="38">
        <v>20000000</v>
      </c>
      <c r="H31" s="38">
        <v>60.366666666666667</v>
      </c>
      <c r="I31" s="38" t="s">
        <v>517</v>
      </c>
      <c r="J31" s="38">
        <v>16921581</v>
      </c>
      <c r="K31" s="38">
        <v>13417569</v>
      </c>
      <c r="L31" s="38">
        <v>11715863</v>
      </c>
      <c r="M31" s="38">
        <v>1162594</v>
      </c>
      <c r="N31" s="38">
        <v>48</v>
      </c>
      <c r="O31" s="38">
        <v>85</v>
      </c>
      <c r="P31" s="38">
        <v>11</v>
      </c>
      <c r="Q31" s="38">
        <v>15</v>
      </c>
      <c r="R31" s="38">
        <v>59</v>
      </c>
      <c r="S31" s="28">
        <v>-7.59</v>
      </c>
      <c r="T31" s="28">
        <v>-14.21</v>
      </c>
      <c r="U31" s="28">
        <v>-19.45</v>
      </c>
      <c r="V31" s="25">
        <v>83.873082957227481</v>
      </c>
      <c r="W31" s="25">
        <v>6387144.7469920004</v>
      </c>
      <c r="X31" s="25">
        <v>7204152.2652329998</v>
      </c>
      <c r="Y31" s="25">
        <f t="shared" si="0"/>
        <v>-817007.51824099943</v>
      </c>
      <c r="Z31" s="25">
        <v>301389.88192499999</v>
      </c>
      <c r="AA31" s="25">
        <v>182843.17007200001</v>
      </c>
      <c r="AB31" s="25">
        <f t="shared" si="1"/>
        <v>118546.71185299999</v>
      </c>
    </row>
    <row r="32" spans="1:28" x14ac:dyDescent="0.5">
      <c r="A32" s="28" t="s">
        <v>350</v>
      </c>
      <c r="B32" s="28">
        <v>11534</v>
      </c>
      <c r="C32" s="28" t="s">
        <v>356</v>
      </c>
      <c r="D32" s="28" t="s">
        <v>132</v>
      </c>
      <c r="E32" s="28" t="s">
        <v>612</v>
      </c>
      <c r="F32" s="28">
        <v>0</v>
      </c>
      <c r="G32" s="38">
        <v>10000000</v>
      </c>
      <c r="H32" s="38">
        <v>60.366666666666667</v>
      </c>
      <c r="I32" s="38" t="s">
        <v>517</v>
      </c>
      <c r="J32" s="38">
        <v>11564024</v>
      </c>
      <c r="K32" s="38">
        <v>11714299</v>
      </c>
      <c r="L32" s="38">
        <v>3473997</v>
      </c>
      <c r="M32" s="38">
        <v>3371994</v>
      </c>
      <c r="N32" s="38">
        <v>6</v>
      </c>
      <c r="O32" s="38">
        <v>86</v>
      </c>
      <c r="P32" s="38">
        <v>1</v>
      </c>
      <c r="Q32" s="38">
        <v>14</v>
      </c>
      <c r="R32" s="38">
        <v>7</v>
      </c>
      <c r="S32" s="28">
        <v>-4.3099999999999996</v>
      </c>
      <c r="T32" s="28">
        <v>-19.510000000000002</v>
      </c>
      <c r="U32" s="28">
        <v>-28.48</v>
      </c>
      <c r="V32" s="25">
        <v>82.731180355557555</v>
      </c>
      <c r="W32" s="25">
        <v>2253774.595584</v>
      </c>
      <c r="X32" s="25">
        <v>1609018.3216230001</v>
      </c>
      <c r="Y32" s="25">
        <f t="shared" si="0"/>
        <v>644756.27396099991</v>
      </c>
      <c r="Z32" s="25">
        <v>186062.08177799999</v>
      </c>
      <c r="AA32" s="25">
        <v>2138.44</v>
      </c>
      <c r="AB32" s="25">
        <f t="shared" si="1"/>
        <v>183923.64177799999</v>
      </c>
    </row>
    <row r="33" spans="1:28" x14ac:dyDescent="0.5">
      <c r="A33" s="28" t="s">
        <v>355</v>
      </c>
      <c r="B33" s="28">
        <v>11553</v>
      </c>
      <c r="C33" s="28" t="s">
        <v>360</v>
      </c>
      <c r="D33" s="28" t="s">
        <v>132</v>
      </c>
      <c r="E33" s="28" t="s">
        <v>666</v>
      </c>
      <c r="F33" s="28">
        <v>0</v>
      </c>
      <c r="G33" s="38">
        <v>30000000</v>
      </c>
      <c r="H33" s="38">
        <v>57.7</v>
      </c>
      <c r="I33" s="38" t="s">
        <v>517</v>
      </c>
      <c r="J33" s="38">
        <v>8096129</v>
      </c>
      <c r="K33" s="38">
        <v>7401427</v>
      </c>
      <c r="L33" s="38">
        <v>4347990</v>
      </c>
      <c r="M33" s="38">
        <v>1702264</v>
      </c>
      <c r="N33" s="38">
        <v>13</v>
      </c>
      <c r="O33" s="38">
        <v>100</v>
      </c>
      <c r="P33" s="38">
        <v>0</v>
      </c>
      <c r="Q33" s="38">
        <v>0</v>
      </c>
      <c r="R33" s="38">
        <v>13</v>
      </c>
      <c r="S33" s="28">
        <v>-3.86</v>
      </c>
      <c r="T33" s="28">
        <v>-8.0299999999999994</v>
      </c>
      <c r="U33" s="28">
        <v>9.7799999999999994</v>
      </c>
      <c r="V33" s="25">
        <v>74.8853728133072</v>
      </c>
      <c r="W33" s="25">
        <v>7767176.2175909998</v>
      </c>
      <c r="X33" s="25">
        <v>6372250.4318469996</v>
      </c>
      <c r="Y33" s="25">
        <f t="shared" si="0"/>
        <v>1394925.7857440002</v>
      </c>
      <c r="Z33" s="25">
        <v>326635.71925800003</v>
      </c>
      <c r="AA33" s="25">
        <v>322803.08053699997</v>
      </c>
      <c r="AB33" s="25">
        <f t="shared" si="1"/>
        <v>3832.6387210000539</v>
      </c>
    </row>
    <row r="34" spans="1:28" x14ac:dyDescent="0.5">
      <c r="A34" s="28" t="s">
        <v>365</v>
      </c>
      <c r="B34" s="28">
        <v>11595</v>
      </c>
      <c r="C34" s="28" t="s">
        <v>371</v>
      </c>
      <c r="D34" s="28" t="s">
        <v>132</v>
      </c>
      <c r="E34" s="28" t="s">
        <v>656</v>
      </c>
      <c r="F34" s="28">
        <v>0</v>
      </c>
      <c r="G34" s="38">
        <v>20000000</v>
      </c>
      <c r="H34" s="38">
        <v>51.4</v>
      </c>
      <c r="I34" s="38" t="s">
        <v>517</v>
      </c>
      <c r="J34" s="38">
        <v>9457415</v>
      </c>
      <c r="K34" s="38">
        <v>10261284</v>
      </c>
      <c r="L34" s="38">
        <v>15702241</v>
      </c>
      <c r="M34" s="38">
        <v>653491</v>
      </c>
      <c r="N34" s="38">
        <v>24</v>
      </c>
      <c r="O34" s="38">
        <v>100</v>
      </c>
      <c r="P34" s="38">
        <v>0</v>
      </c>
      <c r="Q34" s="38">
        <v>0</v>
      </c>
      <c r="R34" s="38">
        <v>0</v>
      </c>
      <c r="S34" s="28">
        <v>-4.41</v>
      </c>
      <c r="T34" s="28">
        <v>-3.25</v>
      </c>
      <c r="U34" s="28">
        <v>-14.58</v>
      </c>
      <c r="V34" s="25">
        <v>78.201792796319964</v>
      </c>
      <c r="W34" s="25">
        <v>1511729.342345</v>
      </c>
      <c r="X34" s="25">
        <v>1086906.9902349999</v>
      </c>
      <c r="Y34" s="25">
        <f t="shared" si="0"/>
        <v>424822.35211000009</v>
      </c>
      <c r="Z34" s="25">
        <v>117124.947954</v>
      </c>
      <c r="AA34" s="25">
        <v>29133.011448000001</v>
      </c>
      <c r="AB34" s="25">
        <f t="shared" si="1"/>
        <v>87991.936505999998</v>
      </c>
    </row>
    <row r="35" spans="1:28" x14ac:dyDescent="0.5">
      <c r="A35" s="28" t="s">
        <v>369</v>
      </c>
      <c r="B35" s="28">
        <v>11607</v>
      </c>
      <c r="C35" s="28" t="s">
        <v>373</v>
      </c>
      <c r="D35" s="28" t="s">
        <v>132</v>
      </c>
      <c r="E35" s="28" t="s">
        <v>668</v>
      </c>
      <c r="F35" s="28">
        <v>0</v>
      </c>
      <c r="G35" s="38">
        <v>18240000</v>
      </c>
      <c r="H35" s="38">
        <v>48.6</v>
      </c>
      <c r="I35" s="38" t="s">
        <v>517</v>
      </c>
      <c r="J35" s="38">
        <v>15641441</v>
      </c>
      <c r="K35" s="38">
        <v>20309389</v>
      </c>
      <c r="L35" s="38">
        <v>4811941</v>
      </c>
      <c r="M35" s="38">
        <v>4220623</v>
      </c>
      <c r="N35" s="38">
        <v>7</v>
      </c>
      <c r="O35" s="38">
        <v>100</v>
      </c>
      <c r="P35" s="38">
        <v>0</v>
      </c>
      <c r="Q35" s="38">
        <v>0</v>
      </c>
      <c r="R35" s="38">
        <v>7</v>
      </c>
      <c r="S35" s="28">
        <v>-5.13</v>
      </c>
      <c r="T35" s="28">
        <v>-8.25</v>
      </c>
      <c r="U35" s="28">
        <v>-4.78</v>
      </c>
      <c r="V35" s="25">
        <v>99.31906318818065</v>
      </c>
      <c r="W35" s="25">
        <v>13363431.788834</v>
      </c>
      <c r="X35" s="25">
        <v>1085662.6189250001</v>
      </c>
      <c r="Y35" s="25">
        <f t="shared" si="0"/>
        <v>12277769.169909</v>
      </c>
      <c r="Z35" s="25">
        <v>581731.20376199996</v>
      </c>
      <c r="AA35" s="25">
        <v>42415.259539999999</v>
      </c>
      <c r="AB35" s="25">
        <f t="shared" si="1"/>
        <v>539315.94422199996</v>
      </c>
    </row>
    <row r="36" spans="1:28" x14ac:dyDescent="0.5">
      <c r="A36" s="28" t="s">
        <v>370</v>
      </c>
      <c r="B36" s="28">
        <v>11615</v>
      </c>
      <c r="C36" s="28" t="s">
        <v>376</v>
      </c>
      <c r="D36" s="28" t="s">
        <v>132</v>
      </c>
      <c r="E36" s="28" t="s">
        <v>669</v>
      </c>
      <c r="F36" s="28">
        <v>0</v>
      </c>
      <c r="G36" s="38">
        <v>100000000</v>
      </c>
      <c r="H36" s="38">
        <v>47.06666666666667</v>
      </c>
      <c r="I36" s="38" t="s">
        <v>517</v>
      </c>
      <c r="J36" s="38">
        <v>63400280</v>
      </c>
      <c r="K36" s="38">
        <v>73240512</v>
      </c>
      <c r="L36" s="38">
        <v>74139964</v>
      </c>
      <c r="M36" s="38">
        <v>987697</v>
      </c>
      <c r="N36" s="38">
        <v>77</v>
      </c>
      <c r="O36" s="38">
        <v>100</v>
      </c>
      <c r="P36" s="38">
        <v>0</v>
      </c>
      <c r="Q36" s="38">
        <v>0</v>
      </c>
      <c r="R36" s="38">
        <v>0</v>
      </c>
      <c r="S36" s="28">
        <v>-3.73</v>
      </c>
      <c r="T36" s="28">
        <v>-10.26</v>
      </c>
      <c r="U36" s="28">
        <v>-7.28</v>
      </c>
      <c r="V36" s="25">
        <v>90.785238640224932</v>
      </c>
      <c r="W36" s="25">
        <v>39226497.609686002</v>
      </c>
      <c r="X36" s="25">
        <v>25402850.721069999</v>
      </c>
      <c r="Y36" s="25">
        <f t="shared" si="0"/>
        <v>13823646.888616003</v>
      </c>
      <c r="Z36" s="25">
        <v>1264140.529226</v>
      </c>
      <c r="AA36" s="25">
        <v>620989.01676899998</v>
      </c>
      <c r="AB36" s="25">
        <f t="shared" si="1"/>
        <v>643151.51245699998</v>
      </c>
    </row>
    <row r="37" spans="1:28" x14ac:dyDescent="0.5">
      <c r="A37" s="28" t="s">
        <v>372</v>
      </c>
      <c r="B37" s="28">
        <v>11618</v>
      </c>
      <c r="C37" s="28" t="s">
        <v>378</v>
      </c>
      <c r="D37" s="28" t="s">
        <v>132</v>
      </c>
      <c r="E37" s="28" t="s">
        <v>637</v>
      </c>
      <c r="F37" s="28">
        <v>0</v>
      </c>
      <c r="G37" s="38">
        <v>100000000</v>
      </c>
      <c r="H37" s="38">
        <v>46.7</v>
      </c>
      <c r="I37" s="38" t="s">
        <v>517</v>
      </c>
      <c r="J37" s="38">
        <v>12784225</v>
      </c>
      <c r="K37" s="38">
        <v>16419163</v>
      </c>
      <c r="L37" s="38">
        <v>17636676</v>
      </c>
      <c r="M37" s="38">
        <v>930967</v>
      </c>
      <c r="N37" s="38">
        <v>55</v>
      </c>
      <c r="O37" s="38">
        <v>100</v>
      </c>
      <c r="P37" s="38">
        <v>6</v>
      </c>
      <c r="Q37" s="38">
        <v>0</v>
      </c>
      <c r="R37" s="38">
        <v>61</v>
      </c>
      <c r="S37" s="28">
        <v>13.17</v>
      </c>
      <c r="T37" s="28">
        <v>-17.940000000000001</v>
      </c>
      <c r="U37" s="28">
        <v>-1.7</v>
      </c>
      <c r="V37" s="25">
        <v>83.837705640102953</v>
      </c>
      <c r="W37" s="25">
        <v>9322146.2265099995</v>
      </c>
      <c r="X37" s="25">
        <v>8466666.8197060004</v>
      </c>
      <c r="Y37" s="25">
        <f t="shared" si="0"/>
        <v>855479.4068039991</v>
      </c>
      <c r="Z37" s="25">
        <v>470947.88395699998</v>
      </c>
      <c r="AA37" s="25">
        <v>615733.02207299997</v>
      </c>
      <c r="AB37" s="25">
        <f t="shared" si="1"/>
        <v>-144785.13811599999</v>
      </c>
    </row>
    <row r="38" spans="1:28" x14ac:dyDescent="0.5">
      <c r="A38" s="28" t="s">
        <v>374</v>
      </c>
      <c r="B38" s="28">
        <v>11617</v>
      </c>
      <c r="C38" s="28" t="s">
        <v>380</v>
      </c>
      <c r="D38" s="28" t="s">
        <v>132</v>
      </c>
      <c r="E38" s="28" t="s">
        <v>606</v>
      </c>
      <c r="F38" s="28">
        <v>0</v>
      </c>
      <c r="G38" s="38">
        <v>500000000</v>
      </c>
      <c r="H38" s="38">
        <v>46.466666666666669</v>
      </c>
      <c r="I38" s="38" t="s">
        <v>517</v>
      </c>
      <c r="J38" s="38">
        <v>4126901</v>
      </c>
      <c r="K38" s="38">
        <v>4602947</v>
      </c>
      <c r="L38" s="38">
        <v>287762316</v>
      </c>
      <c r="M38" s="38">
        <v>15996</v>
      </c>
      <c r="N38" s="38">
        <v>3</v>
      </c>
      <c r="O38" s="38">
        <v>100</v>
      </c>
      <c r="P38" s="38">
        <v>0</v>
      </c>
      <c r="Q38" s="38">
        <v>0</v>
      </c>
      <c r="R38" s="38">
        <v>3</v>
      </c>
      <c r="S38" s="28">
        <v>-0.76</v>
      </c>
      <c r="T38" s="28">
        <v>-28.4</v>
      </c>
      <c r="U38" s="28">
        <v>-31.32</v>
      </c>
      <c r="V38" s="25">
        <v>94.602036058049933</v>
      </c>
      <c r="W38" s="25">
        <v>206193.90583999999</v>
      </c>
      <c r="X38" s="25">
        <v>177571.69749699999</v>
      </c>
      <c r="Y38" s="25">
        <f t="shared" si="0"/>
        <v>28622.208343000006</v>
      </c>
      <c r="Z38" s="25">
        <v>35438.72739</v>
      </c>
      <c r="AA38" s="25">
        <v>44410.406840000003</v>
      </c>
      <c r="AB38" s="25">
        <f t="shared" si="1"/>
        <v>-8971.6794500000033</v>
      </c>
    </row>
    <row r="39" spans="1:28" x14ac:dyDescent="0.5">
      <c r="A39" s="28" t="s">
        <v>379</v>
      </c>
      <c r="B39" s="28">
        <v>11633</v>
      </c>
      <c r="C39" s="28" t="s">
        <v>386</v>
      </c>
      <c r="D39" s="28" t="s">
        <v>132</v>
      </c>
      <c r="E39" s="28" t="s">
        <v>657</v>
      </c>
      <c r="F39" s="28">
        <v>0</v>
      </c>
      <c r="G39" s="38">
        <v>250000</v>
      </c>
      <c r="H39" s="38">
        <v>44.06666666666667</v>
      </c>
      <c r="I39" s="38" t="s">
        <v>517</v>
      </c>
      <c r="J39" s="38">
        <v>75333</v>
      </c>
      <c r="K39" s="38">
        <v>93037</v>
      </c>
      <c r="L39" s="38">
        <v>83995</v>
      </c>
      <c r="M39" s="38">
        <v>1107653</v>
      </c>
      <c r="N39" s="38">
        <v>2</v>
      </c>
      <c r="O39" s="38">
        <v>100</v>
      </c>
      <c r="P39" s="38">
        <v>0</v>
      </c>
      <c r="Q39" s="38">
        <v>0</v>
      </c>
      <c r="R39" s="38">
        <v>2</v>
      </c>
      <c r="S39" s="28">
        <v>1.72</v>
      </c>
      <c r="T39" s="28">
        <v>4.7</v>
      </c>
      <c r="U39" s="28">
        <v>80.010000000000005</v>
      </c>
      <c r="V39" s="25">
        <v>96.023618089611745</v>
      </c>
      <c r="W39" s="25">
        <v>101513.077678</v>
      </c>
      <c r="X39" s="25">
        <v>118169.13046499999</v>
      </c>
      <c r="Y39" s="25">
        <f t="shared" si="0"/>
        <v>-16656.052786999993</v>
      </c>
      <c r="Z39" s="25">
        <v>0</v>
      </c>
      <c r="AA39" s="25">
        <v>0</v>
      </c>
      <c r="AB39" s="25">
        <f t="shared" si="1"/>
        <v>0</v>
      </c>
    </row>
    <row r="40" spans="1:28" x14ac:dyDescent="0.5">
      <c r="A40" s="28" t="s">
        <v>383</v>
      </c>
      <c r="B40" s="28">
        <v>11655</v>
      </c>
      <c r="C40" s="28" t="s">
        <v>390</v>
      </c>
      <c r="D40" s="28" t="s">
        <v>132</v>
      </c>
      <c r="E40" s="28" t="s">
        <v>632</v>
      </c>
      <c r="F40" s="28">
        <v>0</v>
      </c>
      <c r="G40" s="38">
        <v>20000000</v>
      </c>
      <c r="H40" s="38">
        <v>39.033333333333331</v>
      </c>
      <c r="I40" s="38" t="s">
        <v>517</v>
      </c>
      <c r="J40" s="38">
        <v>12962500</v>
      </c>
      <c r="K40" s="38">
        <v>13137445</v>
      </c>
      <c r="L40" s="38">
        <v>11926125</v>
      </c>
      <c r="M40" s="38">
        <v>1101568</v>
      </c>
      <c r="N40" s="38">
        <v>31</v>
      </c>
      <c r="O40" s="38">
        <v>95</v>
      </c>
      <c r="P40" s="38">
        <v>4</v>
      </c>
      <c r="Q40" s="38">
        <v>5</v>
      </c>
      <c r="R40" s="38">
        <v>35</v>
      </c>
      <c r="S40" s="28">
        <v>2.96</v>
      </c>
      <c r="T40" s="28">
        <v>-5.03</v>
      </c>
      <c r="U40" s="28">
        <v>-23.4</v>
      </c>
      <c r="V40" s="25">
        <v>98.433511024279099</v>
      </c>
      <c r="W40" s="25">
        <v>5871067.0134709999</v>
      </c>
      <c r="X40" s="25">
        <v>4748888.6306990003</v>
      </c>
      <c r="Y40" s="25">
        <f t="shared" si="0"/>
        <v>1122178.3827719996</v>
      </c>
      <c r="Z40" s="25">
        <v>209485.10772100001</v>
      </c>
      <c r="AA40" s="25">
        <v>193891.94823000001</v>
      </c>
      <c r="AB40" s="25">
        <f t="shared" si="1"/>
        <v>15593.159490999999</v>
      </c>
    </row>
    <row r="41" spans="1:28" x14ac:dyDescent="0.5">
      <c r="A41" s="28" t="s">
        <v>387</v>
      </c>
      <c r="B41" s="28">
        <v>11664</v>
      </c>
      <c r="C41" s="28" t="s">
        <v>394</v>
      </c>
      <c r="D41" s="28" t="s">
        <v>132</v>
      </c>
      <c r="E41" s="28" t="s">
        <v>672</v>
      </c>
      <c r="F41" s="28">
        <v>0</v>
      </c>
      <c r="G41" s="38">
        <v>60000000</v>
      </c>
      <c r="H41" s="38">
        <v>37.833333333333329</v>
      </c>
      <c r="I41" s="38" t="s">
        <v>517</v>
      </c>
      <c r="J41" s="38">
        <v>88169738</v>
      </c>
      <c r="K41" s="38">
        <v>106774370</v>
      </c>
      <c r="L41" s="38">
        <v>34305149</v>
      </c>
      <c r="M41" s="38">
        <v>3112488</v>
      </c>
      <c r="N41" s="38">
        <v>27</v>
      </c>
      <c r="O41" s="38">
        <v>100</v>
      </c>
      <c r="P41" s="38">
        <v>0</v>
      </c>
      <c r="Q41" s="38">
        <v>0</v>
      </c>
      <c r="R41" s="38">
        <v>27</v>
      </c>
      <c r="S41" s="28">
        <v>-1.27</v>
      </c>
      <c r="T41" s="28">
        <v>-9.1199999999999992</v>
      </c>
      <c r="U41" s="28">
        <v>5.52</v>
      </c>
      <c r="V41" s="25">
        <v>90.091463966620495</v>
      </c>
      <c r="W41" s="25">
        <v>37483573.392168999</v>
      </c>
      <c r="X41" s="25">
        <v>10513457.06745</v>
      </c>
      <c r="Y41" s="25">
        <f t="shared" si="0"/>
        <v>26970116.324718997</v>
      </c>
      <c r="Z41" s="25">
        <v>2495702.8498470001</v>
      </c>
      <c r="AA41" s="25">
        <v>416924.17645000003</v>
      </c>
      <c r="AB41" s="25">
        <f t="shared" si="1"/>
        <v>2078778.6733969999</v>
      </c>
    </row>
    <row r="42" spans="1:28" x14ac:dyDescent="0.5">
      <c r="A42" s="28" t="s">
        <v>391</v>
      </c>
      <c r="B42" s="28">
        <v>11668</v>
      </c>
      <c r="C42" s="28" t="s">
        <v>397</v>
      </c>
      <c r="D42" s="28" t="s">
        <v>132</v>
      </c>
      <c r="E42" s="28" t="s">
        <v>673</v>
      </c>
      <c r="F42" s="28">
        <v>0</v>
      </c>
      <c r="G42" s="38">
        <v>20000000</v>
      </c>
      <c r="H42" s="38">
        <v>37.266666666666666</v>
      </c>
      <c r="I42" s="38" t="s">
        <v>517</v>
      </c>
      <c r="J42" s="38">
        <v>9338173</v>
      </c>
      <c r="K42" s="38">
        <v>14216712</v>
      </c>
      <c r="L42" s="38">
        <v>14391667</v>
      </c>
      <c r="M42" s="38">
        <v>987843</v>
      </c>
      <c r="N42" s="38">
        <v>29</v>
      </c>
      <c r="O42" s="38">
        <v>97</v>
      </c>
      <c r="P42" s="38">
        <v>1</v>
      </c>
      <c r="Q42" s="38">
        <v>3</v>
      </c>
      <c r="R42" s="38">
        <v>30</v>
      </c>
      <c r="S42" s="28">
        <v>-1.26</v>
      </c>
      <c r="T42" s="28">
        <v>-9.0399999999999991</v>
      </c>
      <c r="U42" s="28">
        <v>-30.62</v>
      </c>
      <c r="V42" s="25">
        <v>96.089343707468885</v>
      </c>
      <c r="W42" s="25">
        <v>26631789.747122001</v>
      </c>
      <c r="X42" s="25">
        <v>17182197.677947</v>
      </c>
      <c r="Y42" s="25">
        <f t="shared" si="0"/>
        <v>9449592.0691750012</v>
      </c>
      <c r="Z42" s="25">
        <v>786059.99022399995</v>
      </c>
      <c r="AA42" s="25">
        <v>283069.63731299998</v>
      </c>
      <c r="AB42" s="25">
        <f t="shared" si="1"/>
        <v>502990.35291099997</v>
      </c>
    </row>
    <row r="43" spans="1:28" x14ac:dyDescent="0.5">
      <c r="A43" s="28" t="s">
        <v>395</v>
      </c>
      <c r="B43" s="28">
        <v>11674</v>
      </c>
      <c r="C43" s="28" t="s">
        <v>401</v>
      </c>
      <c r="D43" s="28" t="s">
        <v>132</v>
      </c>
      <c r="E43" s="28" t="s">
        <v>674</v>
      </c>
      <c r="F43" s="28">
        <v>0</v>
      </c>
      <c r="G43" s="38">
        <v>25000000</v>
      </c>
      <c r="H43" s="38">
        <v>36.766666666666666</v>
      </c>
      <c r="I43" s="38" t="s">
        <v>517</v>
      </c>
      <c r="J43" s="38">
        <v>2784017</v>
      </c>
      <c r="K43" s="38">
        <v>7381905</v>
      </c>
      <c r="L43" s="38">
        <v>7885386</v>
      </c>
      <c r="M43" s="38">
        <v>936150</v>
      </c>
      <c r="N43" s="38">
        <v>19</v>
      </c>
      <c r="O43" s="38">
        <v>92</v>
      </c>
      <c r="P43" s="38">
        <v>6</v>
      </c>
      <c r="Q43" s="38">
        <v>8</v>
      </c>
      <c r="R43" s="38">
        <v>25</v>
      </c>
      <c r="S43" s="28">
        <v>-9.16</v>
      </c>
      <c r="T43" s="28">
        <v>7.61</v>
      </c>
      <c r="U43" s="28">
        <v>9.57</v>
      </c>
      <c r="V43" s="25">
        <v>98.84586657920255</v>
      </c>
      <c r="W43" s="25">
        <v>12645169.392871</v>
      </c>
      <c r="X43" s="25">
        <v>4260919.8209899999</v>
      </c>
      <c r="Y43" s="25">
        <f t="shared" si="0"/>
        <v>8384249.571881</v>
      </c>
      <c r="Z43" s="25">
        <v>302762.19437799999</v>
      </c>
      <c r="AA43" s="25">
        <v>137607.28051300001</v>
      </c>
      <c r="AB43" s="25">
        <f t="shared" si="1"/>
        <v>165154.91386499998</v>
      </c>
    </row>
    <row r="44" spans="1:28" x14ac:dyDescent="0.5">
      <c r="A44" s="28" t="s">
        <v>398</v>
      </c>
      <c r="B44" s="28">
        <v>11681</v>
      </c>
      <c r="C44" s="28" t="s">
        <v>405</v>
      </c>
      <c r="D44" s="28" t="s">
        <v>132</v>
      </c>
      <c r="E44" s="28" t="s">
        <v>614</v>
      </c>
      <c r="F44" s="28">
        <v>0</v>
      </c>
      <c r="G44" s="38">
        <v>5000000</v>
      </c>
      <c r="H44" s="38">
        <v>34.366666666666667</v>
      </c>
      <c r="I44" s="38" t="s">
        <v>517</v>
      </c>
      <c r="J44" s="38">
        <v>755768</v>
      </c>
      <c r="K44" s="38">
        <v>2194304</v>
      </c>
      <c r="L44" s="38">
        <v>3115252</v>
      </c>
      <c r="M44" s="38">
        <v>704374</v>
      </c>
      <c r="N44" s="38">
        <v>13</v>
      </c>
      <c r="O44" s="38">
        <v>100</v>
      </c>
      <c r="P44" s="38">
        <v>0</v>
      </c>
      <c r="Q44" s="38">
        <v>0</v>
      </c>
      <c r="R44" s="38">
        <v>13</v>
      </c>
      <c r="S44" s="28">
        <v>-0.89</v>
      </c>
      <c r="T44" s="28">
        <v>-6.78</v>
      </c>
      <c r="U44" s="28">
        <v>1.24</v>
      </c>
      <c r="V44" s="25">
        <v>99.003478282514848</v>
      </c>
      <c r="W44" s="25">
        <v>2768375.5624620002</v>
      </c>
      <c r="X44" s="25">
        <v>1075287.7690940001</v>
      </c>
      <c r="Y44" s="25">
        <f t="shared" si="0"/>
        <v>1693087.7933680001</v>
      </c>
      <c r="Z44" s="25">
        <v>184052.01587800001</v>
      </c>
      <c r="AA44" s="25">
        <v>51522.621073000002</v>
      </c>
      <c r="AB44" s="25">
        <f t="shared" si="1"/>
        <v>132529.39480499999</v>
      </c>
    </row>
    <row r="45" spans="1:28" x14ac:dyDescent="0.5">
      <c r="A45" s="28" t="s">
        <v>400</v>
      </c>
      <c r="B45" s="28">
        <v>11687</v>
      </c>
      <c r="C45" s="28" t="s">
        <v>407</v>
      </c>
      <c r="D45" s="28" t="s">
        <v>132</v>
      </c>
      <c r="E45" s="28" t="s">
        <v>615</v>
      </c>
      <c r="F45" s="28">
        <v>0</v>
      </c>
      <c r="G45" s="38">
        <v>500000</v>
      </c>
      <c r="H45" s="38">
        <v>32.733333333333334</v>
      </c>
      <c r="I45" s="38" t="s">
        <v>517</v>
      </c>
      <c r="J45" s="38">
        <v>437935</v>
      </c>
      <c r="K45" s="38">
        <v>402584</v>
      </c>
      <c r="L45" s="38">
        <v>343990</v>
      </c>
      <c r="M45" s="38">
        <v>1170334</v>
      </c>
      <c r="N45" s="38">
        <v>7</v>
      </c>
      <c r="O45" s="38">
        <v>100</v>
      </c>
      <c r="P45" s="38">
        <v>0</v>
      </c>
      <c r="Q45" s="38">
        <v>0</v>
      </c>
      <c r="R45" s="38">
        <v>7</v>
      </c>
      <c r="S45" s="28">
        <v>-1.23</v>
      </c>
      <c r="T45" s="28">
        <v>-3.47</v>
      </c>
      <c r="U45" s="28">
        <v>11.03</v>
      </c>
      <c r="V45" s="25">
        <v>96.531320863198204</v>
      </c>
      <c r="W45" s="25">
        <v>128294.20744</v>
      </c>
      <c r="X45" s="25">
        <v>140409.86578399999</v>
      </c>
      <c r="Y45" s="25">
        <f t="shared" si="0"/>
        <v>-12115.658343999996</v>
      </c>
      <c r="Z45" s="25">
        <v>0</v>
      </c>
      <c r="AA45" s="25">
        <v>0</v>
      </c>
      <c r="AB45" s="25">
        <f t="shared" si="1"/>
        <v>0</v>
      </c>
    </row>
    <row r="46" spans="1:28" x14ac:dyDescent="0.5">
      <c r="A46" s="28" t="s">
        <v>402</v>
      </c>
      <c r="B46" s="28">
        <v>11679</v>
      </c>
      <c r="C46" s="28" t="s">
        <v>409</v>
      </c>
      <c r="D46" s="28" t="s">
        <v>132</v>
      </c>
      <c r="E46" s="28" t="s">
        <v>676</v>
      </c>
      <c r="F46" s="28">
        <v>0</v>
      </c>
      <c r="G46" s="38">
        <v>5000000</v>
      </c>
      <c r="H46" s="38">
        <v>32.366666666666667</v>
      </c>
      <c r="I46" s="38" t="s">
        <v>517</v>
      </c>
      <c r="J46" s="38">
        <v>1165900</v>
      </c>
      <c r="K46" s="38">
        <v>1546735</v>
      </c>
      <c r="L46" s="38">
        <v>1948305</v>
      </c>
      <c r="M46" s="38">
        <v>620743</v>
      </c>
      <c r="N46" s="38">
        <v>13</v>
      </c>
      <c r="O46" s="38">
        <v>100</v>
      </c>
      <c r="P46" s="38">
        <v>0</v>
      </c>
      <c r="Q46" s="38">
        <v>0</v>
      </c>
      <c r="R46" s="38">
        <v>0</v>
      </c>
      <c r="S46" s="28">
        <v>-9.23</v>
      </c>
      <c r="T46" s="28">
        <v>-13.59</v>
      </c>
      <c r="U46" s="28">
        <v>2.59</v>
      </c>
      <c r="V46" s="25">
        <v>74.465332659850716</v>
      </c>
      <c r="W46" s="25">
        <v>1162468.4014340001</v>
      </c>
      <c r="X46" s="25">
        <v>1068785.42689</v>
      </c>
      <c r="Y46" s="25">
        <f t="shared" si="0"/>
        <v>93682.974544000113</v>
      </c>
      <c r="Z46" s="25">
        <v>327031.926828</v>
      </c>
      <c r="AA46" s="25">
        <v>40546.295424000004</v>
      </c>
      <c r="AB46" s="25">
        <f t="shared" si="1"/>
        <v>286485.63140399999</v>
      </c>
    </row>
    <row r="47" spans="1:28" x14ac:dyDescent="0.5">
      <c r="A47" s="28" t="s">
        <v>408</v>
      </c>
      <c r="B47" s="28">
        <v>11688</v>
      </c>
      <c r="C47" s="28" t="s">
        <v>415</v>
      </c>
      <c r="D47" s="28" t="s">
        <v>132</v>
      </c>
      <c r="E47" s="28" t="s">
        <v>652</v>
      </c>
      <c r="F47" s="28">
        <v>0</v>
      </c>
      <c r="G47" s="38">
        <v>30000000</v>
      </c>
      <c r="H47" s="38">
        <v>30.6</v>
      </c>
      <c r="I47" s="38" t="s">
        <v>517</v>
      </c>
      <c r="J47" s="38">
        <v>13610584</v>
      </c>
      <c r="K47" s="38">
        <v>16751053</v>
      </c>
      <c r="L47" s="38">
        <v>17424962</v>
      </c>
      <c r="M47" s="38">
        <v>961325</v>
      </c>
      <c r="N47" s="38">
        <v>11</v>
      </c>
      <c r="O47" s="38">
        <v>100</v>
      </c>
      <c r="P47" s="38">
        <v>0</v>
      </c>
      <c r="Q47" s="38">
        <v>0</v>
      </c>
      <c r="R47" s="38">
        <v>11</v>
      </c>
      <c r="S47" s="28">
        <v>10.16</v>
      </c>
      <c r="T47" s="28">
        <v>-1.64</v>
      </c>
      <c r="U47" s="28">
        <v>25.6</v>
      </c>
      <c r="V47" s="25">
        <v>85.696066243630469</v>
      </c>
      <c r="W47" s="25">
        <v>11266075.083439</v>
      </c>
      <c r="X47" s="25">
        <v>11140944.645089</v>
      </c>
      <c r="Y47" s="25">
        <f t="shared" si="0"/>
        <v>125130.43834999949</v>
      </c>
      <c r="Z47" s="25">
        <v>1084687.1640629999</v>
      </c>
      <c r="AA47" s="25">
        <v>50956.004988000001</v>
      </c>
      <c r="AB47" s="25">
        <f t="shared" si="1"/>
        <v>1033731.1590749999</v>
      </c>
    </row>
    <row r="48" spans="1:28" x14ac:dyDescent="0.5">
      <c r="A48" s="28" t="s">
        <v>412</v>
      </c>
      <c r="B48" s="28">
        <v>11710</v>
      </c>
      <c r="C48" s="28" t="s">
        <v>418</v>
      </c>
      <c r="D48" s="28" t="s">
        <v>132</v>
      </c>
      <c r="E48" s="28" t="s">
        <v>678</v>
      </c>
      <c r="F48" s="28">
        <v>0</v>
      </c>
      <c r="G48" s="38">
        <v>5000000</v>
      </c>
      <c r="H48" s="38">
        <v>29.133333333333333</v>
      </c>
      <c r="I48" s="38" t="s">
        <v>517</v>
      </c>
      <c r="J48" s="38">
        <v>838016</v>
      </c>
      <c r="K48" s="38">
        <v>978795</v>
      </c>
      <c r="L48" s="38">
        <v>2069948</v>
      </c>
      <c r="M48" s="38">
        <v>472860</v>
      </c>
      <c r="N48" s="38">
        <v>18</v>
      </c>
      <c r="O48" s="38">
        <v>97</v>
      </c>
      <c r="P48" s="38">
        <v>13</v>
      </c>
      <c r="Q48" s="38">
        <v>3</v>
      </c>
      <c r="R48" s="38">
        <v>31</v>
      </c>
      <c r="S48" s="28">
        <v>-1.97</v>
      </c>
      <c r="T48" s="28">
        <v>2.04</v>
      </c>
      <c r="U48" s="28">
        <v>-22.58</v>
      </c>
      <c r="V48" s="25">
        <v>98.46801871831515</v>
      </c>
      <c r="W48" s="25">
        <v>2329696.2977160001</v>
      </c>
      <c r="X48" s="25">
        <v>2342163.677596</v>
      </c>
      <c r="Y48" s="25">
        <f t="shared" si="0"/>
        <v>-12467.379879999906</v>
      </c>
      <c r="Z48" s="25">
        <v>133890.68609</v>
      </c>
      <c r="AA48" s="25">
        <v>74521.245538000003</v>
      </c>
      <c r="AB48" s="25">
        <f t="shared" si="1"/>
        <v>59369.440552</v>
      </c>
    </row>
    <row r="49" spans="1:28" x14ac:dyDescent="0.5">
      <c r="A49" s="28" t="s">
        <v>416</v>
      </c>
      <c r="B49" s="28">
        <v>11711</v>
      </c>
      <c r="C49" s="28" t="s">
        <v>420</v>
      </c>
      <c r="D49" s="28" t="s">
        <v>132</v>
      </c>
      <c r="E49" s="28" t="s">
        <v>607</v>
      </c>
      <c r="F49" s="28">
        <v>0</v>
      </c>
      <c r="G49" s="38">
        <v>20000000</v>
      </c>
      <c r="H49" s="38">
        <v>28.633333333333333</v>
      </c>
      <c r="I49" s="38" t="s">
        <v>517</v>
      </c>
      <c r="J49" s="38">
        <v>23137784</v>
      </c>
      <c r="K49" s="38">
        <v>22940164</v>
      </c>
      <c r="L49" s="38">
        <v>13648290</v>
      </c>
      <c r="M49" s="38">
        <v>1680808</v>
      </c>
      <c r="N49" s="38">
        <v>7</v>
      </c>
      <c r="O49" s="38">
        <v>100</v>
      </c>
      <c r="P49" s="38">
        <v>0</v>
      </c>
      <c r="Q49" s="38">
        <v>0</v>
      </c>
      <c r="R49" s="38">
        <v>7</v>
      </c>
      <c r="S49" s="28">
        <v>1.57</v>
      </c>
      <c r="T49" s="28">
        <v>3.17</v>
      </c>
      <c r="U49" s="28">
        <v>16.07</v>
      </c>
      <c r="V49" s="25">
        <v>99.977464556284673</v>
      </c>
      <c r="W49" s="25">
        <v>0</v>
      </c>
      <c r="X49" s="25">
        <v>0</v>
      </c>
      <c r="Y49" s="25">
        <f t="shared" si="0"/>
        <v>0</v>
      </c>
      <c r="Z49" s="25">
        <v>0</v>
      </c>
      <c r="AA49" s="25">
        <v>0</v>
      </c>
      <c r="AB49" s="25">
        <f t="shared" si="1"/>
        <v>0</v>
      </c>
    </row>
    <row r="50" spans="1:28" x14ac:dyDescent="0.5">
      <c r="A50" s="28" t="s">
        <v>414</v>
      </c>
      <c r="B50" s="28">
        <v>11704</v>
      </c>
      <c r="C50" s="28" t="s">
        <v>422</v>
      </c>
      <c r="D50" s="28" t="s">
        <v>132</v>
      </c>
      <c r="E50" s="28" t="s">
        <v>679</v>
      </c>
      <c r="F50" s="28">
        <v>0</v>
      </c>
      <c r="G50" s="38">
        <v>1000000</v>
      </c>
      <c r="H50" s="38">
        <v>28.633333333333333</v>
      </c>
      <c r="I50" s="38" t="s">
        <v>517</v>
      </c>
      <c r="J50" s="38">
        <v>44636</v>
      </c>
      <c r="K50" s="38">
        <v>72428</v>
      </c>
      <c r="L50" s="38">
        <v>304854</v>
      </c>
      <c r="M50" s="38">
        <v>237583</v>
      </c>
      <c r="N50" s="38">
        <v>4</v>
      </c>
      <c r="O50" s="38">
        <v>80</v>
      </c>
      <c r="P50" s="38">
        <v>1</v>
      </c>
      <c r="Q50" s="38">
        <v>20</v>
      </c>
      <c r="R50" s="38">
        <v>5</v>
      </c>
      <c r="S50" s="28">
        <v>-6.79</v>
      </c>
      <c r="T50" s="28">
        <v>-17.05</v>
      </c>
      <c r="U50" s="28">
        <v>-72.84</v>
      </c>
      <c r="V50" s="25">
        <v>55.576747800833104</v>
      </c>
      <c r="W50" s="25">
        <v>227613.13767</v>
      </c>
      <c r="X50" s="25">
        <v>395543.84016600001</v>
      </c>
      <c r="Y50" s="25">
        <f t="shared" si="0"/>
        <v>-167930.70249600001</v>
      </c>
      <c r="Z50" s="25">
        <v>10420.124839</v>
      </c>
      <c r="AA50" s="25">
        <v>5949.632278</v>
      </c>
      <c r="AB50" s="25">
        <f t="shared" si="1"/>
        <v>4470.492561</v>
      </c>
    </row>
    <row r="51" spans="1:28" x14ac:dyDescent="0.5">
      <c r="A51" s="28" t="s">
        <v>436</v>
      </c>
      <c r="B51" s="28">
        <v>11752</v>
      </c>
      <c r="C51" s="28" t="s">
        <v>443</v>
      </c>
      <c r="D51" s="28" t="s">
        <v>132</v>
      </c>
      <c r="E51" s="28" t="s">
        <v>680</v>
      </c>
      <c r="F51" s="28">
        <v>0</v>
      </c>
      <c r="G51" s="38">
        <v>2000000</v>
      </c>
      <c r="H51" s="38">
        <v>24.666666666666664</v>
      </c>
      <c r="I51" s="38" t="s">
        <v>517</v>
      </c>
      <c r="J51" s="38">
        <v>444669</v>
      </c>
      <c r="K51" s="38">
        <v>799921</v>
      </c>
      <c r="L51" s="38">
        <v>473958</v>
      </c>
      <c r="M51" s="38">
        <v>1687746</v>
      </c>
      <c r="N51" s="38">
        <v>7</v>
      </c>
      <c r="O51" s="38">
        <v>100</v>
      </c>
      <c r="P51" s="38">
        <v>0</v>
      </c>
      <c r="Q51" s="38">
        <v>0</v>
      </c>
      <c r="R51" s="38">
        <v>7</v>
      </c>
      <c r="S51" s="28">
        <v>3.75</v>
      </c>
      <c r="T51" s="28">
        <v>22.41</v>
      </c>
      <c r="U51" s="28">
        <v>291.45999999999998</v>
      </c>
      <c r="V51" s="25">
        <v>99.718283486781971</v>
      </c>
      <c r="W51" s="25">
        <v>533649.59937499999</v>
      </c>
      <c r="X51" s="25">
        <v>604064.73444499995</v>
      </c>
      <c r="Y51" s="25">
        <f t="shared" si="0"/>
        <v>-70415.13506999996</v>
      </c>
      <c r="Z51" s="25">
        <v>27607.118924999999</v>
      </c>
      <c r="AA51" s="25">
        <v>40549.911533999999</v>
      </c>
      <c r="AB51" s="25">
        <f t="shared" si="1"/>
        <v>-12942.792609</v>
      </c>
    </row>
    <row r="52" spans="1:28" x14ac:dyDescent="0.5">
      <c r="A52" s="28" t="s">
        <v>438</v>
      </c>
      <c r="B52" s="28">
        <v>11755</v>
      </c>
      <c r="C52" s="28" t="s">
        <v>445</v>
      </c>
      <c r="D52" s="28" t="s">
        <v>132</v>
      </c>
      <c r="E52" s="28" t="s">
        <v>683</v>
      </c>
      <c r="F52" s="28">
        <v>0</v>
      </c>
      <c r="G52" s="38">
        <v>25000000</v>
      </c>
      <c r="H52" s="38">
        <v>24.5</v>
      </c>
      <c r="I52" s="38" t="s">
        <v>517</v>
      </c>
      <c r="J52" s="38">
        <v>10072381</v>
      </c>
      <c r="K52" s="38">
        <v>14038768</v>
      </c>
      <c r="L52" s="38">
        <v>15729705</v>
      </c>
      <c r="M52" s="38">
        <v>892500</v>
      </c>
      <c r="N52" s="38">
        <v>20</v>
      </c>
      <c r="O52" s="38">
        <v>99</v>
      </c>
      <c r="P52" s="38">
        <v>1</v>
      </c>
      <c r="Q52" s="38">
        <v>1</v>
      </c>
      <c r="R52" s="38">
        <v>21</v>
      </c>
      <c r="S52" s="28">
        <v>-0.15</v>
      </c>
      <c r="T52" s="28">
        <v>0.69</v>
      </c>
      <c r="U52" s="28">
        <v>-4.2</v>
      </c>
      <c r="V52" s="25">
        <v>97.961796414317433</v>
      </c>
      <c r="W52" s="25">
        <v>11093361.266658001</v>
      </c>
      <c r="X52" s="25">
        <v>6033830.1331590004</v>
      </c>
      <c r="Y52" s="25">
        <f t="shared" si="0"/>
        <v>5059531.1334990002</v>
      </c>
      <c r="Z52" s="25">
        <v>443082.058028</v>
      </c>
      <c r="AA52" s="25">
        <v>66641.759701999996</v>
      </c>
      <c r="AB52" s="25">
        <f t="shared" si="1"/>
        <v>376440.29832599999</v>
      </c>
    </row>
    <row r="53" spans="1:28" x14ac:dyDescent="0.5">
      <c r="A53" s="28" t="s">
        <v>440</v>
      </c>
      <c r="B53" s="28">
        <v>11764</v>
      </c>
      <c r="C53" s="28" t="s">
        <v>447</v>
      </c>
      <c r="D53" s="28" t="s">
        <v>132</v>
      </c>
      <c r="E53" s="28" t="s">
        <v>684</v>
      </c>
      <c r="F53" s="28">
        <v>0</v>
      </c>
      <c r="G53" s="38">
        <v>39000000</v>
      </c>
      <c r="H53" s="38">
        <v>23.133333333333333</v>
      </c>
      <c r="I53" s="38" t="s">
        <v>517</v>
      </c>
      <c r="J53" s="38">
        <v>28366682</v>
      </c>
      <c r="K53" s="38">
        <v>36911778</v>
      </c>
      <c r="L53" s="38">
        <v>32392516</v>
      </c>
      <c r="M53" s="38">
        <v>1139516</v>
      </c>
      <c r="N53" s="38">
        <v>10</v>
      </c>
      <c r="O53" s="38">
        <v>100</v>
      </c>
      <c r="P53" s="38">
        <v>0</v>
      </c>
      <c r="Q53" s="38">
        <v>0</v>
      </c>
      <c r="R53" s="38">
        <v>10</v>
      </c>
      <c r="S53" s="28">
        <v>-2.48</v>
      </c>
      <c r="T53" s="28">
        <v>-3.92</v>
      </c>
      <c r="U53" s="28">
        <v>17.47</v>
      </c>
      <c r="V53" s="25">
        <v>98.182488856678333</v>
      </c>
      <c r="W53" s="25">
        <v>29053550.652251001</v>
      </c>
      <c r="X53" s="25">
        <v>1691531.849717</v>
      </c>
      <c r="Y53" s="25">
        <f t="shared" si="0"/>
        <v>27362018.802534003</v>
      </c>
      <c r="Z53" s="25">
        <v>509266.05569200002</v>
      </c>
      <c r="AA53" s="25">
        <v>9028.5544300000001</v>
      </c>
      <c r="AB53" s="25">
        <f t="shared" si="1"/>
        <v>500237.50126200001</v>
      </c>
    </row>
    <row r="54" spans="1:28" x14ac:dyDescent="0.5">
      <c r="A54" s="28" t="s">
        <v>442</v>
      </c>
      <c r="B54" s="28">
        <v>11759</v>
      </c>
      <c r="C54" s="28" t="s">
        <v>449</v>
      </c>
      <c r="D54" s="28" t="s">
        <v>132</v>
      </c>
      <c r="E54" s="28" t="s">
        <v>670</v>
      </c>
      <c r="F54" s="28">
        <v>0</v>
      </c>
      <c r="G54" s="38">
        <v>20000000</v>
      </c>
      <c r="H54" s="38">
        <v>22.933333333333334</v>
      </c>
      <c r="I54" s="38" t="s">
        <v>517</v>
      </c>
      <c r="J54" s="38">
        <v>4046880</v>
      </c>
      <c r="K54" s="38">
        <v>13844710</v>
      </c>
      <c r="L54" s="38">
        <v>11303133</v>
      </c>
      <c r="M54" s="38">
        <v>1224855</v>
      </c>
      <c r="N54" s="38">
        <v>25</v>
      </c>
      <c r="O54" s="38">
        <v>74</v>
      </c>
      <c r="P54" s="38">
        <v>9</v>
      </c>
      <c r="Q54" s="38">
        <v>26</v>
      </c>
      <c r="R54" s="38">
        <v>34</v>
      </c>
      <c r="S54" s="28">
        <v>-3.67</v>
      </c>
      <c r="T54" s="28">
        <v>6.1</v>
      </c>
      <c r="U54" s="28">
        <v>11.54</v>
      </c>
      <c r="V54" s="25">
        <v>93.932805302943351</v>
      </c>
      <c r="W54" s="25">
        <v>12781708.326577</v>
      </c>
      <c r="X54" s="25">
        <v>4544808.0330229998</v>
      </c>
      <c r="Y54" s="25">
        <f t="shared" si="0"/>
        <v>8236900.2935540006</v>
      </c>
      <c r="Z54" s="25">
        <v>623095.290653</v>
      </c>
      <c r="AA54" s="25">
        <v>217369.89177799999</v>
      </c>
      <c r="AB54" s="25">
        <f t="shared" si="1"/>
        <v>405725.39887500001</v>
      </c>
    </row>
    <row r="55" spans="1:28" x14ac:dyDescent="0.5">
      <c r="A55" s="28" t="s">
        <v>446</v>
      </c>
      <c r="B55" s="28">
        <v>11769</v>
      </c>
      <c r="C55" s="28" t="s">
        <v>453</v>
      </c>
      <c r="D55" s="28" t="s">
        <v>132</v>
      </c>
      <c r="E55" s="28" t="s">
        <v>621</v>
      </c>
      <c r="F55" s="28">
        <v>0</v>
      </c>
      <c r="G55" s="38">
        <v>10000000</v>
      </c>
      <c r="H55" s="38">
        <v>22.666666666666664</v>
      </c>
      <c r="I55" s="38" t="s">
        <v>517</v>
      </c>
      <c r="J55" s="38">
        <v>5113874</v>
      </c>
      <c r="K55" s="38">
        <v>6342391</v>
      </c>
      <c r="L55" s="38">
        <v>3497376</v>
      </c>
      <c r="M55" s="38">
        <v>1813471</v>
      </c>
      <c r="N55" s="38">
        <v>2</v>
      </c>
      <c r="O55" s="38">
        <v>100</v>
      </c>
      <c r="P55" s="38">
        <v>1</v>
      </c>
      <c r="Q55" s="38">
        <v>0</v>
      </c>
      <c r="R55" s="38">
        <v>3</v>
      </c>
      <c r="S55" s="28">
        <v>4.8099999999999996</v>
      </c>
      <c r="T55" s="28">
        <v>15.15</v>
      </c>
      <c r="U55" s="28">
        <v>13.02</v>
      </c>
      <c r="V55" s="25">
        <v>94.380401674914168</v>
      </c>
      <c r="W55" s="25">
        <v>809014.61089999997</v>
      </c>
      <c r="X55" s="25">
        <v>141733.68452000001</v>
      </c>
      <c r="Y55" s="25">
        <f t="shared" si="0"/>
        <v>667280.92637999996</v>
      </c>
      <c r="Z55" s="25">
        <v>66814.073770000003</v>
      </c>
      <c r="AA55" s="25">
        <v>3360</v>
      </c>
      <c r="AB55" s="25">
        <f t="shared" si="1"/>
        <v>63454.073770000003</v>
      </c>
    </row>
    <row r="56" spans="1:28" x14ac:dyDescent="0.5">
      <c r="A56" s="28" t="s">
        <v>450</v>
      </c>
      <c r="B56" s="28">
        <v>11775</v>
      </c>
      <c r="C56" s="28" t="s">
        <v>457</v>
      </c>
      <c r="D56" s="28" t="s">
        <v>132</v>
      </c>
      <c r="E56" s="28" t="s">
        <v>685</v>
      </c>
      <c r="F56" s="28">
        <v>0</v>
      </c>
      <c r="G56" s="38">
        <v>3500000</v>
      </c>
      <c r="H56" s="38">
        <v>21.933333333333334</v>
      </c>
      <c r="I56" s="38" t="s">
        <v>517</v>
      </c>
      <c r="J56" s="38">
        <v>4685482</v>
      </c>
      <c r="K56" s="38">
        <v>3425644</v>
      </c>
      <c r="L56" s="38">
        <v>2802008</v>
      </c>
      <c r="M56" s="38">
        <v>1222567</v>
      </c>
      <c r="N56" s="38">
        <v>7</v>
      </c>
      <c r="O56" s="38">
        <v>42</v>
      </c>
      <c r="P56" s="38">
        <v>17</v>
      </c>
      <c r="Q56" s="38">
        <v>58</v>
      </c>
      <c r="R56" s="38">
        <v>24</v>
      </c>
      <c r="S56" s="28">
        <v>-3.26</v>
      </c>
      <c r="T56" s="28">
        <v>-7.37</v>
      </c>
      <c r="U56" s="28">
        <v>-18.66</v>
      </c>
      <c r="V56" s="25">
        <v>97.525539068911726</v>
      </c>
      <c r="W56" s="25">
        <v>3964828.0300190002</v>
      </c>
      <c r="X56" s="25">
        <v>2888805.4219550001</v>
      </c>
      <c r="Y56" s="25">
        <f t="shared" si="0"/>
        <v>1076022.608064</v>
      </c>
      <c r="Z56" s="25">
        <v>2167883.183772</v>
      </c>
      <c r="AA56" s="25">
        <v>18602.851989999999</v>
      </c>
      <c r="AB56" s="25">
        <f t="shared" si="1"/>
        <v>2149280.3317820001</v>
      </c>
    </row>
    <row r="57" spans="1:28" x14ac:dyDescent="0.5">
      <c r="A57" s="28" t="s">
        <v>452</v>
      </c>
      <c r="B57" s="28">
        <v>11783</v>
      </c>
      <c r="C57" s="28" t="s">
        <v>459</v>
      </c>
      <c r="D57" s="28" t="s">
        <v>132</v>
      </c>
      <c r="E57" s="28" t="s">
        <v>645</v>
      </c>
      <c r="F57" s="28">
        <v>0</v>
      </c>
      <c r="G57" s="38">
        <v>2000000</v>
      </c>
      <c r="H57" s="38">
        <v>21.866666666666667</v>
      </c>
      <c r="I57" s="38" t="s">
        <v>517</v>
      </c>
      <c r="J57" s="38">
        <v>845446</v>
      </c>
      <c r="K57" s="38">
        <v>790966</v>
      </c>
      <c r="L57" s="38">
        <v>1700619</v>
      </c>
      <c r="M57" s="38">
        <v>465104</v>
      </c>
      <c r="N57" s="38">
        <v>6</v>
      </c>
      <c r="O57" s="38">
        <v>100</v>
      </c>
      <c r="P57" s="38">
        <v>0</v>
      </c>
      <c r="Q57" s="38">
        <v>0</v>
      </c>
      <c r="R57" s="38">
        <v>0</v>
      </c>
      <c r="S57" s="28">
        <v>-8.9700000000000006</v>
      </c>
      <c r="T57" s="28">
        <v>-1.66</v>
      </c>
      <c r="U57" s="28">
        <v>-41.82</v>
      </c>
      <c r="V57" s="25">
        <v>91.598277930676758</v>
      </c>
      <c r="W57" s="25">
        <v>1793265.7900630001</v>
      </c>
      <c r="X57" s="25">
        <v>1683574.020215</v>
      </c>
      <c r="Y57" s="25">
        <f t="shared" si="0"/>
        <v>109691.76984800003</v>
      </c>
      <c r="Z57" s="25">
        <v>133964.79420100001</v>
      </c>
      <c r="AA57" s="25">
        <v>65034.056840999998</v>
      </c>
      <c r="AB57" s="25">
        <f t="shared" si="1"/>
        <v>68930.737360000014</v>
      </c>
    </row>
    <row r="58" spans="1:28" x14ac:dyDescent="0.5">
      <c r="A58" s="28" t="s">
        <v>454</v>
      </c>
      <c r="B58" s="28">
        <v>11777</v>
      </c>
      <c r="C58" s="28" t="s">
        <v>473</v>
      </c>
      <c r="D58" s="28" t="s">
        <v>132</v>
      </c>
      <c r="E58" s="28" t="s">
        <v>635</v>
      </c>
      <c r="F58" s="28">
        <v>0</v>
      </c>
      <c r="G58" s="38">
        <v>500000</v>
      </c>
      <c r="H58" s="38">
        <v>21.733333333333334</v>
      </c>
      <c r="I58" s="38" t="s">
        <v>517</v>
      </c>
      <c r="J58" s="38">
        <v>352993</v>
      </c>
      <c r="K58" s="38">
        <v>88413</v>
      </c>
      <c r="L58" s="38">
        <v>64922</v>
      </c>
      <c r="M58" s="38">
        <v>1361828</v>
      </c>
      <c r="N58" s="38">
        <v>1</v>
      </c>
      <c r="O58" s="38">
        <v>97</v>
      </c>
      <c r="P58" s="38">
        <v>6</v>
      </c>
      <c r="Q58" s="38">
        <v>3</v>
      </c>
      <c r="R58" s="38">
        <v>7</v>
      </c>
      <c r="S58" s="28">
        <v>-0.28999999999999998</v>
      </c>
      <c r="T58" s="28">
        <v>-0.84</v>
      </c>
      <c r="U58" s="28">
        <v>22.51</v>
      </c>
      <c r="V58" s="25">
        <v>89.031034443553295</v>
      </c>
      <c r="W58" s="25">
        <v>0</v>
      </c>
      <c r="X58" s="25">
        <v>0</v>
      </c>
      <c r="Y58" s="25">
        <f t="shared" si="0"/>
        <v>0</v>
      </c>
      <c r="Z58" s="25">
        <v>0</v>
      </c>
      <c r="AA58" s="25">
        <v>0</v>
      </c>
      <c r="AB58" s="25">
        <f t="shared" si="1"/>
        <v>0</v>
      </c>
    </row>
    <row r="59" spans="1:28" x14ac:dyDescent="0.5">
      <c r="A59" s="28" t="s">
        <v>472</v>
      </c>
      <c r="B59" s="28">
        <v>11786</v>
      </c>
      <c r="C59" s="28" t="s">
        <v>465</v>
      </c>
      <c r="D59" s="28" t="s">
        <v>132</v>
      </c>
      <c r="E59" s="28" t="s">
        <v>687</v>
      </c>
      <c r="F59" s="28">
        <v>0</v>
      </c>
      <c r="G59" s="38">
        <v>6000000</v>
      </c>
      <c r="H59" s="38">
        <v>20.733333333333334</v>
      </c>
      <c r="I59" s="38" t="s">
        <v>517</v>
      </c>
      <c r="J59" s="38">
        <v>642600</v>
      </c>
      <c r="K59" s="38">
        <v>697190</v>
      </c>
      <c r="L59" s="38">
        <v>600000</v>
      </c>
      <c r="M59" s="38">
        <v>1161983</v>
      </c>
      <c r="N59" s="38">
        <v>2</v>
      </c>
      <c r="O59" s="38">
        <v>100</v>
      </c>
      <c r="P59" s="38">
        <v>0</v>
      </c>
      <c r="Q59" s="38">
        <v>0</v>
      </c>
      <c r="R59" s="38">
        <v>2</v>
      </c>
      <c r="S59" s="28">
        <v>-2.4700000000000002</v>
      </c>
      <c r="T59" s="28">
        <v>-1.03</v>
      </c>
      <c r="U59" s="28">
        <v>9.92</v>
      </c>
      <c r="V59" s="25">
        <v>52.416149726052858</v>
      </c>
      <c r="W59" s="25">
        <v>363169.46253000002</v>
      </c>
      <c r="X59" s="25">
        <v>219613.48251999999</v>
      </c>
      <c r="Y59" s="25">
        <f t="shared" si="0"/>
        <v>143555.98001000003</v>
      </c>
      <c r="Z59" s="25">
        <v>131676.21635999999</v>
      </c>
      <c r="AA59" s="25">
        <v>0</v>
      </c>
      <c r="AB59" s="25">
        <f t="shared" si="1"/>
        <v>131676.21635999999</v>
      </c>
    </row>
    <row r="60" spans="1:28" x14ac:dyDescent="0.5">
      <c r="A60" s="28" t="s">
        <v>460</v>
      </c>
      <c r="B60" s="28">
        <v>11798</v>
      </c>
      <c r="C60" s="28" t="s">
        <v>465</v>
      </c>
      <c r="D60" s="28" t="s">
        <v>132</v>
      </c>
      <c r="E60" s="28" t="s">
        <v>681</v>
      </c>
      <c r="F60" s="28">
        <v>0</v>
      </c>
      <c r="G60" s="38">
        <v>2000000</v>
      </c>
      <c r="H60" s="38">
        <v>20.5</v>
      </c>
      <c r="I60" s="38" t="s">
        <v>517</v>
      </c>
      <c r="J60" s="38">
        <v>438421</v>
      </c>
      <c r="K60" s="38">
        <v>300522</v>
      </c>
      <c r="L60" s="38">
        <v>511336</v>
      </c>
      <c r="M60" s="38">
        <v>587719</v>
      </c>
      <c r="N60" s="38">
        <v>6</v>
      </c>
      <c r="O60" s="38">
        <v>100</v>
      </c>
      <c r="P60" s="38">
        <v>2</v>
      </c>
      <c r="Q60" s="38">
        <v>0</v>
      </c>
      <c r="R60" s="38">
        <v>8</v>
      </c>
      <c r="S60" s="28">
        <v>-21.63</v>
      </c>
      <c r="T60" s="28">
        <v>-36.1</v>
      </c>
      <c r="U60" s="28">
        <v>-50.28</v>
      </c>
      <c r="V60" s="25">
        <v>98.255785820784482</v>
      </c>
      <c r="W60" s="25">
        <v>522140.04379899998</v>
      </c>
      <c r="X60" s="25">
        <v>307641.94748899998</v>
      </c>
      <c r="Y60" s="25">
        <f t="shared" si="0"/>
        <v>214498.09630999999</v>
      </c>
      <c r="Z60" s="25">
        <v>5291.7347300000001</v>
      </c>
      <c r="AA60" s="25">
        <v>6579.17184</v>
      </c>
      <c r="AB60" s="25">
        <f t="shared" si="1"/>
        <v>-1287.4371099999998</v>
      </c>
    </row>
    <row r="61" spans="1:28" x14ac:dyDescent="0.5">
      <c r="A61" s="28" t="s">
        <v>474</v>
      </c>
      <c r="B61" s="28">
        <v>11807</v>
      </c>
      <c r="C61" s="28" t="s">
        <v>476</v>
      </c>
      <c r="D61" s="28" t="s">
        <v>132</v>
      </c>
      <c r="E61" s="28" t="s">
        <v>688</v>
      </c>
      <c r="F61" s="28">
        <v>0</v>
      </c>
      <c r="G61" s="38">
        <v>5000000</v>
      </c>
      <c r="H61" s="38">
        <v>19.600000000000001</v>
      </c>
      <c r="I61" s="38" t="s">
        <v>517</v>
      </c>
      <c r="J61" s="38">
        <v>1212450</v>
      </c>
      <c r="K61" s="38">
        <v>195846</v>
      </c>
      <c r="L61" s="38">
        <v>185066</v>
      </c>
      <c r="M61" s="38">
        <v>1058247</v>
      </c>
      <c r="N61" s="38">
        <v>5</v>
      </c>
      <c r="O61" s="38">
        <v>98</v>
      </c>
      <c r="P61" s="38">
        <v>1</v>
      </c>
      <c r="Q61" s="38">
        <v>2</v>
      </c>
      <c r="R61" s="38">
        <v>6</v>
      </c>
      <c r="S61" s="28">
        <v>30.24</v>
      </c>
      <c r="T61" s="28">
        <v>60.41</v>
      </c>
      <c r="U61" s="28">
        <v>4.37</v>
      </c>
      <c r="V61" s="25">
        <v>39.366322663366596</v>
      </c>
      <c r="W61" s="25">
        <v>2275673.9221020001</v>
      </c>
      <c r="X61" s="25">
        <v>1958954.2667719999</v>
      </c>
      <c r="Y61" s="25">
        <f t="shared" si="0"/>
        <v>316719.65533000021</v>
      </c>
      <c r="Z61" s="25">
        <v>85268.583891000002</v>
      </c>
      <c r="AA61" s="25">
        <v>23157.690952000001</v>
      </c>
      <c r="AB61" s="25">
        <f t="shared" si="1"/>
        <v>62110.892938999998</v>
      </c>
    </row>
    <row r="62" spans="1:28" x14ac:dyDescent="0.5">
      <c r="A62" s="28" t="s">
        <v>464</v>
      </c>
      <c r="B62" s="28">
        <v>11813</v>
      </c>
      <c r="C62" s="28" t="s">
        <v>469</v>
      </c>
      <c r="D62" s="28" t="s">
        <v>132</v>
      </c>
      <c r="E62" s="28" t="s">
        <v>689</v>
      </c>
      <c r="F62" s="28">
        <v>0</v>
      </c>
      <c r="G62" s="38">
        <v>120000000</v>
      </c>
      <c r="H62" s="38">
        <v>19.600000000000001</v>
      </c>
      <c r="I62" s="38" t="s">
        <v>517</v>
      </c>
      <c r="J62" s="38">
        <v>11830982</v>
      </c>
      <c r="K62" s="38">
        <v>34387158</v>
      </c>
      <c r="L62" s="38">
        <v>36929839</v>
      </c>
      <c r="M62" s="38">
        <v>931148</v>
      </c>
      <c r="N62" s="38">
        <v>9</v>
      </c>
      <c r="O62" s="38">
        <v>100</v>
      </c>
      <c r="P62" s="38">
        <v>0</v>
      </c>
      <c r="Q62" s="38">
        <v>0</v>
      </c>
      <c r="R62" s="38">
        <v>9</v>
      </c>
      <c r="S62" s="28">
        <v>-5.31</v>
      </c>
      <c r="T62" s="28">
        <v>-12.54</v>
      </c>
      <c r="U62" s="28">
        <v>-28.19</v>
      </c>
      <c r="V62" s="25">
        <v>92.015861601870128</v>
      </c>
      <c r="W62" s="25">
        <v>39400259.838096</v>
      </c>
      <c r="X62" s="25">
        <v>8024604.3807340004</v>
      </c>
      <c r="Y62" s="25">
        <f t="shared" si="0"/>
        <v>31375655.457362</v>
      </c>
      <c r="Z62" s="25">
        <v>906246.10284199996</v>
      </c>
      <c r="AA62" s="25">
        <v>116401.113132</v>
      </c>
      <c r="AB62" s="25">
        <f t="shared" si="1"/>
        <v>789844.98970999999</v>
      </c>
    </row>
    <row r="63" spans="1:28" x14ac:dyDescent="0.5">
      <c r="A63" s="28" t="s">
        <v>475</v>
      </c>
      <c r="B63" s="28">
        <v>11822</v>
      </c>
      <c r="C63" s="28" t="s">
        <v>478</v>
      </c>
      <c r="D63" s="28" t="s">
        <v>132</v>
      </c>
      <c r="E63" s="28" t="s">
        <v>690</v>
      </c>
      <c r="F63" s="28">
        <v>0</v>
      </c>
      <c r="G63" s="38">
        <v>5000000</v>
      </c>
      <c r="H63" s="38">
        <v>19.3</v>
      </c>
      <c r="I63" s="38" t="s">
        <v>517</v>
      </c>
      <c r="J63" s="38">
        <v>1334351</v>
      </c>
      <c r="K63" s="38">
        <v>1606291</v>
      </c>
      <c r="L63" s="38">
        <v>2840424</v>
      </c>
      <c r="M63" s="38">
        <v>565511</v>
      </c>
      <c r="N63" s="38">
        <v>9</v>
      </c>
      <c r="O63" s="38">
        <v>100</v>
      </c>
      <c r="P63" s="38">
        <v>0</v>
      </c>
      <c r="Q63" s="38">
        <v>0</v>
      </c>
      <c r="R63" s="38">
        <v>9</v>
      </c>
      <c r="S63" s="28">
        <v>-11.28</v>
      </c>
      <c r="T63" s="28">
        <v>-24.43</v>
      </c>
      <c r="U63" s="28">
        <v>-44.4</v>
      </c>
      <c r="V63" s="25">
        <v>93.432792975953944</v>
      </c>
      <c r="W63" s="25">
        <v>3267632.4736720002</v>
      </c>
      <c r="X63" s="25">
        <v>1358479.461325</v>
      </c>
      <c r="Y63" s="25">
        <f t="shared" si="0"/>
        <v>1909153.0123470002</v>
      </c>
      <c r="Z63" s="25">
        <v>181869.25805</v>
      </c>
      <c r="AA63" s="25">
        <v>61721.35269</v>
      </c>
      <c r="AB63" s="25">
        <f t="shared" si="1"/>
        <v>120147.90536</v>
      </c>
    </row>
    <row r="64" spans="1:28" x14ac:dyDescent="0.5">
      <c r="A64" s="28" t="s">
        <v>470</v>
      </c>
      <c r="B64" s="28">
        <v>11828</v>
      </c>
      <c r="C64" s="28" t="s">
        <v>482</v>
      </c>
      <c r="D64" s="28" t="s">
        <v>132</v>
      </c>
      <c r="E64" s="28" t="s">
        <v>691</v>
      </c>
      <c r="F64" s="28">
        <v>0</v>
      </c>
      <c r="G64" s="38">
        <v>10000000</v>
      </c>
      <c r="H64" s="38">
        <v>18.366666666666667</v>
      </c>
      <c r="I64" s="38" t="s">
        <v>517</v>
      </c>
      <c r="J64" s="38">
        <v>2004025</v>
      </c>
      <c r="K64" s="38">
        <v>1595498</v>
      </c>
      <c r="L64" s="38">
        <v>1651327</v>
      </c>
      <c r="M64" s="38">
        <v>966192</v>
      </c>
      <c r="N64" s="38">
        <v>9</v>
      </c>
      <c r="O64" s="38">
        <v>100</v>
      </c>
      <c r="P64" s="38">
        <v>2</v>
      </c>
      <c r="Q64" s="38">
        <v>0</v>
      </c>
      <c r="R64" s="38">
        <v>11</v>
      </c>
      <c r="S64" s="28">
        <v>-6.9</v>
      </c>
      <c r="T64" s="28">
        <v>-11.57</v>
      </c>
      <c r="U64" s="28">
        <v>-30.14</v>
      </c>
      <c r="V64" s="25">
        <v>93.579307116363253</v>
      </c>
      <c r="W64" s="25">
        <v>1763902.8377489999</v>
      </c>
      <c r="X64" s="25">
        <v>1324603.8319379999</v>
      </c>
      <c r="Y64" s="25">
        <f t="shared" si="0"/>
        <v>439299.00581100001</v>
      </c>
      <c r="Z64" s="25">
        <v>134213.106784</v>
      </c>
      <c r="AA64" s="25">
        <v>7960.2910000000002</v>
      </c>
      <c r="AB64" s="25">
        <f t="shared" si="1"/>
        <v>126252.81578400001</v>
      </c>
    </row>
    <row r="65" spans="1:28" x14ac:dyDescent="0.5">
      <c r="A65" s="28" t="s">
        <v>477</v>
      </c>
      <c r="B65" s="28">
        <v>11799</v>
      </c>
      <c r="C65" s="28" t="s">
        <v>484</v>
      </c>
      <c r="D65" s="28" t="s">
        <v>132</v>
      </c>
      <c r="E65" s="28" t="s">
        <v>667</v>
      </c>
      <c r="F65" s="28">
        <v>0</v>
      </c>
      <c r="G65" s="38">
        <v>500000</v>
      </c>
      <c r="H65" s="38">
        <v>18.033333333333331</v>
      </c>
      <c r="I65" s="38" t="s">
        <v>517</v>
      </c>
      <c r="J65" s="38">
        <v>106992</v>
      </c>
      <c r="K65" s="38">
        <v>107299</v>
      </c>
      <c r="L65" s="38">
        <v>110323</v>
      </c>
      <c r="M65" s="38">
        <v>972588</v>
      </c>
      <c r="N65" s="38">
        <v>1</v>
      </c>
      <c r="O65" s="38">
        <v>44</v>
      </c>
      <c r="P65" s="38">
        <v>7</v>
      </c>
      <c r="Q65" s="38">
        <v>56</v>
      </c>
      <c r="R65" s="38">
        <v>8</v>
      </c>
      <c r="S65" s="28">
        <v>-2.1800000000000002</v>
      </c>
      <c r="T65" s="28">
        <v>0.3</v>
      </c>
      <c r="U65" s="28">
        <v>-10.76</v>
      </c>
      <c r="V65" s="25">
        <v>64.836798700908844</v>
      </c>
      <c r="W65" s="25">
        <v>233621.77302699999</v>
      </c>
      <c r="X65" s="25">
        <v>181000.88959400001</v>
      </c>
      <c r="Y65" s="25">
        <f t="shared" si="0"/>
        <v>52620.883432999981</v>
      </c>
      <c r="Z65" s="25">
        <v>4127.5658100000001</v>
      </c>
      <c r="AA65" s="25">
        <v>1018.65971</v>
      </c>
      <c r="AB65" s="25">
        <f t="shared" si="1"/>
        <v>3108.9061000000002</v>
      </c>
    </row>
    <row r="66" spans="1:28" x14ac:dyDescent="0.5">
      <c r="A66" s="28" t="s">
        <v>479</v>
      </c>
      <c r="B66" s="28">
        <v>11836</v>
      </c>
      <c r="C66" s="28" t="s">
        <v>486</v>
      </c>
      <c r="D66" s="28" t="s">
        <v>132</v>
      </c>
      <c r="E66" s="28" t="s">
        <v>692</v>
      </c>
      <c r="F66" s="28">
        <v>0</v>
      </c>
      <c r="G66" s="38">
        <v>5000000</v>
      </c>
      <c r="H66" s="38">
        <v>17.100000000000001</v>
      </c>
      <c r="I66" s="38" t="s">
        <v>517</v>
      </c>
      <c r="J66" s="38">
        <v>426343</v>
      </c>
      <c r="K66" s="38">
        <v>512340</v>
      </c>
      <c r="L66" s="38">
        <v>671686</v>
      </c>
      <c r="M66" s="38">
        <v>762767</v>
      </c>
      <c r="N66" s="38">
        <v>9</v>
      </c>
      <c r="O66" s="38">
        <v>80</v>
      </c>
      <c r="P66" s="38">
        <v>1</v>
      </c>
      <c r="Q66" s="38">
        <v>20</v>
      </c>
      <c r="R66" s="38">
        <v>10</v>
      </c>
      <c r="S66" s="28">
        <v>-1.94</v>
      </c>
      <c r="T66" s="28">
        <v>-11.11</v>
      </c>
      <c r="U66" s="28">
        <v>-10.49</v>
      </c>
      <c r="V66" s="25">
        <v>86.864240888974209</v>
      </c>
      <c r="W66" s="25">
        <v>1703120.698353</v>
      </c>
      <c r="X66" s="25">
        <v>1262940.1937520001</v>
      </c>
      <c r="Y66" s="25">
        <f t="shared" si="0"/>
        <v>440180.50460099988</v>
      </c>
      <c r="Z66" s="25">
        <v>61030.672762000002</v>
      </c>
      <c r="AA66" s="25">
        <v>55397.559953000004</v>
      </c>
      <c r="AB66" s="25">
        <f t="shared" si="1"/>
        <v>5633.1128089999984</v>
      </c>
    </row>
    <row r="67" spans="1:28" x14ac:dyDescent="0.5">
      <c r="A67" s="28" t="s">
        <v>485</v>
      </c>
      <c r="B67" s="28">
        <v>11858</v>
      </c>
      <c r="C67" s="28" t="s">
        <v>490</v>
      </c>
      <c r="D67" s="28" t="s">
        <v>132</v>
      </c>
      <c r="E67" s="28" t="s">
        <v>675</v>
      </c>
      <c r="F67" s="28">
        <v>0</v>
      </c>
      <c r="G67" s="38">
        <v>20000000</v>
      </c>
      <c r="H67" s="38">
        <v>15.433333333333334</v>
      </c>
      <c r="I67" s="38" t="s">
        <v>517</v>
      </c>
      <c r="J67" s="38">
        <v>16214127</v>
      </c>
      <c r="K67" s="38">
        <v>10341339</v>
      </c>
      <c r="L67" s="38">
        <v>9590083</v>
      </c>
      <c r="M67" s="38">
        <v>1078336</v>
      </c>
      <c r="N67" s="38">
        <v>23</v>
      </c>
      <c r="O67" s="38">
        <v>85</v>
      </c>
      <c r="P67" s="38">
        <v>4</v>
      </c>
      <c r="Q67" s="38">
        <v>15</v>
      </c>
      <c r="R67" s="38">
        <v>27</v>
      </c>
      <c r="S67" s="28">
        <v>-2.5499999999999998</v>
      </c>
      <c r="T67" s="28">
        <v>-15.75</v>
      </c>
      <c r="U67" s="28">
        <v>23.91</v>
      </c>
      <c r="V67" s="25">
        <v>92.609634237402346</v>
      </c>
      <c r="W67" s="25">
        <v>16247960.591262</v>
      </c>
      <c r="X67" s="25">
        <v>6537542.3673120001</v>
      </c>
      <c r="Y67" s="25">
        <f t="shared" si="0"/>
        <v>9710418.2239499986</v>
      </c>
      <c r="Z67" s="25">
        <v>124287.677686</v>
      </c>
      <c r="AA67" s="25">
        <v>27429.061388999999</v>
      </c>
      <c r="AB67" s="25">
        <f t="shared" si="1"/>
        <v>96858.616297</v>
      </c>
    </row>
    <row r="68" spans="1:28" x14ac:dyDescent="0.5">
      <c r="A68" s="28" t="s">
        <v>501</v>
      </c>
      <c r="B68" s="28">
        <v>11884</v>
      </c>
      <c r="C68" s="28" t="s">
        <v>503</v>
      </c>
      <c r="D68" s="28" t="s">
        <v>132</v>
      </c>
      <c r="E68" s="28" t="s">
        <v>686</v>
      </c>
      <c r="F68" s="28">
        <v>0</v>
      </c>
      <c r="G68" s="38">
        <v>10000000</v>
      </c>
      <c r="H68" s="38">
        <v>12.866666666666667</v>
      </c>
      <c r="I68" s="38" t="s">
        <v>517</v>
      </c>
      <c r="J68" s="38">
        <v>557522</v>
      </c>
      <c r="K68" s="38">
        <v>1696036</v>
      </c>
      <c r="L68" s="38">
        <v>1243738</v>
      </c>
      <c r="M68" s="38">
        <v>1363660</v>
      </c>
      <c r="N68" s="38">
        <v>5</v>
      </c>
      <c r="O68" s="38">
        <v>63</v>
      </c>
      <c r="P68" s="38">
        <v>3</v>
      </c>
      <c r="Q68" s="38">
        <v>38</v>
      </c>
      <c r="R68" s="38">
        <v>8</v>
      </c>
      <c r="S68" s="28">
        <v>-3.25</v>
      </c>
      <c r="T68" s="28">
        <v>5.58</v>
      </c>
      <c r="U68" s="28">
        <v>35.869999999999997</v>
      </c>
      <c r="V68" s="25">
        <v>91.960769939333147</v>
      </c>
      <c r="W68" s="25">
        <v>1630094.366683</v>
      </c>
      <c r="X68" s="25">
        <v>940227.63140700001</v>
      </c>
      <c r="Y68" s="25">
        <f t="shared" si="0"/>
        <v>689866.73527599999</v>
      </c>
      <c r="Z68" s="25">
        <v>234386.79795099999</v>
      </c>
      <c r="AA68" s="25">
        <v>34209.764459999999</v>
      </c>
      <c r="AB68" s="25">
        <f t="shared" si="1"/>
        <v>200177.03349099998</v>
      </c>
    </row>
    <row r="69" spans="1:28" x14ac:dyDescent="0.5">
      <c r="A69" s="28" t="s">
        <v>500</v>
      </c>
      <c r="B69" s="28">
        <v>11882</v>
      </c>
      <c r="C69" s="28" t="s">
        <v>505</v>
      </c>
      <c r="D69" s="28" t="s">
        <v>132</v>
      </c>
      <c r="E69" s="28" t="s">
        <v>663</v>
      </c>
      <c r="F69" s="28">
        <v>0</v>
      </c>
      <c r="G69" s="38">
        <v>1000000</v>
      </c>
      <c r="H69" s="38">
        <v>12.866666666666667</v>
      </c>
      <c r="I69" s="38" t="s">
        <v>517</v>
      </c>
      <c r="J69" s="38">
        <v>116226</v>
      </c>
      <c r="K69" s="38">
        <v>82948</v>
      </c>
      <c r="L69" s="38">
        <v>142250</v>
      </c>
      <c r="M69" s="38">
        <v>1071970</v>
      </c>
      <c r="N69" s="38">
        <v>2</v>
      </c>
      <c r="O69" s="38">
        <v>99</v>
      </c>
      <c r="P69" s="38">
        <v>1</v>
      </c>
      <c r="Q69" s="38">
        <v>1</v>
      </c>
      <c r="R69" s="38">
        <v>3</v>
      </c>
      <c r="S69" s="28">
        <v>-3.33</v>
      </c>
      <c r="T69" s="28">
        <v>-1.5</v>
      </c>
      <c r="U69" s="28">
        <v>7.28</v>
      </c>
      <c r="V69" s="25">
        <v>92.067532303219608</v>
      </c>
      <c r="W69" s="25">
        <v>201164.63941199999</v>
      </c>
      <c r="X69" s="25">
        <v>124621.61086099999</v>
      </c>
      <c r="Y69" s="25">
        <f t="shared" ref="Y69:Y87" si="2">W69-X69</f>
        <v>76543.028550999996</v>
      </c>
      <c r="Z69" s="25">
        <v>10749.521405</v>
      </c>
      <c r="AA69" s="25">
        <v>348.64532700000001</v>
      </c>
      <c r="AB69" s="25">
        <f t="shared" ref="AB69:AB87" si="3">Z69-AA69</f>
        <v>10400.876077999999</v>
      </c>
    </row>
    <row r="70" spans="1:28" x14ac:dyDescent="0.5">
      <c r="A70" s="28" t="s">
        <v>551</v>
      </c>
      <c r="B70" s="28">
        <v>11895</v>
      </c>
      <c r="C70" s="28" t="s">
        <v>513</v>
      </c>
      <c r="D70" s="28" t="s">
        <v>132</v>
      </c>
      <c r="E70" s="28" t="s">
        <v>695</v>
      </c>
      <c r="F70" s="28">
        <v>0</v>
      </c>
      <c r="G70" s="38">
        <v>1500000</v>
      </c>
      <c r="H70" s="38">
        <v>11</v>
      </c>
      <c r="I70" s="38" t="s">
        <v>517</v>
      </c>
      <c r="J70" s="38">
        <v>107680</v>
      </c>
      <c r="K70" s="38">
        <v>299399</v>
      </c>
      <c r="L70" s="38">
        <v>317704</v>
      </c>
      <c r="M70" s="38">
        <v>942385</v>
      </c>
      <c r="N70" s="38">
        <v>7</v>
      </c>
      <c r="O70" s="38">
        <v>100</v>
      </c>
      <c r="P70" s="38">
        <v>0</v>
      </c>
      <c r="Q70" s="38">
        <v>0</v>
      </c>
      <c r="R70" s="38">
        <v>7</v>
      </c>
      <c r="S70" s="28">
        <v>-1.1599999999999999</v>
      </c>
      <c r="T70" s="28">
        <v>-5.33</v>
      </c>
      <c r="U70" s="28">
        <v>0</v>
      </c>
      <c r="V70" s="25">
        <v>66.628507827250971</v>
      </c>
      <c r="W70" s="25">
        <v>431973.52259000001</v>
      </c>
      <c r="X70" s="25">
        <v>170582.37218499999</v>
      </c>
      <c r="Y70" s="25">
        <f t="shared" si="2"/>
        <v>261391.15040500002</v>
      </c>
      <c r="Z70" s="25">
        <v>143183.304018</v>
      </c>
      <c r="AA70" s="25">
        <v>30109.865008000001</v>
      </c>
      <c r="AB70" s="25">
        <f t="shared" si="3"/>
        <v>113073.43901</v>
      </c>
    </row>
    <row r="71" spans="1:28" x14ac:dyDescent="0.5">
      <c r="A71" s="28" t="s">
        <v>552</v>
      </c>
      <c r="B71" s="28">
        <v>11891</v>
      </c>
      <c r="C71" s="28" t="s">
        <v>514</v>
      </c>
      <c r="D71" s="28" t="s">
        <v>132</v>
      </c>
      <c r="E71" s="28" t="s">
        <v>697</v>
      </c>
      <c r="F71" s="28">
        <v>0</v>
      </c>
      <c r="G71" s="38">
        <v>5000000</v>
      </c>
      <c r="H71" s="38">
        <v>10.9</v>
      </c>
      <c r="I71" s="38" t="s">
        <v>517</v>
      </c>
      <c r="J71" s="38">
        <v>24561</v>
      </c>
      <c r="K71" s="38">
        <v>3706223</v>
      </c>
      <c r="L71" s="38">
        <v>1243369</v>
      </c>
      <c r="M71" s="38">
        <v>2980791</v>
      </c>
      <c r="N71" s="38">
        <v>12</v>
      </c>
      <c r="O71" s="38">
        <v>100</v>
      </c>
      <c r="P71" s="38">
        <v>2</v>
      </c>
      <c r="Q71" s="38">
        <v>0</v>
      </c>
      <c r="R71" s="38">
        <v>14</v>
      </c>
      <c r="S71" s="28">
        <v>-22.84</v>
      </c>
      <c r="T71" s="28">
        <v>6.65</v>
      </c>
      <c r="U71" s="28">
        <v>0</v>
      </c>
      <c r="V71" s="25">
        <v>98.368708213573754</v>
      </c>
      <c r="W71" s="25">
        <v>3144233.8928399999</v>
      </c>
      <c r="X71" s="25">
        <v>1260459.1617300001</v>
      </c>
      <c r="Y71" s="25">
        <f t="shared" si="2"/>
        <v>1883774.7311099998</v>
      </c>
      <c r="Z71" s="25">
        <v>295797.92541999999</v>
      </c>
      <c r="AA71" s="25">
        <v>823.3021</v>
      </c>
      <c r="AB71" s="25">
        <f t="shared" si="3"/>
        <v>294974.62332000001</v>
      </c>
    </row>
    <row r="72" spans="1:28" x14ac:dyDescent="0.5">
      <c r="A72" s="28" t="s">
        <v>512</v>
      </c>
      <c r="B72" s="28">
        <v>11903</v>
      </c>
      <c r="C72" s="28" t="s">
        <v>549</v>
      </c>
      <c r="D72" s="28" t="s">
        <v>132</v>
      </c>
      <c r="E72" s="28" t="s">
        <v>625</v>
      </c>
      <c r="F72" s="28">
        <v>0</v>
      </c>
      <c r="G72" s="38">
        <v>5000000</v>
      </c>
      <c r="H72" s="38">
        <v>10.5</v>
      </c>
      <c r="I72" s="38" t="s">
        <v>517</v>
      </c>
      <c r="J72" s="38">
        <v>1958235</v>
      </c>
      <c r="K72" s="38">
        <v>307111</v>
      </c>
      <c r="L72" s="38">
        <v>330445</v>
      </c>
      <c r="M72" s="38">
        <v>929110</v>
      </c>
      <c r="N72" s="38">
        <v>1</v>
      </c>
      <c r="O72" s="38">
        <v>15</v>
      </c>
      <c r="P72" s="38">
        <v>3</v>
      </c>
      <c r="Q72" s="38">
        <v>85</v>
      </c>
      <c r="R72" s="38">
        <v>4</v>
      </c>
      <c r="S72" s="28">
        <v>-4.16</v>
      </c>
      <c r="T72" s="28">
        <v>-24.1</v>
      </c>
      <c r="U72" s="28">
        <v>0</v>
      </c>
      <c r="V72" s="25">
        <v>85.675004373540972</v>
      </c>
      <c r="W72" s="25">
        <v>1464292.109188</v>
      </c>
      <c r="X72" s="25">
        <v>2511783.2553610001</v>
      </c>
      <c r="Y72" s="25">
        <f t="shared" si="2"/>
        <v>-1047491.1461730001</v>
      </c>
      <c r="Z72" s="25">
        <v>0</v>
      </c>
      <c r="AA72" s="25">
        <v>0</v>
      </c>
      <c r="AB72" s="25">
        <f t="shared" si="3"/>
        <v>0</v>
      </c>
    </row>
    <row r="73" spans="1:28" x14ac:dyDescent="0.5">
      <c r="A73" s="28" t="s">
        <v>550</v>
      </c>
      <c r="B73" s="28">
        <v>11914</v>
      </c>
      <c r="C73" s="28" t="s">
        <v>556</v>
      </c>
      <c r="D73" s="39" t="s">
        <v>132</v>
      </c>
      <c r="E73" s="28" t="s">
        <v>698</v>
      </c>
      <c r="F73" s="28">
        <v>0</v>
      </c>
      <c r="G73" s="38">
        <v>500000</v>
      </c>
      <c r="H73" s="38">
        <v>9.5</v>
      </c>
      <c r="I73" s="38" t="s">
        <v>517</v>
      </c>
      <c r="J73" s="38">
        <v>450487</v>
      </c>
      <c r="K73" s="38">
        <v>766174</v>
      </c>
      <c r="L73" s="38">
        <v>513064</v>
      </c>
      <c r="M73" s="38">
        <v>1493330</v>
      </c>
      <c r="N73" s="38">
        <v>4</v>
      </c>
      <c r="O73" s="38">
        <v>57</v>
      </c>
      <c r="P73" s="38">
        <v>3</v>
      </c>
      <c r="Q73" s="38">
        <v>43</v>
      </c>
      <c r="R73" s="38">
        <v>7</v>
      </c>
      <c r="S73" s="28">
        <v>-1.89</v>
      </c>
      <c r="T73" s="28">
        <v>-11.1</v>
      </c>
      <c r="U73" s="28">
        <v>0</v>
      </c>
      <c r="V73" s="25">
        <v>98.699576841393196</v>
      </c>
      <c r="W73" s="25">
        <v>675177.11959799996</v>
      </c>
      <c r="X73" s="25">
        <v>125256.647087</v>
      </c>
      <c r="Y73" s="25">
        <f t="shared" si="2"/>
        <v>549920.472511</v>
      </c>
      <c r="Z73" s="25">
        <v>753</v>
      </c>
      <c r="AA73" s="25">
        <v>5127.75</v>
      </c>
      <c r="AB73" s="25">
        <f t="shared" si="3"/>
        <v>-4374.75</v>
      </c>
    </row>
    <row r="74" spans="1:28" x14ac:dyDescent="0.5">
      <c r="A74" s="28" t="s">
        <v>557</v>
      </c>
      <c r="B74" s="28">
        <v>11925</v>
      </c>
      <c r="C74" s="28" t="s">
        <v>563</v>
      </c>
      <c r="D74" s="39" t="s">
        <v>132</v>
      </c>
      <c r="E74" s="28" t="s">
        <v>694</v>
      </c>
      <c r="F74" s="28">
        <v>0</v>
      </c>
      <c r="G74" s="38">
        <v>5000000</v>
      </c>
      <c r="H74" s="38">
        <v>9</v>
      </c>
      <c r="I74" s="38" t="s">
        <v>517</v>
      </c>
      <c r="J74" s="38">
        <v>68707</v>
      </c>
      <c r="K74" s="38">
        <v>785916</v>
      </c>
      <c r="L74" s="38">
        <v>607353</v>
      </c>
      <c r="M74" s="38">
        <v>1294001</v>
      </c>
      <c r="N74" s="38">
        <v>5</v>
      </c>
      <c r="O74" s="38">
        <v>71</v>
      </c>
      <c r="P74" s="38">
        <v>2</v>
      </c>
      <c r="Q74" s="38">
        <v>29</v>
      </c>
      <c r="R74" s="38">
        <v>7</v>
      </c>
      <c r="S74" s="28">
        <v>13.03</v>
      </c>
      <c r="T74" s="28">
        <v>0.28999999999999998</v>
      </c>
      <c r="U74" s="28">
        <v>0</v>
      </c>
      <c r="V74" s="25">
        <v>89.537417018249783</v>
      </c>
      <c r="W74" s="25">
        <v>811732.69543199998</v>
      </c>
      <c r="X74" s="25">
        <v>384749.206488</v>
      </c>
      <c r="Y74" s="25">
        <f t="shared" si="2"/>
        <v>426983.48894399998</v>
      </c>
      <c r="Z74" s="25">
        <v>24528.565382000001</v>
      </c>
      <c r="AA74" s="25">
        <v>29061.606</v>
      </c>
      <c r="AB74" s="25">
        <f t="shared" si="3"/>
        <v>-4533.0406179999991</v>
      </c>
    </row>
    <row r="75" spans="1:28" x14ac:dyDescent="0.5">
      <c r="A75" s="28" t="s">
        <v>564</v>
      </c>
      <c r="B75" s="28">
        <v>11933</v>
      </c>
      <c r="C75" s="28" t="s">
        <v>568</v>
      </c>
      <c r="D75" s="28" t="s">
        <v>132</v>
      </c>
      <c r="E75" s="28" t="s">
        <v>701</v>
      </c>
      <c r="F75" s="28">
        <v>0</v>
      </c>
      <c r="G75" s="38">
        <v>5000000</v>
      </c>
      <c r="H75" s="38">
        <v>9</v>
      </c>
      <c r="I75" s="38" t="s">
        <v>517</v>
      </c>
      <c r="J75" s="38">
        <v>46308</v>
      </c>
      <c r="K75" s="38">
        <v>777022</v>
      </c>
      <c r="L75" s="38">
        <v>753959</v>
      </c>
      <c r="M75" s="38">
        <v>976655</v>
      </c>
      <c r="N75" s="38">
        <v>9</v>
      </c>
      <c r="O75" s="38">
        <v>100</v>
      </c>
      <c r="P75" s="38">
        <v>2</v>
      </c>
      <c r="Q75" s="38">
        <v>0</v>
      </c>
      <c r="R75" s="38">
        <v>11</v>
      </c>
      <c r="S75" s="28">
        <v>-1.7</v>
      </c>
      <c r="T75" s="28">
        <v>2.62</v>
      </c>
      <c r="U75" s="28">
        <v>0</v>
      </c>
      <c r="V75" s="25">
        <v>88.115611564787557</v>
      </c>
      <c r="W75" s="25">
        <v>862642.13678299997</v>
      </c>
      <c r="X75" s="25">
        <v>144799.075675</v>
      </c>
      <c r="Y75" s="25">
        <f t="shared" si="2"/>
        <v>717843.06110799999</v>
      </c>
      <c r="Z75" s="25">
        <v>24140.195322</v>
      </c>
      <c r="AA75" s="25">
        <v>34305.761123999997</v>
      </c>
      <c r="AB75" s="25">
        <f t="shared" si="3"/>
        <v>-10165.565801999997</v>
      </c>
    </row>
    <row r="76" spans="1:28" x14ac:dyDescent="0.5">
      <c r="A76" s="28" t="s">
        <v>573</v>
      </c>
      <c r="B76" s="28">
        <v>11919</v>
      </c>
      <c r="C76" s="28" t="s">
        <v>578</v>
      </c>
      <c r="D76" s="28" t="s">
        <v>132</v>
      </c>
      <c r="E76" s="28" t="s">
        <v>611</v>
      </c>
      <c r="F76" s="28">
        <v>0</v>
      </c>
      <c r="G76" s="38">
        <v>500000</v>
      </c>
      <c r="H76" s="38">
        <v>8</v>
      </c>
      <c r="I76" s="38" t="s">
        <v>517</v>
      </c>
      <c r="J76" s="38">
        <v>0</v>
      </c>
      <c r="K76" s="38">
        <v>165282</v>
      </c>
      <c r="L76" s="38">
        <v>153209</v>
      </c>
      <c r="M76" s="38">
        <v>1078804</v>
      </c>
      <c r="N76" s="38">
        <v>3</v>
      </c>
      <c r="O76" s="38">
        <v>100</v>
      </c>
      <c r="P76" s="38">
        <v>0</v>
      </c>
      <c r="Q76" s="38">
        <v>0</v>
      </c>
      <c r="R76" s="38">
        <v>3</v>
      </c>
      <c r="S76" s="28">
        <v>2.2799999999999998</v>
      </c>
      <c r="T76" s="28">
        <v>8.27</v>
      </c>
      <c r="U76" s="28">
        <v>0</v>
      </c>
      <c r="V76" s="25">
        <v>74.157334657791793</v>
      </c>
      <c r="W76" s="25">
        <v>91288.266401000001</v>
      </c>
      <c r="X76" s="25">
        <v>36094.491650000004</v>
      </c>
      <c r="Y76" s="25">
        <f t="shared" si="2"/>
        <v>55193.774750999997</v>
      </c>
      <c r="Z76" s="25">
        <v>21740.595391999999</v>
      </c>
      <c r="AA76" s="25">
        <v>5706.5421299999998</v>
      </c>
      <c r="AB76" s="25">
        <f t="shared" si="3"/>
        <v>16034.053261999999</v>
      </c>
    </row>
    <row r="77" spans="1:28" x14ac:dyDescent="0.5">
      <c r="A77" s="28" t="s">
        <v>574</v>
      </c>
      <c r="B77" s="28">
        <v>11941</v>
      </c>
      <c r="C77" s="28" t="s">
        <v>580</v>
      </c>
      <c r="D77" s="28" t="s">
        <v>132</v>
      </c>
      <c r="E77" s="28" t="s">
        <v>702</v>
      </c>
      <c r="F77" s="28">
        <v>0</v>
      </c>
      <c r="G77" s="38">
        <v>1200000</v>
      </c>
      <c r="H77" s="38">
        <v>8</v>
      </c>
      <c r="I77" s="38" t="s">
        <v>517</v>
      </c>
      <c r="J77" s="38">
        <v>0</v>
      </c>
      <c r="K77" s="38">
        <v>532872</v>
      </c>
      <c r="L77" s="38">
        <v>649388</v>
      </c>
      <c r="M77" s="38">
        <v>820575</v>
      </c>
      <c r="N77" s="38">
        <v>4</v>
      </c>
      <c r="O77" s="38">
        <v>100</v>
      </c>
      <c r="P77" s="38">
        <v>0</v>
      </c>
      <c r="Q77" s="38">
        <v>0</v>
      </c>
      <c r="R77" s="38">
        <v>4</v>
      </c>
      <c r="S77" s="28">
        <v>-8.81</v>
      </c>
      <c r="T77" s="28">
        <v>-1.52</v>
      </c>
      <c r="U77" s="28">
        <v>0</v>
      </c>
      <c r="V77" s="25">
        <v>85.525583017325715</v>
      </c>
      <c r="W77" s="25">
        <v>606615.60557599994</v>
      </c>
      <c r="X77" s="25">
        <v>93755.555391000002</v>
      </c>
      <c r="Y77" s="25">
        <f t="shared" si="2"/>
        <v>512860.05018499994</v>
      </c>
      <c r="Z77" s="25">
        <v>8573.2313159999994</v>
      </c>
      <c r="AA77" s="25">
        <v>2483.939042</v>
      </c>
      <c r="AB77" s="25">
        <f t="shared" si="3"/>
        <v>6089.2922739999995</v>
      </c>
    </row>
    <row r="78" spans="1:28" x14ac:dyDescent="0.5">
      <c r="A78" s="28" t="s">
        <v>577</v>
      </c>
      <c r="B78" s="28">
        <v>11947</v>
      </c>
      <c r="C78" s="28" t="s">
        <v>584</v>
      </c>
      <c r="D78" s="28" t="s">
        <v>132</v>
      </c>
      <c r="E78" s="28" t="s">
        <v>696</v>
      </c>
      <c r="F78" s="28">
        <v>0</v>
      </c>
      <c r="G78" s="38">
        <v>500000</v>
      </c>
      <c r="H78" s="38">
        <v>8</v>
      </c>
      <c r="I78" s="38" t="s">
        <v>517</v>
      </c>
      <c r="J78" s="38">
        <v>34971</v>
      </c>
      <c r="K78" s="38">
        <v>68848</v>
      </c>
      <c r="L78" s="38">
        <v>71952</v>
      </c>
      <c r="M78" s="38">
        <v>956855</v>
      </c>
      <c r="N78" s="38">
        <v>1</v>
      </c>
      <c r="O78" s="38">
        <v>68</v>
      </c>
      <c r="P78" s="38">
        <v>2</v>
      </c>
      <c r="Q78" s="38">
        <v>32</v>
      </c>
      <c r="R78" s="38">
        <v>3</v>
      </c>
      <c r="S78" s="28">
        <v>-1.93</v>
      </c>
      <c r="T78" s="28">
        <v>-4.55</v>
      </c>
      <c r="U78" s="28">
        <v>0</v>
      </c>
      <c r="V78" s="25">
        <v>69.698986268831234</v>
      </c>
      <c r="W78" s="25">
        <v>0</v>
      </c>
      <c r="X78" s="25">
        <v>0</v>
      </c>
      <c r="Y78" s="25">
        <f t="shared" si="2"/>
        <v>0</v>
      </c>
      <c r="Z78" s="25">
        <v>0</v>
      </c>
      <c r="AA78" s="25">
        <v>0</v>
      </c>
      <c r="AB78" s="25">
        <f t="shared" si="3"/>
        <v>0</v>
      </c>
    </row>
    <row r="79" spans="1:28" x14ac:dyDescent="0.5">
      <c r="A79" s="28" t="s">
        <v>579</v>
      </c>
      <c r="B79" s="28">
        <v>11954</v>
      </c>
      <c r="C79" s="28" t="s">
        <v>587</v>
      </c>
      <c r="D79" s="28" t="s">
        <v>132</v>
      </c>
      <c r="E79" s="28" t="s">
        <v>704</v>
      </c>
      <c r="F79" s="28">
        <v>0</v>
      </c>
      <c r="G79" s="38">
        <v>5000000</v>
      </c>
      <c r="H79" s="38">
        <v>8</v>
      </c>
      <c r="I79" s="38" t="s">
        <v>517</v>
      </c>
      <c r="J79" s="38">
        <v>34985</v>
      </c>
      <c r="K79" s="38">
        <v>3144918</v>
      </c>
      <c r="L79" s="38">
        <v>3145842</v>
      </c>
      <c r="M79" s="38">
        <v>999706</v>
      </c>
      <c r="N79" s="38">
        <v>4</v>
      </c>
      <c r="O79" s="38">
        <v>84</v>
      </c>
      <c r="P79" s="38">
        <v>3</v>
      </c>
      <c r="Q79" s="38">
        <v>16</v>
      </c>
      <c r="R79" s="38">
        <v>7</v>
      </c>
      <c r="S79" s="28">
        <v>-0.98</v>
      </c>
      <c r="T79" s="28">
        <v>-5.97</v>
      </c>
      <c r="U79" s="28">
        <v>0</v>
      </c>
      <c r="V79" s="25">
        <v>96.283487110788855</v>
      </c>
      <c r="W79" s="25">
        <v>3569901.5077590002</v>
      </c>
      <c r="X79" s="25">
        <v>785313.71305200004</v>
      </c>
      <c r="Y79" s="25">
        <f t="shared" si="2"/>
        <v>2784587.7947070003</v>
      </c>
      <c r="Z79" s="25">
        <v>98339.923691000004</v>
      </c>
      <c r="AA79" s="25">
        <v>100328.64968</v>
      </c>
      <c r="AB79" s="25">
        <f t="shared" si="3"/>
        <v>-1988.7259889999987</v>
      </c>
    </row>
    <row r="80" spans="1:28" x14ac:dyDescent="0.5">
      <c r="A80" s="28" t="s">
        <v>581</v>
      </c>
      <c r="B80" s="28">
        <v>11934</v>
      </c>
      <c r="C80" s="28" t="s">
        <v>589</v>
      </c>
      <c r="D80" s="28" t="s">
        <v>132</v>
      </c>
      <c r="E80" s="28" t="s">
        <v>705</v>
      </c>
      <c r="F80" s="28">
        <v>0</v>
      </c>
      <c r="G80" s="38">
        <v>250000</v>
      </c>
      <c r="H80" s="38">
        <v>7</v>
      </c>
      <c r="I80" s="38" t="s">
        <v>517</v>
      </c>
      <c r="J80" s="38">
        <v>0</v>
      </c>
      <c r="K80" s="38">
        <v>23562</v>
      </c>
      <c r="L80" s="38">
        <v>25000</v>
      </c>
      <c r="M80" s="38">
        <v>942497</v>
      </c>
      <c r="N80" s="38">
        <v>2</v>
      </c>
      <c r="O80" s="38">
        <v>100</v>
      </c>
      <c r="P80" s="38">
        <v>0</v>
      </c>
      <c r="Q80" s="38">
        <v>0</v>
      </c>
      <c r="R80" s="38">
        <v>2</v>
      </c>
      <c r="S80" s="28">
        <v>-1.45</v>
      </c>
      <c r="T80" s="28">
        <v>-4.59</v>
      </c>
      <c r="U80" s="28">
        <v>0</v>
      </c>
      <c r="V80" s="25">
        <v>0</v>
      </c>
      <c r="W80" s="25">
        <v>0</v>
      </c>
      <c r="X80" s="25">
        <v>0</v>
      </c>
      <c r="Y80" s="25">
        <f t="shared" si="2"/>
        <v>0</v>
      </c>
      <c r="Z80" s="25">
        <v>0</v>
      </c>
      <c r="AA80" s="25">
        <v>0</v>
      </c>
      <c r="AB80" s="25">
        <f t="shared" si="3"/>
        <v>0</v>
      </c>
    </row>
    <row r="81" spans="1:28" x14ac:dyDescent="0.5">
      <c r="A81" s="28" t="s">
        <v>600</v>
      </c>
      <c r="B81" s="28">
        <v>11978</v>
      </c>
      <c r="C81" s="28" t="s">
        <v>599</v>
      </c>
      <c r="D81" s="28" t="s">
        <v>132</v>
      </c>
      <c r="E81" s="28" t="s">
        <v>602</v>
      </c>
      <c r="F81" s="28">
        <v>0</v>
      </c>
      <c r="G81" s="38">
        <v>1465450</v>
      </c>
      <c r="H81" s="38">
        <v>5</v>
      </c>
      <c r="I81" s="38" t="s">
        <v>517</v>
      </c>
      <c r="J81" s="38">
        <v>0</v>
      </c>
      <c r="K81" s="38">
        <v>772717</v>
      </c>
      <c r="L81" s="38">
        <v>720327</v>
      </c>
      <c r="M81" s="38">
        <v>1072731</v>
      </c>
      <c r="N81" s="38">
        <v>3</v>
      </c>
      <c r="O81" s="38">
        <v>100</v>
      </c>
      <c r="P81" s="38">
        <v>0</v>
      </c>
      <c r="Q81" s="38">
        <v>0</v>
      </c>
      <c r="R81" s="38">
        <v>3</v>
      </c>
      <c r="S81" s="28">
        <v>3.47</v>
      </c>
      <c r="T81" s="28">
        <v>7.24</v>
      </c>
      <c r="U81" s="28">
        <v>0</v>
      </c>
      <c r="V81" s="25">
        <v>89.995255913470146</v>
      </c>
      <c r="W81" s="25">
        <v>694626.367524</v>
      </c>
      <c r="X81" s="25">
        <v>48455.668761000001</v>
      </c>
      <c r="Y81" s="25">
        <f t="shared" si="2"/>
        <v>646170.69876299996</v>
      </c>
      <c r="Z81" s="25">
        <v>616040.72528100002</v>
      </c>
      <c r="AA81" s="25">
        <v>29856.586988999999</v>
      </c>
      <c r="AB81" s="25">
        <f t="shared" si="3"/>
        <v>586184.13829200005</v>
      </c>
    </row>
    <row r="82" spans="1:28" x14ac:dyDescent="0.5">
      <c r="A82" s="28" t="s">
        <v>709</v>
      </c>
      <c r="B82" s="28">
        <v>11982</v>
      </c>
      <c r="C82" s="28" t="s">
        <v>710</v>
      </c>
      <c r="D82" s="28" t="s">
        <v>132</v>
      </c>
      <c r="E82" s="28" t="s">
        <v>711</v>
      </c>
      <c r="F82" s="28">
        <v>0</v>
      </c>
      <c r="G82" s="38">
        <v>1000000</v>
      </c>
      <c r="H82" s="38">
        <v>4</v>
      </c>
      <c r="I82" s="38" t="s">
        <v>517</v>
      </c>
      <c r="J82" s="38">
        <v>0</v>
      </c>
      <c r="K82" s="38">
        <v>433611</v>
      </c>
      <c r="L82" s="38">
        <v>394622</v>
      </c>
      <c r="M82" s="38">
        <v>1098802</v>
      </c>
      <c r="N82" s="38">
        <v>3</v>
      </c>
      <c r="O82" s="38">
        <v>46</v>
      </c>
      <c r="P82" s="38">
        <v>1</v>
      </c>
      <c r="Q82" s="38">
        <v>54</v>
      </c>
      <c r="R82" s="38">
        <v>4</v>
      </c>
      <c r="S82" s="28">
        <v>-10.82</v>
      </c>
      <c r="T82" s="28">
        <v>10.039999999999999</v>
      </c>
      <c r="U82" s="28">
        <v>0</v>
      </c>
      <c r="V82" s="25">
        <v>96.430558815494805</v>
      </c>
      <c r="W82" s="25">
        <v>475205.26030000002</v>
      </c>
      <c r="X82" s="25">
        <v>58886.271521000002</v>
      </c>
      <c r="Y82" s="25">
        <f t="shared" si="2"/>
        <v>416318.98877900001</v>
      </c>
      <c r="Z82" s="25">
        <v>92618.100713000007</v>
      </c>
      <c r="AA82" s="25">
        <v>17105.252817000001</v>
      </c>
      <c r="AB82" s="25">
        <f t="shared" si="3"/>
        <v>75512.847896000007</v>
      </c>
    </row>
    <row r="83" spans="1:28" x14ac:dyDescent="0.5">
      <c r="A83" s="28" t="s">
        <v>712</v>
      </c>
      <c r="B83" s="28">
        <v>11987</v>
      </c>
      <c r="C83" s="28" t="s">
        <v>713</v>
      </c>
      <c r="D83" s="28" t="s">
        <v>132</v>
      </c>
      <c r="E83" s="28" t="s">
        <v>714</v>
      </c>
      <c r="F83" s="28">
        <v>0</v>
      </c>
      <c r="G83" s="38">
        <v>500000</v>
      </c>
      <c r="H83" s="38">
        <v>4</v>
      </c>
      <c r="I83" s="38" t="s">
        <v>517</v>
      </c>
      <c r="J83" s="38">
        <v>0</v>
      </c>
      <c r="K83" s="38">
        <v>119251</v>
      </c>
      <c r="L83" s="38">
        <v>134255</v>
      </c>
      <c r="M83" s="38">
        <v>902951</v>
      </c>
      <c r="N83" s="38">
        <v>5</v>
      </c>
      <c r="O83" s="38">
        <v>100</v>
      </c>
      <c r="P83" s="38">
        <v>0</v>
      </c>
      <c r="Q83" s="38">
        <v>0</v>
      </c>
      <c r="R83" s="38">
        <v>0</v>
      </c>
      <c r="S83" s="28">
        <v>-6.15</v>
      </c>
      <c r="T83" s="28">
        <v>-9.6999999999999993</v>
      </c>
      <c r="U83" s="28">
        <v>0</v>
      </c>
      <c r="V83" s="25">
        <v>79.923903642621852</v>
      </c>
      <c r="W83" s="25">
        <v>118765.84591600001</v>
      </c>
      <c r="X83" s="25">
        <v>49973.844332000001</v>
      </c>
      <c r="Y83" s="25">
        <f t="shared" si="2"/>
        <v>68792.001584000012</v>
      </c>
      <c r="Z83" s="25">
        <v>23884.101669</v>
      </c>
      <c r="AA83" s="25">
        <v>36356.875850999997</v>
      </c>
      <c r="AB83" s="25">
        <f t="shared" si="3"/>
        <v>-12472.774181999997</v>
      </c>
    </row>
    <row r="84" spans="1:28" x14ac:dyDescent="0.5">
      <c r="A84" s="28" t="s">
        <v>719</v>
      </c>
      <c r="B84" s="28">
        <v>11986</v>
      </c>
      <c r="C84" s="28" t="s">
        <v>721</v>
      </c>
      <c r="D84" s="28" t="s">
        <v>132</v>
      </c>
      <c r="E84" s="28" t="s">
        <v>720</v>
      </c>
      <c r="F84" s="28">
        <v>0</v>
      </c>
      <c r="G84" s="38">
        <v>500000</v>
      </c>
      <c r="H84" s="38">
        <v>4</v>
      </c>
      <c r="I84" s="38" t="s">
        <v>517</v>
      </c>
      <c r="J84" s="38">
        <v>0</v>
      </c>
      <c r="K84" s="38">
        <v>34999</v>
      </c>
      <c r="L84" s="38">
        <v>35000</v>
      </c>
      <c r="M84" s="38">
        <v>999985</v>
      </c>
      <c r="N84" s="38" t="s">
        <v>776</v>
      </c>
      <c r="O84" s="38" t="s">
        <v>776</v>
      </c>
      <c r="P84" s="38" t="s">
        <v>776</v>
      </c>
      <c r="Q84" s="38" t="s">
        <v>776</v>
      </c>
      <c r="R84" s="38" t="s">
        <v>776</v>
      </c>
      <c r="S84" s="38" t="s">
        <v>776</v>
      </c>
      <c r="T84" s="38" t="s">
        <v>776</v>
      </c>
      <c r="U84" s="38" t="s">
        <v>776</v>
      </c>
      <c r="V84" s="25" t="s">
        <v>776</v>
      </c>
      <c r="W84" s="25">
        <v>0</v>
      </c>
      <c r="X84" s="25">
        <v>0</v>
      </c>
      <c r="Y84" s="25">
        <f t="shared" si="2"/>
        <v>0</v>
      </c>
      <c r="Z84" s="25">
        <v>0</v>
      </c>
      <c r="AA84" s="25">
        <v>0</v>
      </c>
      <c r="AB84" s="25">
        <f t="shared" si="3"/>
        <v>0</v>
      </c>
    </row>
    <row r="85" spans="1:28" x14ac:dyDescent="0.5">
      <c r="A85" s="28" t="s">
        <v>730</v>
      </c>
      <c r="B85" s="28">
        <v>11994</v>
      </c>
      <c r="C85" s="28" t="s">
        <v>731</v>
      </c>
      <c r="D85" s="28" t="s">
        <v>132</v>
      </c>
      <c r="E85" s="28" t="s">
        <v>693</v>
      </c>
      <c r="F85" s="28">
        <v>0</v>
      </c>
      <c r="G85" s="38">
        <v>500000</v>
      </c>
      <c r="H85" s="38">
        <v>3</v>
      </c>
      <c r="I85" s="38" t="s">
        <v>517</v>
      </c>
      <c r="J85" s="38">
        <v>0</v>
      </c>
      <c r="K85" s="38">
        <v>50942</v>
      </c>
      <c r="L85" s="38">
        <v>50000</v>
      </c>
      <c r="M85" s="38">
        <v>1018842</v>
      </c>
      <c r="N85" s="38">
        <v>2</v>
      </c>
      <c r="O85" s="38">
        <v>100</v>
      </c>
      <c r="P85" s="38">
        <v>0</v>
      </c>
      <c r="Q85" s="38">
        <v>0</v>
      </c>
      <c r="R85" s="38">
        <v>2</v>
      </c>
      <c r="S85" s="28">
        <v>1.19</v>
      </c>
      <c r="T85" s="28">
        <v>0</v>
      </c>
      <c r="U85" s="28">
        <v>0</v>
      </c>
      <c r="V85" s="25">
        <v>99.839750516747273</v>
      </c>
      <c r="W85" s="25">
        <v>0</v>
      </c>
      <c r="X85" s="25">
        <v>0</v>
      </c>
      <c r="Y85" s="25">
        <f t="shared" si="2"/>
        <v>0</v>
      </c>
      <c r="Z85" s="25">
        <v>0</v>
      </c>
      <c r="AA85" s="25">
        <v>0</v>
      </c>
      <c r="AB85" s="25">
        <f t="shared" si="3"/>
        <v>0</v>
      </c>
    </row>
    <row r="86" spans="1:28" x14ac:dyDescent="0.5">
      <c r="A86" s="28" t="s">
        <v>747</v>
      </c>
      <c r="B86" s="28">
        <v>12005</v>
      </c>
      <c r="C86" s="28" t="s">
        <v>748</v>
      </c>
      <c r="D86" s="28" t="s">
        <v>132</v>
      </c>
      <c r="E86" s="28" t="s">
        <v>749</v>
      </c>
      <c r="F86" s="28">
        <v>0</v>
      </c>
      <c r="G86" s="38">
        <v>500000</v>
      </c>
      <c r="H86" s="38">
        <v>2</v>
      </c>
      <c r="I86" s="38" t="s">
        <v>517</v>
      </c>
      <c r="J86" s="38">
        <v>0</v>
      </c>
      <c r="K86" s="38">
        <v>511897</v>
      </c>
      <c r="L86" s="38">
        <v>500000</v>
      </c>
      <c r="M86" s="38">
        <v>1023794</v>
      </c>
      <c r="N86" s="38">
        <v>2</v>
      </c>
      <c r="O86" s="38">
        <v>100</v>
      </c>
      <c r="P86" s="38">
        <v>0</v>
      </c>
      <c r="Q86" s="38">
        <v>0</v>
      </c>
      <c r="R86" s="38">
        <v>2</v>
      </c>
      <c r="S86" s="28">
        <v>1.89</v>
      </c>
      <c r="T86" s="28">
        <v>0</v>
      </c>
      <c r="U86" s="28">
        <v>0</v>
      </c>
      <c r="V86" s="25">
        <v>97.273052733691088</v>
      </c>
      <c r="W86" s="25">
        <v>0</v>
      </c>
      <c r="X86" s="25">
        <v>0</v>
      </c>
      <c r="Y86" s="25">
        <f t="shared" si="2"/>
        <v>0</v>
      </c>
      <c r="Z86" s="25">
        <v>0</v>
      </c>
      <c r="AA86" s="25">
        <v>0</v>
      </c>
      <c r="AB86" s="25">
        <f t="shared" si="3"/>
        <v>0</v>
      </c>
    </row>
    <row r="87" spans="1:28" x14ac:dyDescent="0.5">
      <c r="A87" s="28" t="s">
        <v>760</v>
      </c>
      <c r="B87" s="28">
        <v>12020</v>
      </c>
      <c r="C87" s="28" t="s">
        <v>758</v>
      </c>
      <c r="D87" s="28" t="s">
        <v>132</v>
      </c>
      <c r="E87" s="28" t="s">
        <v>761</v>
      </c>
      <c r="F87" s="28">
        <v>0</v>
      </c>
      <c r="G87" s="38">
        <v>1000000</v>
      </c>
      <c r="H87" s="38">
        <v>1</v>
      </c>
      <c r="I87" s="38" t="s">
        <v>517</v>
      </c>
      <c r="J87" s="38">
        <v>0</v>
      </c>
      <c r="K87" s="38">
        <v>99955</v>
      </c>
      <c r="L87" s="38">
        <v>100000</v>
      </c>
      <c r="M87" s="38">
        <v>999549</v>
      </c>
      <c r="N87" s="38">
        <v>2</v>
      </c>
      <c r="O87" s="38">
        <v>100</v>
      </c>
      <c r="P87" s="38">
        <v>0</v>
      </c>
      <c r="Q87" s="38">
        <v>0</v>
      </c>
      <c r="R87" s="38">
        <v>2</v>
      </c>
      <c r="S87" s="28">
        <v>0</v>
      </c>
      <c r="T87" s="28">
        <v>0</v>
      </c>
      <c r="U87" s="28">
        <v>0</v>
      </c>
      <c r="V87" s="25">
        <v>0</v>
      </c>
      <c r="W87" s="25">
        <v>0</v>
      </c>
      <c r="X87" s="25">
        <v>0</v>
      </c>
      <c r="Y87" s="25">
        <f t="shared" si="2"/>
        <v>0</v>
      </c>
      <c r="Z87" s="25">
        <v>0</v>
      </c>
      <c r="AA87" s="25">
        <v>0</v>
      </c>
      <c r="AB87" s="25">
        <f t="shared" si="3"/>
        <v>0</v>
      </c>
    </row>
    <row r="88" spans="1:28" x14ac:dyDescent="0.5">
      <c r="A88" s="35"/>
      <c r="B88" s="35"/>
      <c r="C88" s="35"/>
      <c r="D88" s="35"/>
      <c r="E88" s="35"/>
      <c r="F88" s="35"/>
      <c r="G88" s="36"/>
      <c r="H88" s="36"/>
      <c r="I88" s="36"/>
      <c r="J88" s="36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</row>
    <row r="89" spans="1:28" x14ac:dyDescent="0.5">
      <c r="A89" s="35"/>
      <c r="B89" s="35"/>
      <c r="C89" s="35"/>
      <c r="D89" s="35"/>
      <c r="E89" s="35"/>
      <c r="F89" s="35"/>
      <c r="G89" s="36"/>
      <c r="H89" s="36"/>
      <c r="I89" s="36"/>
      <c r="J89" s="36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</row>
    <row r="90" spans="1:28" x14ac:dyDescent="0.5">
      <c r="A90" s="49" t="s">
        <v>777</v>
      </c>
      <c r="B90" s="49"/>
      <c r="C90" s="49"/>
      <c r="D90" s="49"/>
      <c r="E90" s="49"/>
      <c r="F90" s="45"/>
      <c r="G90" s="45"/>
      <c r="H90" s="36"/>
      <c r="I90" s="36"/>
      <c r="J90" s="36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</row>
  </sheetData>
  <autoFilter ref="A3:AB3"/>
  <mergeCells count="4">
    <mergeCell ref="A90:E90"/>
    <mergeCell ref="W1:AB1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Abolfazl Kargozar</dc:creator>
  <cp:lastModifiedBy>Abolfazl Kargozar</cp:lastModifiedBy>
  <dcterms:created xsi:type="dcterms:W3CDTF">2022-02-02T11:40:39Z</dcterms:created>
  <dcterms:modified xsi:type="dcterms:W3CDTF">2022-11-12T11:42:03Z</dcterms:modified>
</cp:coreProperties>
</file>