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Sheet1!$A$2:$V$185</definedName>
    <definedName name="_xlnm._FilterDatabase" localSheetId="1" hidden="1">Sheet2!$A$2:$I$185</definedName>
    <definedName name="_xlnm._FilterDatabase" localSheetId="2" hidden="1">Sheet3!$A$3:$Q$186</definedName>
    <definedName name="_xlnm._FilterDatabase" localSheetId="3" hidden="1">Sheet4!$A$2:$U$185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5" i="5" l="1"/>
  <c r="X65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4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K4" i="3"/>
  <c r="J4" i="3"/>
  <c r="G4" i="3"/>
  <c r="F4" i="3"/>
</calcChain>
</file>

<file path=xl/sharedStrings.xml><?xml version="1.0" encoding="utf-8"?>
<sst xmlns="http://schemas.openxmlformats.org/spreadsheetml/2006/main" count="2185" uniqueCount="529">
  <si>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</si>
  <si>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</si>
  <si>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</si>
  <si>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</si>
  <si>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</si>
  <si>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</si>
  <si>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</si>
  <si>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</si>
  <si>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</si>
  <si>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</si>
  <si>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</si>
  <si>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</si>
  <si>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</si>
  <si>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</si>
  <si>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</si>
  <si>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</si>
  <si>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</si>
  <si>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</si>
  <si>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</si>
  <si>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</si>
  <si>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</si>
  <si>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</si>
  <si>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</si>
  <si>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</si>
  <si>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</si>
  <si>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</si>
  <si>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</si>
  <si>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</si>
  <si>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</si>
  <si>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</si>
  <si>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</si>
  <si>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</si>
  <si>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</si>
  <si>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</si>
  <si>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</si>
  <si>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</si>
  <si>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</si>
  <si>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</si>
  <si>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</si>
  <si>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</si>
  <si>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</si>
  <si>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</si>
  <si>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</si>
  <si>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</si>
  <si>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</si>
  <si>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</si>
  <si>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</si>
  <si>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</si>
  <si>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</si>
  <si>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</si>
  <si>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</si>
  <si>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</si>
  <si>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</si>
  <si>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</si>
  <si>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</si>
  <si>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</si>
  <si>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</si>
  <si>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</si>
  <si>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</si>
  <si>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</si>
  <si>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</si>
  <si>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</si>
  <si>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</si>
  <si>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</si>
  <si>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</si>
  <si>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</si>
  <si>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</si>
  <si>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</si>
  <si>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</si>
  <si>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</si>
  <si>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</si>
  <si>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</si>
  <si>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</si>
  <si>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</si>
  <si>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</si>
  <si>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</si>
  <si>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</si>
  <si>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</si>
  <si>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</si>
  <si>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</si>
  <si>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</si>
  <si>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</si>
  <si>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</si>
  <si>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</si>
  <si>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</si>
  <si>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</si>
  <si>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</si>
  <si>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</si>
  <si>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</si>
  <si>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</si>
  <si>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</si>
  <si>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</si>
  <si>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</si>
  <si>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</si>
  <si>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</si>
  <si>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</si>
  <si>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</si>
  <si>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</si>
  <si>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</si>
  <si>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</si>
  <si>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</si>
  <si>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</si>
  <si>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</si>
  <si>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</si>
  <si>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</si>
  <si>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</si>
  <si>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</si>
  <si>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</si>
  <si>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</si>
  <si>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</si>
  <si>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</si>
  <si>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</si>
  <si>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</si>
  <si>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</si>
  <si>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</si>
  <si>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</si>
  <si>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</si>
  <si>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</si>
  <si>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</si>
  <si>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</si>
  <si>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</si>
  <si>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</si>
  <si>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</si>
  <si>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</si>
  <si>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</si>
  <si>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</si>
  <si>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</si>
  <si>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</si>
  <si>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</si>
  <si>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</si>
  <si>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</si>
  <si>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</si>
  <si>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</si>
  <si>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</si>
  <si>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</si>
  <si>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</si>
  <si>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</si>
  <si>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</si>
  <si>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</si>
  <si>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</si>
  <si>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</si>
  <si>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</si>
  <si>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</si>
  <si>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</si>
  <si>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</si>
  <si>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</si>
  <si>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</si>
  <si>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</si>
  <si>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</si>
  <si>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</si>
  <si>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</si>
  <si>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</si>
  <si>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</si>
  <si>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</si>
  <si>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</si>
  <si>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</si>
  <si>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</si>
  <si>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</si>
  <si>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</si>
  <si>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</si>
  <si>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</si>
  <si>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</si>
  <si>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</si>
  <si>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</si>
  <si>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</si>
  <si>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</si>
  <si>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</si>
  <si>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</si>
  <si>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</si>
  <si>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</si>
  <si>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</si>
  <si>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</si>
  <si>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</si>
  <si>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</si>
  <si>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</si>
  <si>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</si>
  <si>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</si>
  <si>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</si>
  <si>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</si>
  <si>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</si>
  <si>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</si>
  <si>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</si>
  <si>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</si>
  <si>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</si>
  <si>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</si>
  <si>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</si>
  <si>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</si>
  <si>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</si>
  <si>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</si>
  <si>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</si>
  <si>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</si>
  <si>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</si>
  <si>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</si>
  <si>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</si>
  <si>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</si>
  <si>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</si>
  <si>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</si>
  <si>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</si>
  <si>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</si>
  <si>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</si>
  <si>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</si>
  <si>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</si>
  <si>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</si>
  <si>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</si>
  <si>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</si>
  <si>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</si>
  <si>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</si>
  <si>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</si>
  <si>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</si>
  <si>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</si>
  <si>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</si>
  <si>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</si>
  <si>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</si>
  <si>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</si>
  <si>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</si>
  <si>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</si>
  <si>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</si>
  <si>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</si>
  <si>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</si>
  <si>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</si>
  <si>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</si>
  <si>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</si>
  <si>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</si>
  <si>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</si>
  <si>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</si>
  <si>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</si>
  <si>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</si>
  <si>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</si>
  <si>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</si>
  <si>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</si>
  <si>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</si>
  <si>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</si>
  <si>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</si>
  <si>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</si>
  <si>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</si>
  <si>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</si>
  <si>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</si>
  <si>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</si>
  <si>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</si>
  <si>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</si>
  <si>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</si>
  <si>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</si>
  <si>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</si>
  <si>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</si>
  <si>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</si>
  <si>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</si>
  <si>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</si>
  <si>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</si>
  <si>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</si>
  <si>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</si>
  <si>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</si>
  <si>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</si>
  <si>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</si>
  <si>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</si>
  <si>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</si>
  <si>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</si>
  <si>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</si>
  <si>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</si>
  <si>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</si>
  <si>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</si>
  <si>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</si>
  <si>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</si>
  <si>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</si>
  <si>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</si>
  <si>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</si>
  <si>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</si>
  <si>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</si>
  <si>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</si>
  <si>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</si>
  <si>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</si>
  <si>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</si>
  <si>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</si>
  <si>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</si>
  <si>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</si>
  <si>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</si>
  <si>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</si>
  <si>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</si>
  <si>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</si>
  <si>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</si>
  <si>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</si>
  <si>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</si>
  <si>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</si>
  <si>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</si>
  <si>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</si>
  <si>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</si>
  <si>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</si>
  <si>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</si>
  <si>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</si>
  <si>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</si>
  <si>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</si>
  <si>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</si>
  <si>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</si>
  <si>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</si>
  <si>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</si>
  <si>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</si>
  <si>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</si>
  <si>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</si>
  <si>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</si>
  <si>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</si>
  <si>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</si>
  <si>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</si>
  <si>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</si>
  <si>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</si>
  <si>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</si>
  <si>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</si>
  <si>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</si>
  <si>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</si>
  <si>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</si>
  <si>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</si>
  <si>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</si>
  <si>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</si>
  <si>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</si>
  <si>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</si>
  <si>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</si>
  <si>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</si>
  <si>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</si>
  <si>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</si>
  <si>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</si>
  <si>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</si>
  <si>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</si>
  <si>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</si>
  <si>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</si>
  <si>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</si>
  <si>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</si>
  <si>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</si>
  <si>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</si>
  <si>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</si>
  <si>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</si>
  <si>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</si>
  <si>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</si>
  <si>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</si>
  <si>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</si>
  <si>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</si>
  <si>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</si>
  <si>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</si>
  <si>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</si>
  <si>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</si>
  <si>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</si>
  <si>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</si>
  <si>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</si>
  <si>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</si>
  <si>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</si>
  <si>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</si>
  <si>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</si>
  <si>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</si>
  <si>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</si>
  <si>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</si>
  <si>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</si>
  <si>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</si>
  <si>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</si>
  <si>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</si>
  <si>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</si>
  <si>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</si>
  <si>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</si>
  <si>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</si>
  <si>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</si>
  <si>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</si>
  <si>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</si>
  <si>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</si>
  <si>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</si>
  <si>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</si>
  <si>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</si>
  <si>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</si>
  <si>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</si>
  <si>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</si>
  <si>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</si>
  <si>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</si>
  <si>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</si>
  <si>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</si>
  <si>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</si>
  <si>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</si>
  <si>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</si>
  <si>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</si>
  <si>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</si>
  <si>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</si>
  <si>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</si>
  <si>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</si>
  <si>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</si>
  <si>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</si>
  <si>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</si>
  <si>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</si>
  <si>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</si>
  <si>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</si>
  <si>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</si>
  <si>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</si>
  <si>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</si>
  <si>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</si>
  <si>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</si>
  <si>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</si>
  <si>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</si>
  <si>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</si>
  <si>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</si>
  <si>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</si>
  <si>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</si>
  <si>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</si>
  <si>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</si>
  <si>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</si>
  <si>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</si>
  <si>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</si>
  <si>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</si>
  <si>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</si>
  <si>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</si>
  <si>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</si>
  <si>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</si>
  <si>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</si>
  <si>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</si>
  <si>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</si>
  <si>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</si>
  <si>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</si>
  <si>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</si>
  <si>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</si>
  <si>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</si>
  <si>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</si>
  <si>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</si>
  <si>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</si>
  <si>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</si>
  <si>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</si>
  <si>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</si>
  <si>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</si>
  <si>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</si>
  <si>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</si>
  <si>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</si>
  <si>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</si>
  <si>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</si>
  <si>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</si>
  <si>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</si>
  <si>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</si>
  <si>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</si>
  <si>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</si>
  <si>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</si>
  <si>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</si>
  <si>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</si>
  <si>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</si>
  <si>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</si>
  <si>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</si>
  <si>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</si>
  <si>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</si>
  <si>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</si>
  <si>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</si>
  <si>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</si>
  <si>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</si>
  <si>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</si>
  <si>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</si>
  <si>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</si>
  <si>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</si>
  <si>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</si>
  <si>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</si>
  <si>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</si>
  <si>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</si>
  <si>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</si>
  <si>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</si>
  <si>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</si>
  <si>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</si>
  <si>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</si>
  <si>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</si>
  <si>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</si>
  <si>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</si>
  <si>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</si>
  <si>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</si>
  <si>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</si>
  <si>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</si>
  <si>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</si>
  <si>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</si>
  <si>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</si>
  <si>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</si>
  <si>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</si>
  <si>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</si>
  <si>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</si>
  <si>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</si>
  <si>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</si>
  <si>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</si>
  <si>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</si>
  <si>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</si>
  <si>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</si>
  <si>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</si>
  <si>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</si>
  <si>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</si>
  <si>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</si>
  <si>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</si>
  <si>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</si>
  <si>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</si>
  <si>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</si>
  <si>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</si>
  <si>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</si>
  <si>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</si>
  <si>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</si>
  <si>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</si>
  <si>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</si>
  <si>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</si>
  <si>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ارزش صندوق به میلیون ریال در تاریخ 1400/02/31</t>
  </si>
  <si>
    <t>ارزش صندوق به میلیون ریال در تاریخ  1399/12/30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</si>
  <si>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</si>
  <si>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</si>
  <si>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</si>
  <si>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</si>
  <si>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</si>
  <si>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</si>
  <si>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</si>
  <si>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</si>
  <si>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</si>
  <si>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1400/02/31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</si>
  <si>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</si>
  <si>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</si>
  <si>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</si>
  <si>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</si>
  <si>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</si>
  <si>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</si>
  <si>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</si>
  <si>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</si>
  <si>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1400/02/31</t>
  </si>
  <si>
    <t>ماه منتهی به  1400/02/31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</si>
  <si>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</si>
  <si>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</si>
  <si>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</si>
  <si>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</si>
  <si>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</si>
  <si>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</si>
  <si>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</si>
  <si>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</si>
  <si>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</si>
  <si>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</si>
  <si>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</si>
  <si>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</si>
  <si>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</si>
  <si>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1400/02/31</t>
  </si>
  <si>
    <t>ارزش  معاملات خرید</t>
  </si>
  <si>
    <t>ارزش  معاملات فروش</t>
  </si>
  <si>
    <t>درصد سهم در تاریخ 1400/02/31</t>
  </si>
  <si>
    <t>سال منتهی به 1400/02/31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</si>
</sst>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/>
    <xf numFmtId="164" fontId="2" fillId="0" borderId="1" xfId="1" applyNumberFormat="1" applyFont="1" applyBorder="1"/>
    <xf numFmtId="165" fontId="4" fillId="3" borderId="1" xfId="0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165" fontId="2" fillId="0" borderId="1" xfId="1" applyNumberFormat="1" applyFont="1" applyBorder="1"/>
    <xf numFmtId="164" fontId="4" fillId="2" borderId="2" xfId="1" applyNumberFormat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9" fontId="4" fillId="3" borderId="1" xfId="3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2" fillId="0" borderId="0" xfId="1" applyNumberFormat="1" applyFont="1"/>
    <xf numFmtId="9" fontId="6" fillId="0" borderId="1" xfId="3" applyFont="1" applyFill="1" applyBorder="1" applyAlignment="1" applyProtection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 readingOrder="2"/>
    </xf>
    <xf numFmtId="166" fontId="4" fillId="3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9" fontId="4" fillId="3" borderId="1" xfId="3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2 3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5"/>
  <sheetViews>
    <sheetView rightToLeft="1" tabSelected="1" topLeftCell="D2" workbookViewId="0">
      <selection activeCell="A2" sqref="A2:T2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6.7109375" style="1" bestFit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491</v>
      </c>
      <c r="I2" s="6" t="s">
        <v>490</v>
      </c>
      <c r="J2" s="7" t="s">
        <v>489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1">
        <v>17</v>
      </c>
      <c r="F3" s="13">
        <v>50000000</v>
      </c>
      <c r="G3" s="13">
        <v>168.66666666666666</v>
      </c>
      <c r="H3" s="13" t="s">
        <v>492</v>
      </c>
      <c r="I3" s="13">
        <v>30208095</v>
      </c>
      <c r="J3" s="13">
        <v>33554346</v>
      </c>
      <c r="K3" s="13">
        <v>33406570</v>
      </c>
      <c r="L3" s="13">
        <v>1004423</v>
      </c>
      <c r="M3" s="13">
        <v>57</v>
      </c>
      <c r="N3" s="13">
        <v>32</v>
      </c>
      <c r="O3" s="13">
        <v>8090</v>
      </c>
      <c r="P3" s="13">
        <v>68</v>
      </c>
      <c r="Q3" s="13">
        <v>8147</v>
      </c>
      <c r="R3" s="11">
        <v>1.69</v>
      </c>
      <c r="S3" s="11">
        <v>5.05</v>
      </c>
      <c r="T3" s="11">
        <v>29.57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1">
        <v>0</v>
      </c>
      <c r="F4" s="13">
        <v>50000</v>
      </c>
      <c r="G4" s="13">
        <v>160.19999999999999</v>
      </c>
      <c r="H4" s="13" t="s">
        <v>492</v>
      </c>
      <c r="I4" s="13">
        <v>2025915</v>
      </c>
      <c r="J4" s="13">
        <v>1689630</v>
      </c>
      <c r="K4" s="13">
        <v>11765</v>
      </c>
      <c r="L4" s="13">
        <v>143614999</v>
      </c>
      <c r="M4" s="13">
        <v>4</v>
      </c>
      <c r="N4" s="13">
        <v>6</v>
      </c>
      <c r="O4" s="13">
        <v>147</v>
      </c>
      <c r="P4" s="13">
        <v>94</v>
      </c>
      <c r="Q4" s="13">
        <v>151</v>
      </c>
      <c r="R4" s="11">
        <v>-5.99</v>
      </c>
      <c r="S4" s="11">
        <v>-8.3000000000000007</v>
      </c>
      <c r="T4" s="11">
        <v>11.78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1">
        <v>0</v>
      </c>
      <c r="F5" s="13">
        <v>500000</v>
      </c>
      <c r="G5" s="13">
        <v>160.19999999999999</v>
      </c>
      <c r="H5" s="13" t="s">
        <v>492</v>
      </c>
      <c r="I5" s="13">
        <v>2125606</v>
      </c>
      <c r="J5" s="13">
        <v>1850508</v>
      </c>
      <c r="K5" s="13">
        <v>168752</v>
      </c>
      <c r="L5" s="13">
        <v>10965841</v>
      </c>
      <c r="M5" s="13">
        <v>14</v>
      </c>
      <c r="N5" s="13">
        <v>80</v>
      </c>
      <c r="O5" s="13">
        <v>836</v>
      </c>
      <c r="P5" s="13">
        <v>20</v>
      </c>
      <c r="Q5" s="13">
        <v>850</v>
      </c>
      <c r="R5" s="11">
        <v>-3.03</v>
      </c>
      <c r="S5" s="11">
        <v>-3.5</v>
      </c>
      <c r="T5" s="11">
        <v>20.57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1">
        <v>0</v>
      </c>
      <c r="F6" s="13">
        <v>50000</v>
      </c>
      <c r="G6" s="13">
        <v>158.63333333333333</v>
      </c>
      <c r="H6" s="13" t="s">
        <v>492</v>
      </c>
      <c r="I6" s="13">
        <v>5125577</v>
      </c>
      <c r="J6" s="13">
        <v>4194085</v>
      </c>
      <c r="K6" s="13">
        <v>14329</v>
      </c>
      <c r="L6" s="13">
        <v>292699092</v>
      </c>
      <c r="M6" s="13">
        <v>12</v>
      </c>
      <c r="N6" s="13">
        <v>55</v>
      </c>
      <c r="O6" s="13">
        <v>681</v>
      </c>
      <c r="P6" s="13">
        <v>45</v>
      </c>
      <c r="Q6" s="13">
        <v>693</v>
      </c>
      <c r="R6" s="11">
        <v>-5.18</v>
      </c>
      <c r="S6" s="11">
        <v>-5.46</v>
      </c>
      <c r="T6" s="11">
        <v>18.62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1">
        <v>0</v>
      </c>
      <c r="F7" s="13">
        <v>50000000</v>
      </c>
      <c r="G7" s="13">
        <v>158.53333333333333</v>
      </c>
      <c r="H7" s="13" t="s">
        <v>492</v>
      </c>
      <c r="I7" s="13">
        <v>21000261</v>
      </c>
      <c r="J7" s="13">
        <v>17534849</v>
      </c>
      <c r="K7" s="13">
        <v>7452056</v>
      </c>
      <c r="L7" s="13">
        <v>2353022</v>
      </c>
      <c r="M7" s="13">
        <v>11</v>
      </c>
      <c r="N7" s="13">
        <v>54</v>
      </c>
      <c r="O7" s="13">
        <v>3421</v>
      </c>
      <c r="P7" s="13">
        <v>46</v>
      </c>
      <c r="Q7" s="13">
        <v>3432</v>
      </c>
      <c r="R7" s="11">
        <v>-3.16</v>
      </c>
      <c r="S7" s="11">
        <v>0.04</v>
      </c>
      <c r="T7" s="11">
        <v>41.1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1">
        <v>0</v>
      </c>
      <c r="F8" s="13">
        <v>100000</v>
      </c>
      <c r="G8" s="13">
        <v>155.69999999999999</v>
      </c>
      <c r="H8" s="13" t="s">
        <v>492</v>
      </c>
      <c r="I8" s="13">
        <v>9955855</v>
      </c>
      <c r="J8" s="13">
        <v>8229817</v>
      </c>
      <c r="K8" s="13">
        <v>26011</v>
      </c>
      <c r="L8" s="13">
        <v>316397580</v>
      </c>
      <c r="M8" s="13">
        <v>7</v>
      </c>
      <c r="N8" s="13">
        <v>11</v>
      </c>
      <c r="O8" s="13">
        <v>2996</v>
      </c>
      <c r="P8" s="13">
        <v>89</v>
      </c>
      <c r="Q8" s="13">
        <v>3003</v>
      </c>
      <c r="R8" s="11">
        <v>-1.79</v>
      </c>
      <c r="S8" s="11">
        <v>-2.7</v>
      </c>
      <c r="T8" s="11">
        <v>25.7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1">
        <v>0</v>
      </c>
      <c r="F9" s="13">
        <v>50000</v>
      </c>
      <c r="G9" s="13">
        <v>155.53333333333333</v>
      </c>
      <c r="H9" s="13" t="s">
        <v>492</v>
      </c>
      <c r="I9" s="13">
        <v>721183</v>
      </c>
      <c r="J9" s="13">
        <v>689400</v>
      </c>
      <c r="K9" s="13">
        <v>11320</v>
      </c>
      <c r="L9" s="13">
        <v>60901061</v>
      </c>
      <c r="M9" s="13">
        <v>7</v>
      </c>
      <c r="N9" s="13">
        <v>90</v>
      </c>
      <c r="O9" s="13">
        <v>95</v>
      </c>
      <c r="P9" s="13">
        <v>10</v>
      </c>
      <c r="Q9" s="13">
        <v>102</v>
      </c>
      <c r="R9" s="11">
        <v>0.34</v>
      </c>
      <c r="S9" s="11">
        <v>7.0000000000000007E-2</v>
      </c>
      <c r="T9" s="11">
        <v>9.8000000000000007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1">
        <v>0</v>
      </c>
      <c r="F10" s="13">
        <v>500000</v>
      </c>
      <c r="G10" s="13">
        <v>151.1</v>
      </c>
      <c r="H10" s="13" t="s">
        <v>492</v>
      </c>
      <c r="I10" s="13">
        <v>638468</v>
      </c>
      <c r="J10" s="13">
        <v>583033</v>
      </c>
      <c r="K10" s="13">
        <v>134112</v>
      </c>
      <c r="L10" s="13">
        <v>4347360</v>
      </c>
      <c r="M10" s="13">
        <v>13</v>
      </c>
      <c r="N10" s="13">
        <v>77</v>
      </c>
      <c r="O10" s="13">
        <v>204</v>
      </c>
      <c r="P10" s="13">
        <v>23</v>
      </c>
      <c r="Q10" s="13">
        <v>217</v>
      </c>
      <c r="R10" s="11">
        <v>-2.57</v>
      </c>
      <c r="S10" s="11">
        <v>-4.29</v>
      </c>
      <c r="T10" s="11">
        <v>16.760000000000002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1">
        <v>15</v>
      </c>
      <c r="F11" s="13">
        <v>100000000</v>
      </c>
      <c r="G11" s="13">
        <v>149.69999999999999</v>
      </c>
      <c r="H11" s="13" t="s">
        <v>492</v>
      </c>
      <c r="I11" s="13">
        <v>59638932</v>
      </c>
      <c r="J11" s="13">
        <v>59757857</v>
      </c>
      <c r="K11" s="13">
        <v>59607134</v>
      </c>
      <c r="L11" s="13">
        <v>1002528</v>
      </c>
      <c r="M11" s="13">
        <v>82</v>
      </c>
      <c r="N11" s="13">
        <v>29</v>
      </c>
      <c r="O11" s="13">
        <v>32357</v>
      </c>
      <c r="P11" s="13">
        <v>71</v>
      </c>
      <c r="Q11" s="13">
        <v>32439</v>
      </c>
      <c r="R11" s="11">
        <v>1.53</v>
      </c>
      <c r="S11" s="11">
        <v>4.87</v>
      </c>
      <c r="T11" s="11">
        <v>21.15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1">
        <v>0</v>
      </c>
      <c r="F12" s="13">
        <v>5000000</v>
      </c>
      <c r="G12" s="13">
        <v>146.26666666666668</v>
      </c>
      <c r="H12" s="13" t="s">
        <v>492</v>
      </c>
      <c r="I12" s="13">
        <v>18550700</v>
      </c>
      <c r="J12" s="13">
        <v>14929771</v>
      </c>
      <c r="K12" s="13">
        <v>3265276</v>
      </c>
      <c r="L12" s="13">
        <v>4572284</v>
      </c>
      <c r="M12" s="13">
        <v>19</v>
      </c>
      <c r="N12" s="13">
        <v>56</v>
      </c>
      <c r="O12" s="13">
        <v>3895</v>
      </c>
      <c r="P12" s="13">
        <v>44</v>
      </c>
      <c r="Q12" s="13">
        <v>3914</v>
      </c>
      <c r="R12" s="11">
        <v>1.9</v>
      </c>
      <c r="S12" s="11">
        <v>-9.17</v>
      </c>
      <c r="T12" s="11">
        <v>8.77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1">
        <v>15</v>
      </c>
      <c r="F13" s="13">
        <v>5000000</v>
      </c>
      <c r="G13" s="13">
        <v>144.76666666666668</v>
      </c>
      <c r="H13" s="13" t="s">
        <v>492</v>
      </c>
      <c r="I13" s="13">
        <v>3021532</v>
      </c>
      <c r="J13" s="13">
        <v>2358453</v>
      </c>
      <c r="K13" s="13">
        <v>2368340</v>
      </c>
      <c r="L13" s="13">
        <v>995826</v>
      </c>
      <c r="M13" s="13">
        <v>22</v>
      </c>
      <c r="N13" s="13">
        <v>82</v>
      </c>
      <c r="O13" s="13">
        <v>609</v>
      </c>
      <c r="P13" s="13">
        <v>18</v>
      </c>
      <c r="Q13" s="13">
        <v>631</v>
      </c>
      <c r="R13" s="11">
        <v>0.4</v>
      </c>
      <c r="S13" s="11">
        <v>1.87</v>
      </c>
      <c r="T13" s="11">
        <v>-11.6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1">
        <v>0</v>
      </c>
      <c r="F14" s="13">
        <v>500000</v>
      </c>
      <c r="G14" s="13">
        <v>144.16666666666666</v>
      </c>
      <c r="H14" s="13" t="s">
        <v>492</v>
      </c>
      <c r="I14" s="13">
        <v>3683595</v>
      </c>
      <c r="J14" s="13">
        <v>3193352</v>
      </c>
      <c r="K14" s="13">
        <v>12816</v>
      </c>
      <c r="L14" s="13">
        <v>249169194</v>
      </c>
      <c r="M14" s="13">
        <v>6</v>
      </c>
      <c r="N14" s="13">
        <v>21</v>
      </c>
      <c r="O14" s="13">
        <v>333</v>
      </c>
      <c r="P14" s="13">
        <v>79</v>
      </c>
      <c r="Q14" s="13">
        <v>339</v>
      </c>
      <c r="R14" s="11">
        <v>-1.65</v>
      </c>
      <c r="S14" s="11">
        <v>-4.29</v>
      </c>
      <c r="T14" s="11">
        <v>15.91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1">
        <v>0</v>
      </c>
      <c r="F15" s="13">
        <v>10000000</v>
      </c>
      <c r="G15" s="13">
        <v>139.9</v>
      </c>
      <c r="H15" s="13" t="s">
        <v>492</v>
      </c>
      <c r="I15" s="13">
        <v>7965064</v>
      </c>
      <c r="J15" s="13">
        <v>6062083</v>
      </c>
      <c r="K15" s="13">
        <v>5544933</v>
      </c>
      <c r="L15" s="13">
        <v>1093265</v>
      </c>
      <c r="M15" s="13">
        <v>10</v>
      </c>
      <c r="N15" s="13">
        <v>16</v>
      </c>
      <c r="O15" s="13">
        <v>3091</v>
      </c>
      <c r="P15" s="13">
        <v>84</v>
      </c>
      <c r="Q15" s="13">
        <v>3101</v>
      </c>
      <c r="R15" s="11">
        <v>-9.33</v>
      </c>
      <c r="S15" s="11">
        <v>-9.3800000000000008</v>
      </c>
      <c r="T15" s="11">
        <v>22.14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1">
        <v>15</v>
      </c>
      <c r="F16" s="13">
        <v>25000000</v>
      </c>
      <c r="G16" s="13">
        <v>138.26666666666668</v>
      </c>
      <c r="H16" s="13" t="s">
        <v>492</v>
      </c>
      <c r="I16" s="13">
        <v>15873726</v>
      </c>
      <c r="J16" s="13">
        <v>23462083</v>
      </c>
      <c r="K16" s="13">
        <v>23403982</v>
      </c>
      <c r="L16" s="13">
        <v>1002482</v>
      </c>
      <c r="M16" s="13">
        <v>39</v>
      </c>
      <c r="N16" s="13">
        <v>16</v>
      </c>
      <c r="O16" s="13">
        <v>9854</v>
      </c>
      <c r="P16" s="13">
        <v>84</v>
      </c>
      <c r="Q16" s="13">
        <v>9893</v>
      </c>
      <c r="R16" s="11">
        <v>1.52</v>
      </c>
      <c r="S16" s="11">
        <v>4.58</v>
      </c>
      <c r="T16" s="11">
        <v>20.91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1">
        <v>0</v>
      </c>
      <c r="F17" s="13">
        <v>200000000</v>
      </c>
      <c r="G17" s="13">
        <v>137.06666666666666</v>
      </c>
      <c r="H17" s="13" t="s">
        <v>492</v>
      </c>
      <c r="I17" s="13">
        <v>3282685</v>
      </c>
      <c r="J17" s="13">
        <v>2936298</v>
      </c>
      <c r="K17" s="13">
        <v>19026190</v>
      </c>
      <c r="L17" s="13">
        <v>154329</v>
      </c>
      <c r="M17" s="13">
        <v>10</v>
      </c>
      <c r="N17" s="13">
        <v>38</v>
      </c>
      <c r="O17" s="13">
        <v>2381</v>
      </c>
      <c r="P17" s="13">
        <v>61</v>
      </c>
      <c r="Q17" s="13">
        <v>2391</v>
      </c>
      <c r="R17" s="11">
        <v>-2.09</v>
      </c>
      <c r="S17" s="11">
        <v>-1.68</v>
      </c>
      <c r="T17" s="11">
        <v>29.06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1">
        <v>0</v>
      </c>
      <c r="F18" s="13">
        <v>100000</v>
      </c>
      <c r="G18" s="13">
        <v>137.03333333333333</v>
      </c>
      <c r="H18" s="13" t="s">
        <v>492</v>
      </c>
      <c r="I18" s="13">
        <v>731245</v>
      </c>
      <c r="J18" s="13">
        <v>625308</v>
      </c>
      <c r="K18" s="13">
        <v>25533</v>
      </c>
      <c r="L18" s="13">
        <v>24490192</v>
      </c>
      <c r="M18" s="13">
        <v>7</v>
      </c>
      <c r="N18" s="13">
        <v>30</v>
      </c>
      <c r="O18" s="13">
        <v>636</v>
      </c>
      <c r="P18" s="13">
        <v>70</v>
      </c>
      <c r="Q18" s="13">
        <v>643</v>
      </c>
      <c r="R18" s="11">
        <v>-2.6</v>
      </c>
      <c r="S18" s="11">
        <v>-4.79</v>
      </c>
      <c r="T18" s="11">
        <v>-11.29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1">
        <v>0</v>
      </c>
      <c r="F19" s="13">
        <v>50000</v>
      </c>
      <c r="G19" s="13">
        <v>136.43333333333334</v>
      </c>
      <c r="H19" s="13" t="s">
        <v>492</v>
      </c>
      <c r="I19" s="13">
        <v>1822991</v>
      </c>
      <c r="J19" s="13">
        <v>1339567</v>
      </c>
      <c r="K19" s="13">
        <v>31646</v>
      </c>
      <c r="L19" s="13">
        <v>42329742</v>
      </c>
      <c r="M19" s="13">
        <v>9</v>
      </c>
      <c r="N19" s="13">
        <v>63</v>
      </c>
      <c r="O19" s="13">
        <v>633</v>
      </c>
      <c r="P19" s="13">
        <v>37</v>
      </c>
      <c r="Q19" s="13">
        <v>642</v>
      </c>
      <c r="R19" s="11">
        <v>-5.54</v>
      </c>
      <c r="S19" s="11">
        <v>-10.71</v>
      </c>
      <c r="T19" s="11">
        <v>21.16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1">
        <v>15</v>
      </c>
      <c r="F20" s="13">
        <v>100000000</v>
      </c>
      <c r="G20" s="13">
        <v>136.43333333333334</v>
      </c>
      <c r="H20" s="13" t="s">
        <v>492</v>
      </c>
      <c r="I20" s="13">
        <v>56257008</v>
      </c>
      <c r="J20" s="13">
        <v>56342367</v>
      </c>
      <c r="K20" s="13">
        <v>56089917</v>
      </c>
      <c r="L20" s="13">
        <v>1004500</v>
      </c>
      <c r="M20" s="13">
        <v>20</v>
      </c>
      <c r="N20" s="13">
        <v>5</v>
      </c>
      <c r="O20" s="13">
        <v>25473</v>
      </c>
      <c r="P20" s="13">
        <v>95</v>
      </c>
      <c r="Q20" s="13">
        <v>25493</v>
      </c>
      <c r="R20" s="11">
        <v>1.41</v>
      </c>
      <c r="S20" s="11">
        <v>4.34</v>
      </c>
      <c r="T20" s="11">
        <v>19.239999999999998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1">
        <v>0</v>
      </c>
      <c r="F21" s="13">
        <v>100000</v>
      </c>
      <c r="G21" s="13">
        <v>136.16666666666666</v>
      </c>
      <c r="H21" s="13" t="s">
        <v>492</v>
      </c>
      <c r="I21" s="13">
        <v>1325544</v>
      </c>
      <c r="J21" s="13">
        <v>1161777</v>
      </c>
      <c r="K21" s="13">
        <v>34946</v>
      </c>
      <c r="L21" s="13">
        <v>33244919</v>
      </c>
      <c r="M21" s="13">
        <v>6</v>
      </c>
      <c r="N21" s="13">
        <v>99</v>
      </c>
      <c r="O21" s="13">
        <v>113</v>
      </c>
      <c r="P21" s="13">
        <v>1</v>
      </c>
      <c r="Q21" s="13">
        <v>119</v>
      </c>
      <c r="R21" s="11">
        <v>-4.4800000000000004</v>
      </c>
      <c r="S21" s="11">
        <v>-9.7899999999999991</v>
      </c>
      <c r="T21" s="11">
        <v>9.14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1">
        <v>0</v>
      </c>
      <c r="F22" s="13">
        <v>200000</v>
      </c>
      <c r="G22" s="13">
        <v>136.16666666666666</v>
      </c>
      <c r="H22" s="13" t="s">
        <v>492</v>
      </c>
      <c r="I22" s="13">
        <v>374575</v>
      </c>
      <c r="J22" s="13">
        <v>358390</v>
      </c>
      <c r="K22" s="13">
        <v>7811</v>
      </c>
      <c r="L22" s="13">
        <v>45882756</v>
      </c>
      <c r="M22" s="13">
        <v>2</v>
      </c>
      <c r="N22" s="13">
        <v>16</v>
      </c>
      <c r="O22" s="13">
        <v>117</v>
      </c>
      <c r="P22" s="13">
        <v>84</v>
      </c>
      <c r="Q22" s="13">
        <v>119</v>
      </c>
      <c r="R22" s="11">
        <v>-1.3</v>
      </c>
      <c r="S22" s="11">
        <v>0.6</v>
      </c>
      <c r="T22" s="11">
        <v>21.77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1">
        <v>0</v>
      </c>
      <c r="F23" s="13">
        <v>50000</v>
      </c>
      <c r="G23" s="13">
        <v>136.1</v>
      </c>
      <c r="H23" s="13" t="s">
        <v>492</v>
      </c>
      <c r="I23" s="13">
        <v>1104555</v>
      </c>
      <c r="J23" s="13">
        <v>932576</v>
      </c>
      <c r="K23" s="13">
        <v>1543577</v>
      </c>
      <c r="L23" s="13">
        <v>604165</v>
      </c>
      <c r="M23" s="13">
        <v>6</v>
      </c>
      <c r="N23" s="13">
        <v>81</v>
      </c>
      <c r="O23" s="13">
        <v>112</v>
      </c>
      <c r="P23" s="13">
        <v>19</v>
      </c>
      <c r="Q23" s="13">
        <v>118</v>
      </c>
      <c r="R23" s="11">
        <v>-6.14</v>
      </c>
      <c r="S23" s="11">
        <v>-9.82</v>
      </c>
      <c r="T23" s="11">
        <v>14.12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1">
        <v>16</v>
      </c>
      <c r="F24" s="13">
        <v>160000000</v>
      </c>
      <c r="G24" s="13">
        <v>136.1</v>
      </c>
      <c r="H24" s="13" t="s">
        <v>492</v>
      </c>
      <c r="I24" s="13">
        <v>130760822</v>
      </c>
      <c r="J24" s="13">
        <v>148883143</v>
      </c>
      <c r="K24" s="13">
        <v>147608354</v>
      </c>
      <c r="L24" s="13">
        <v>1008636</v>
      </c>
      <c r="M24" s="13">
        <v>198</v>
      </c>
      <c r="N24" s="13">
        <v>17</v>
      </c>
      <c r="O24" s="13">
        <v>73700</v>
      </c>
      <c r="P24" s="13">
        <v>83</v>
      </c>
      <c r="Q24" s="13">
        <v>73898</v>
      </c>
      <c r="R24" s="11">
        <v>1.66</v>
      </c>
      <c r="S24" s="11">
        <v>5.01</v>
      </c>
      <c r="T24" s="11">
        <v>21.38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1">
        <v>0</v>
      </c>
      <c r="F25" s="13">
        <v>50000</v>
      </c>
      <c r="G25" s="13">
        <v>134.53333333333333</v>
      </c>
      <c r="H25" s="13" t="s">
        <v>492</v>
      </c>
      <c r="I25" s="13">
        <v>147655</v>
      </c>
      <c r="J25" s="13">
        <v>135885</v>
      </c>
      <c r="K25" s="13">
        <v>12936</v>
      </c>
      <c r="L25" s="13">
        <v>10504397</v>
      </c>
      <c r="M25" s="13">
        <v>8</v>
      </c>
      <c r="N25" s="13">
        <v>42</v>
      </c>
      <c r="O25" s="13">
        <v>90</v>
      </c>
      <c r="P25" s="13">
        <v>58</v>
      </c>
      <c r="Q25" s="13">
        <v>98</v>
      </c>
      <c r="R25" s="11">
        <v>-1.72</v>
      </c>
      <c r="S25" s="11">
        <v>-5.94</v>
      </c>
      <c r="T25" s="11">
        <v>5.08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1">
        <v>20</v>
      </c>
      <c r="F26" s="13">
        <v>5000000</v>
      </c>
      <c r="G26" s="13">
        <v>134.33333333333334</v>
      </c>
      <c r="H26" s="13" t="s">
        <v>492</v>
      </c>
      <c r="I26" s="13">
        <v>3000360</v>
      </c>
      <c r="J26" s="13">
        <v>3141434</v>
      </c>
      <c r="K26" s="13">
        <v>3132511</v>
      </c>
      <c r="L26" s="13">
        <v>1002849</v>
      </c>
      <c r="M26" s="13">
        <v>15</v>
      </c>
      <c r="N26" s="13">
        <v>44</v>
      </c>
      <c r="O26" s="13">
        <v>1238</v>
      </c>
      <c r="P26" s="13">
        <v>57</v>
      </c>
      <c r="Q26" s="13">
        <v>1253</v>
      </c>
      <c r="R26" s="11">
        <v>1.52</v>
      </c>
      <c r="S26" s="11">
        <v>4.41</v>
      </c>
      <c r="T26" s="11">
        <v>18.059999999999999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1">
        <v>0</v>
      </c>
      <c r="F27" s="13">
        <v>400000</v>
      </c>
      <c r="G27" s="13">
        <v>132.36666666666667</v>
      </c>
      <c r="H27" s="13" t="s">
        <v>492</v>
      </c>
      <c r="I27" s="13">
        <v>5928345</v>
      </c>
      <c r="J27" s="13">
        <v>4923222</v>
      </c>
      <c r="K27" s="13">
        <v>87899</v>
      </c>
      <c r="L27" s="13">
        <v>56009993</v>
      </c>
      <c r="M27" s="13">
        <v>7</v>
      </c>
      <c r="N27" s="13">
        <v>47</v>
      </c>
      <c r="O27" s="13">
        <v>2370</v>
      </c>
      <c r="P27" s="13">
        <v>53</v>
      </c>
      <c r="Q27" s="13">
        <v>2377</v>
      </c>
      <c r="R27" s="11">
        <v>-5.0599999999999996</v>
      </c>
      <c r="S27" s="11">
        <v>-8.48</v>
      </c>
      <c r="T27" s="11">
        <v>2.62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1">
        <v>17</v>
      </c>
      <c r="F28" s="13">
        <v>35000000</v>
      </c>
      <c r="G28" s="13">
        <v>132.23333333333332</v>
      </c>
      <c r="H28" s="13" t="s">
        <v>492</v>
      </c>
      <c r="I28" s="13">
        <v>22405510</v>
      </c>
      <c r="J28" s="13">
        <v>21899088</v>
      </c>
      <c r="K28" s="13">
        <v>21717622</v>
      </c>
      <c r="L28" s="13">
        <v>1008355</v>
      </c>
      <c r="M28" s="13">
        <v>43</v>
      </c>
      <c r="N28" s="13">
        <v>25</v>
      </c>
      <c r="O28" s="13">
        <v>13274</v>
      </c>
      <c r="P28" s="13">
        <v>75</v>
      </c>
      <c r="Q28" s="13">
        <v>13317</v>
      </c>
      <c r="R28" s="11">
        <v>1.7</v>
      </c>
      <c r="S28" s="11">
        <v>5.13</v>
      </c>
      <c r="T28" s="11">
        <v>24.61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1">
        <v>0</v>
      </c>
      <c r="F29" s="13">
        <v>200000</v>
      </c>
      <c r="G29" s="13">
        <v>131.06666666666666</v>
      </c>
      <c r="H29" s="13" t="s">
        <v>492</v>
      </c>
      <c r="I29" s="13">
        <v>1431729</v>
      </c>
      <c r="J29" s="13">
        <v>1189852</v>
      </c>
      <c r="K29" s="13">
        <v>14425</v>
      </c>
      <c r="L29" s="13">
        <v>82485429</v>
      </c>
      <c r="M29" s="13">
        <v>6</v>
      </c>
      <c r="N29" s="13">
        <v>37</v>
      </c>
      <c r="O29" s="13">
        <v>206</v>
      </c>
      <c r="P29" s="13">
        <v>63</v>
      </c>
      <c r="Q29" s="13">
        <v>212</v>
      </c>
      <c r="R29" s="11">
        <v>-5.19</v>
      </c>
      <c r="S29" s="11">
        <v>-6.98</v>
      </c>
      <c r="T29" s="11">
        <v>40.340000000000003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1">
        <v>0</v>
      </c>
      <c r="F30" s="13">
        <v>100000000</v>
      </c>
      <c r="G30" s="13">
        <v>129.13333333333333</v>
      </c>
      <c r="H30" s="13" t="s">
        <v>492</v>
      </c>
      <c r="I30" s="13">
        <v>9465180</v>
      </c>
      <c r="J30" s="13">
        <v>8115618</v>
      </c>
      <c r="K30" s="13">
        <v>10904394</v>
      </c>
      <c r="L30" s="13">
        <v>744252</v>
      </c>
      <c r="M30" s="13">
        <v>19</v>
      </c>
      <c r="N30" s="13">
        <v>56</v>
      </c>
      <c r="O30" s="13">
        <v>5161</v>
      </c>
      <c r="P30" s="13">
        <v>44</v>
      </c>
      <c r="Q30" s="13">
        <v>5180</v>
      </c>
      <c r="R30" s="11">
        <v>-4.59</v>
      </c>
      <c r="S30" s="11">
        <v>-6.91</v>
      </c>
      <c r="T30" s="11">
        <v>11.4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1">
        <v>0</v>
      </c>
      <c r="F31" s="13">
        <v>500000</v>
      </c>
      <c r="G31" s="13">
        <v>127.5</v>
      </c>
      <c r="H31" s="13" t="s">
        <v>492</v>
      </c>
      <c r="I31" s="13">
        <v>1236977</v>
      </c>
      <c r="J31" s="13">
        <v>1086569</v>
      </c>
      <c r="K31" s="13">
        <v>188533</v>
      </c>
      <c r="L31" s="13">
        <v>5763284</v>
      </c>
      <c r="M31" s="13">
        <v>9</v>
      </c>
      <c r="N31" s="13">
        <v>72</v>
      </c>
      <c r="O31" s="13">
        <v>461</v>
      </c>
      <c r="P31" s="13">
        <v>28</v>
      </c>
      <c r="Q31" s="13">
        <v>470</v>
      </c>
      <c r="R31" s="11">
        <v>2.2799999999999998</v>
      </c>
      <c r="S31" s="11">
        <v>-0.93</v>
      </c>
      <c r="T31" s="11">
        <v>27.28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1">
        <v>0</v>
      </c>
      <c r="F32" s="13">
        <v>15000000</v>
      </c>
      <c r="G32" s="13">
        <v>125.43333333333334</v>
      </c>
      <c r="H32" s="13" t="s">
        <v>492</v>
      </c>
      <c r="I32" s="13">
        <v>284234</v>
      </c>
      <c r="J32" s="13">
        <v>240330</v>
      </c>
      <c r="K32" s="13">
        <v>512803</v>
      </c>
      <c r="L32" s="13">
        <v>468659</v>
      </c>
      <c r="M32" s="13">
        <v>6</v>
      </c>
      <c r="N32" s="13">
        <v>76</v>
      </c>
      <c r="O32" s="13">
        <v>89</v>
      </c>
      <c r="P32" s="13">
        <v>24</v>
      </c>
      <c r="Q32" s="13">
        <v>95</v>
      </c>
      <c r="R32" s="11">
        <v>-5.98</v>
      </c>
      <c r="S32" s="11">
        <v>-10.72</v>
      </c>
      <c r="T32" s="11">
        <v>-0.53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1">
        <v>0</v>
      </c>
      <c r="F33" s="13">
        <v>100000</v>
      </c>
      <c r="G33" s="13">
        <v>124.6</v>
      </c>
      <c r="H33" s="13" t="s">
        <v>492</v>
      </c>
      <c r="I33" s="13">
        <v>1850640</v>
      </c>
      <c r="J33" s="13">
        <v>1620739</v>
      </c>
      <c r="K33" s="13">
        <v>21501</v>
      </c>
      <c r="L33" s="13">
        <v>75379696</v>
      </c>
      <c r="M33" s="13">
        <v>7</v>
      </c>
      <c r="N33" s="13">
        <v>14</v>
      </c>
      <c r="O33" s="13">
        <v>1594</v>
      </c>
      <c r="P33" s="13">
        <v>86</v>
      </c>
      <c r="Q33" s="13">
        <v>1601</v>
      </c>
      <c r="R33" s="11">
        <v>-0.33</v>
      </c>
      <c r="S33" s="11">
        <v>0.37</v>
      </c>
      <c r="T33" s="11">
        <v>35.21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1">
        <v>0</v>
      </c>
      <c r="F34" s="13">
        <v>500000</v>
      </c>
      <c r="G34" s="13">
        <v>124</v>
      </c>
      <c r="H34" s="13" t="s">
        <v>492</v>
      </c>
      <c r="I34" s="13">
        <v>2184551</v>
      </c>
      <c r="J34" s="13">
        <v>1831863</v>
      </c>
      <c r="K34" s="13">
        <v>68391</v>
      </c>
      <c r="L34" s="13">
        <v>26785141</v>
      </c>
      <c r="M34" s="13">
        <v>7</v>
      </c>
      <c r="N34" s="13">
        <v>77</v>
      </c>
      <c r="O34" s="13">
        <v>294</v>
      </c>
      <c r="P34" s="13">
        <v>23</v>
      </c>
      <c r="Q34" s="13">
        <v>301</v>
      </c>
      <c r="R34" s="11">
        <v>-4.25</v>
      </c>
      <c r="S34" s="11">
        <v>-5.73</v>
      </c>
      <c r="T34" s="11">
        <v>10.34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1">
        <v>16</v>
      </c>
      <c r="F35" s="13">
        <v>200000000</v>
      </c>
      <c r="G35" s="13">
        <v>123.96666666666667</v>
      </c>
      <c r="H35" s="13" t="s">
        <v>492</v>
      </c>
      <c r="I35" s="13">
        <v>30130233</v>
      </c>
      <c r="J35" s="13">
        <v>25840265</v>
      </c>
      <c r="K35" s="13">
        <v>22773048</v>
      </c>
      <c r="L35" s="13">
        <v>1134686</v>
      </c>
      <c r="M35" s="13">
        <v>203</v>
      </c>
      <c r="N35" s="13">
        <v>12</v>
      </c>
      <c r="O35" s="13">
        <v>45734</v>
      </c>
      <c r="P35" s="13">
        <v>88</v>
      </c>
      <c r="Q35" s="13">
        <v>45937</v>
      </c>
      <c r="R35" s="11">
        <v>1.17</v>
      </c>
      <c r="S35" s="11">
        <v>3.41</v>
      </c>
      <c r="T35" s="11">
        <v>16.55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1">
        <v>17</v>
      </c>
      <c r="F36" s="13">
        <v>25000000</v>
      </c>
      <c r="G36" s="13">
        <v>123.36666666666666</v>
      </c>
      <c r="H36" s="13" t="s">
        <v>492</v>
      </c>
      <c r="I36" s="13">
        <v>23047490</v>
      </c>
      <c r="J36" s="13">
        <v>23555795</v>
      </c>
      <c r="K36" s="13">
        <v>23555775</v>
      </c>
      <c r="L36" s="13">
        <v>1000000</v>
      </c>
      <c r="M36" s="13">
        <v>40</v>
      </c>
      <c r="N36" s="13">
        <v>37</v>
      </c>
      <c r="O36" s="13">
        <v>5473</v>
      </c>
      <c r="P36" s="13">
        <v>63</v>
      </c>
      <c r="Q36" s="13">
        <v>5513</v>
      </c>
      <c r="R36" s="11">
        <v>1.66</v>
      </c>
      <c r="S36" s="11">
        <v>5.23</v>
      </c>
      <c r="T36" s="11">
        <v>27.73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1">
        <v>0</v>
      </c>
      <c r="F37" s="13">
        <v>500000</v>
      </c>
      <c r="G37" s="13">
        <v>122.9</v>
      </c>
      <c r="H37" s="13" t="s">
        <v>492</v>
      </c>
      <c r="I37" s="13">
        <v>1442832</v>
      </c>
      <c r="J37" s="13">
        <v>1096571</v>
      </c>
      <c r="K37" s="13">
        <v>46085</v>
      </c>
      <c r="L37" s="13">
        <v>23794540</v>
      </c>
      <c r="M37" s="13">
        <v>6</v>
      </c>
      <c r="N37" s="13">
        <v>53</v>
      </c>
      <c r="O37" s="13">
        <v>659</v>
      </c>
      <c r="P37" s="13">
        <v>47</v>
      </c>
      <c r="Q37" s="13">
        <v>665</v>
      </c>
      <c r="R37" s="11">
        <v>-6.68</v>
      </c>
      <c r="S37" s="11">
        <v>-8.0500000000000007</v>
      </c>
      <c r="T37" s="11">
        <v>9.11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1">
        <v>0</v>
      </c>
      <c r="F38" s="13">
        <v>300000000</v>
      </c>
      <c r="G38" s="13">
        <v>122.8</v>
      </c>
      <c r="H38" s="13" t="s">
        <v>492</v>
      </c>
      <c r="I38" s="13">
        <v>27419307</v>
      </c>
      <c r="J38" s="13">
        <v>23387439</v>
      </c>
      <c r="K38" s="13">
        <v>44212054</v>
      </c>
      <c r="L38" s="13">
        <v>528983</v>
      </c>
      <c r="M38" s="13">
        <v>15</v>
      </c>
      <c r="N38" s="13">
        <v>58</v>
      </c>
      <c r="O38" s="13">
        <v>9119</v>
      </c>
      <c r="P38" s="13">
        <v>42</v>
      </c>
      <c r="Q38" s="13">
        <v>9134</v>
      </c>
      <c r="R38" s="11">
        <v>-2.79</v>
      </c>
      <c r="S38" s="11">
        <v>-2.14</v>
      </c>
      <c r="T38" s="11">
        <v>32.799999999999997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1">
        <v>0</v>
      </c>
      <c r="F39" s="13">
        <v>1500000</v>
      </c>
      <c r="G39" s="13">
        <v>122.36666666666666</v>
      </c>
      <c r="H39" s="13" t="s">
        <v>492</v>
      </c>
      <c r="I39" s="13">
        <v>7904138</v>
      </c>
      <c r="J39" s="13">
        <v>6477365</v>
      </c>
      <c r="K39" s="13">
        <v>293221</v>
      </c>
      <c r="L39" s="13">
        <v>22090385</v>
      </c>
      <c r="M39" s="13">
        <v>9</v>
      </c>
      <c r="N39" s="13">
        <v>41</v>
      </c>
      <c r="O39" s="13">
        <v>5969</v>
      </c>
      <c r="P39" s="13">
        <v>59</v>
      </c>
      <c r="Q39" s="13">
        <v>5978</v>
      </c>
      <c r="R39" s="11">
        <v>-4.18</v>
      </c>
      <c r="S39" s="11">
        <v>-8.67</v>
      </c>
      <c r="T39" s="11">
        <v>4.09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1">
        <v>0</v>
      </c>
      <c r="F40" s="13">
        <v>50000</v>
      </c>
      <c r="G40" s="13">
        <v>122</v>
      </c>
      <c r="H40" s="13" t="s">
        <v>492</v>
      </c>
      <c r="I40" s="13">
        <v>917848</v>
      </c>
      <c r="J40" s="13">
        <v>695967</v>
      </c>
      <c r="K40" s="13">
        <v>13772</v>
      </c>
      <c r="L40" s="13">
        <v>50534961</v>
      </c>
      <c r="M40" s="13">
        <v>5</v>
      </c>
      <c r="N40" s="13">
        <v>11</v>
      </c>
      <c r="O40" s="13">
        <v>402</v>
      </c>
      <c r="P40" s="13">
        <v>89</v>
      </c>
      <c r="Q40" s="13">
        <v>407</v>
      </c>
      <c r="R40" s="11">
        <v>-6.63</v>
      </c>
      <c r="S40" s="11">
        <v>-13.65</v>
      </c>
      <c r="T40" s="11">
        <v>22.95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1">
        <v>0</v>
      </c>
      <c r="F41" s="13">
        <v>500000</v>
      </c>
      <c r="G41" s="13">
        <v>121</v>
      </c>
      <c r="H41" s="13" t="s">
        <v>492</v>
      </c>
      <c r="I41" s="13">
        <v>1026617</v>
      </c>
      <c r="J41" s="13">
        <v>858651</v>
      </c>
      <c r="K41" s="13">
        <v>38836</v>
      </c>
      <c r="L41" s="13">
        <v>22109655</v>
      </c>
      <c r="M41" s="13">
        <v>6</v>
      </c>
      <c r="N41" s="13">
        <v>62</v>
      </c>
      <c r="O41" s="13">
        <v>530</v>
      </c>
      <c r="P41" s="13">
        <v>38</v>
      </c>
      <c r="Q41" s="13">
        <v>536</v>
      </c>
      <c r="R41" s="11">
        <v>-6.78</v>
      </c>
      <c r="S41" s="11">
        <v>-15.1</v>
      </c>
      <c r="T41" s="11">
        <v>3.13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1">
        <v>0</v>
      </c>
      <c r="F42" s="13">
        <v>500000</v>
      </c>
      <c r="G42" s="13">
        <v>120.73333333333333</v>
      </c>
      <c r="H42" s="13" t="s">
        <v>492</v>
      </c>
      <c r="I42" s="13">
        <v>2516244</v>
      </c>
      <c r="J42" s="13">
        <v>1996644</v>
      </c>
      <c r="K42" s="13">
        <v>100394</v>
      </c>
      <c r="L42" s="13">
        <v>19888080</v>
      </c>
      <c r="M42" s="13">
        <v>7</v>
      </c>
      <c r="N42" s="13">
        <v>33</v>
      </c>
      <c r="O42" s="13">
        <v>3402</v>
      </c>
      <c r="P42" s="13">
        <v>67</v>
      </c>
      <c r="Q42" s="13">
        <v>3409</v>
      </c>
      <c r="R42" s="11">
        <v>-2.86</v>
      </c>
      <c r="S42" s="11">
        <v>-5.34</v>
      </c>
      <c r="T42" s="11">
        <v>-12.06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1">
        <v>0</v>
      </c>
      <c r="F43" s="13">
        <v>200000000</v>
      </c>
      <c r="G43" s="13">
        <v>119.83333333333333</v>
      </c>
      <c r="H43" s="13" t="s">
        <v>492</v>
      </c>
      <c r="I43" s="13">
        <v>99879791</v>
      </c>
      <c r="J43" s="13">
        <v>104949654</v>
      </c>
      <c r="K43" s="13">
        <v>104949560</v>
      </c>
      <c r="L43" s="13">
        <v>1000000</v>
      </c>
      <c r="M43" s="13">
        <v>86</v>
      </c>
      <c r="N43" s="13">
        <v>8</v>
      </c>
      <c r="O43" s="13">
        <v>33166</v>
      </c>
      <c r="P43" s="13">
        <v>92</v>
      </c>
      <c r="Q43" s="13">
        <v>33252</v>
      </c>
      <c r="R43" s="11">
        <v>1.31</v>
      </c>
      <c r="S43" s="11">
        <v>4.1500000000000004</v>
      </c>
      <c r="T43" s="11">
        <v>19.670000000000002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1">
        <v>0</v>
      </c>
      <c r="F44" s="13">
        <v>5000000</v>
      </c>
      <c r="G44" s="13">
        <v>119.53333333333333</v>
      </c>
      <c r="H44" s="13" t="s">
        <v>492</v>
      </c>
      <c r="I44" s="13">
        <v>5822809</v>
      </c>
      <c r="J44" s="13">
        <v>4855387</v>
      </c>
      <c r="K44" s="13">
        <v>223904</v>
      </c>
      <c r="L44" s="13">
        <v>21685128</v>
      </c>
      <c r="M44" s="13">
        <v>6</v>
      </c>
      <c r="N44" s="13">
        <v>32</v>
      </c>
      <c r="O44" s="13">
        <v>2145</v>
      </c>
      <c r="P44" s="13">
        <v>68</v>
      </c>
      <c r="Q44" s="13">
        <v>2151</v>
      </c>
      <c r="R44" s="11">
        <v>-0.77</v>
      </c>
      <c r="S44" s="11">
        <v>-3.72</v>
      </c>
      <c r="T44" s="11">
        <v>15.05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1">
        <v>0</v>
      </c>
      <c r="F45" s="13">
        <v>200000</v>
      </c>
      <c r="G45" s="13">
        <v>119.16666666666667</v>
      </c>
      <c r="H45" s="13" t="s">
        <v>492</v>
      </c>
      <c r="I45" s="13">
        <v>947559</v>
      </c>
      <c r="J45" s="13">
        <v>829786</v>
      </c>
      <c r="K45" s="13">
        <v>95581</v>
      </c>
      <c r="L45" s="13">
        <v>8681493</v>
      </c>
      <c r="M45" s="13">
        <v>11</v>
      </c>
      <c r="N45" s="13">
        <v>88</v>
      </c>
      <c r="O45" s="13">
        <v>182</v>
      </c>
      <c r="P45" s="13">
        <v>12</v>
      </c>
      <c r="Q45" s="13">
        <v>193</v>
      </c>
      <c r="R45" s="11">
        <v>-4.53</v>
      </c>
      <c r="S45" s="11">
        <v>-6.47</v>
      </c>
      <c r="T45" s="11">
        <v>34.130000000000003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1">
        <v>17</v>
      </c>
      <c r="F46" s="13">
        <v>20000000</v>
      </c>
      <c r="G46" s="13">
        <v>118.93333333333334</v>
      </c>
      <c r="H46" s="13" t="s">
        <v>492</v>
      </c>
      <c r="I46" s="13">
        <v>3229243</v>
      </c>
      <c r="J46" s="13">
        <v>2891396</v>
      </c>
      <c r="K46" s="13">
        <v>2891397</v>
      </c>
      <c r="L46" s="13">
        <v>1000000</v>
      </c>
      <c r="M46" s="13">
        <v>10</v>
      </c>
      <c r="N46" s="13">
        <v>27</v>
      </c>
      <c r="O46" s="13">
        <v>22060</v>
      </c>
      <c r="P46" s="13">
        <v>73</v>
      </c>
      <c r="Q46" s="13">
        <v>22070</v>
      </c>
      <c r="R46" s="11">
        <v>1.48</v>
      </c>
      <c r="S46" s="11">
        <v>4.51</v>
      </c>
      <c r="T46" s="11">
        <v>24.84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1">
        <v>0</v>
      </c>
      <c r="F47" s="13">
        <v>1000000</v>
      </c>
      <c r="G47" s="13">
        <v>118.9</v>
      </c>
      <c r="H47" s="13" t="s">
        <v>492</v>
      </c>
      <c r="I47" s="13">
        <v>3237570</v>
      </c>
      <c r="J47" s="13">
        <v>2651849</v>
      </c>
      <c r="K47" s="13">
        <v>602543</v>
      </c>
      <c r="L47" s="13">
        <v>4401095</v>
      </c>
      <c r="M47" s="13">
        <v>12</v>
      </c>
      <c r="N47" s="13">
        <v>67</v>
      </c>
      <c r="O47" s="13">
        <v>1035</v>
      </c>
      <c r="P47" s="13">
        <v>33</v>
      </c>
      <c r="Q47" s="13">
        <v>1047</v>
      </c>
      <c r="R47" s="11">
        <v>-4.7300000000000004</v>
      </c>
      <c r="S47" s="11">
        <v>-7.58</v>
      </c>
      <c r="T47" s="11">
        <v>14.64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1">
        <v>17</v>
      </c>
      <c r="F48" s="13">
        <v>80000000</v>
      </c>
      <c r="G48" s="13">
        <v>117.23333333333333</v>
      </c>
      <c r="H48" s="13" t="s">
        <v>492</v>
      </c>
      <c r="I48" s="13">
        <v>79943055</v>
      </c>
      <c r="J48" s="13">
        <v>78632733</v>
      </c>
      <c r="K48" s="13">
        <v>78041194</v>
      </c>
      <c r="L48" s="13">
        <v>1007579</v>
      </c>
      <c r="M48" s="13">
        <v>89</v>
      </c>
      <c r="N48" s="13">
        <v>8</v>
      </c>
      <c r="O48" s="13">
        <v>58264</v>
      </c>
      <c r="P48" s="13">
        <v>92</v>
      </c>
      <c r="Q48" s="13">
        <v>58353</v>
      </c>
      <c r="R48" s="11">
        <v>1.55</v>
      </c>
      <c r="S48" s="11">
        <v>4.68</v>
      </c>
      <c r="T48" s="11">
        <v>22.67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1">
        <v>15</v>
      </c>
      <c r="F49" s="13">
        <v>500000000</v>
      </c>
      <c r="G49" s="13">
        <v>117.06666666666666</v>
      </c>
      <c r="H49" s="13" t="s">
        <v>492</v>
      </c>
      <c r="I49" s="13">
        <v>362486320</v>
      </c>
      <c r="J49" s="13">
        <v>397195537</v>
      </c>
      <c r="K49" s="13">
        <v>397194880</v>
      </c>
      <c r="L49" s="13">
        <v>1000000</v>
      </c>
      <c r="M49" s="13">
        <v>385</v>
      </c>
      <c r="N49" s="13">
        <v>7</v>
      </c>
      <c r="O49" s="13">
        <v>440554</v>
      </c>
      <c r="P49" s="13">
        <v>93</v>
      </c>
      <c r="Q49" s="13">
        <v>440939</v>
      </c>
      <c r="R49" s="11">
        <v>1.55</v>
      </c>
      <c r="S49" s="11">
        <v>4.6500000000000004</v>
      </c>
      <c r="T49" s="11">
        <v>19.190000000000001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1">
        <v>20</v>
      </c>
      <c r="F50" s="13">
        <v>13000000</v>
      </c>
      <c r="G50" s="13">
        <v>117</v>
      </c>
      <c r="H50" s="13" t="s">
        <v>492</v>
      </c>
      <c r="I50" s="13">
        <v>2962841</v>
      </c>
      <c r="J50" s="13">
        <v>2832846</v>
      </c>
      <c r="K50" s="13">
        <v>2812795</v>
      </c>
      <c r="L50" s="13">
        <v>1007128</v>
      </c>
      <c r="M50" s="13">
        <v>7</v>
      </c>
      <c r="N50" s="13">
        <v>44</v>
      </c>
      <c r="O50" s="13">
        <v>2185</v>
      </c>
      <c r="P50" s="13">
        <v>56</v>
      </c>
      <c r="Q50" s="13">
        <v>2192</v>
      </c>
      <c r="R50" s="11">
        <v>1.32</v>
      </c>
      <c r="S50" s="11">
        <v>4.09</v>
      </c>
      <c r="T50" s="11">
        <v>19.489999999999998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1">
        <v>16</v>
      </c>
      <c r="F51" s="13">
        <v>80000000</v>
      </c>
      <c r="G51" s="13">
        <v>116.86666666666666</v>
      </c>
      <c r="H51" s="13" t="s">
        <v>492</v>
      </c>
      <c r="I51" s="13">
        <v>57489723</v>
      </c>
      <c r="J51" s="13">
        <v>54816187</v>
      </c>
      <c r="K51" s="13">
        <v>42412636</v>
      </c>
      <c r="L51" s="13">
        <v>1292449</v>
      </c>
      <c r="M51" s="13">
        <v>39</v>
      </c>
      <c r="N51" s="13">
        <v>7</v>
      </c>
      <c r="O51" s="13">
        <v>35317</v>
      </c>
      <c r="P51" s="13">
        <v>93</v>
      </c>
      <c r="Q51" s="13">
        <v>35356</v>
      </c>
      <c r="R51" s="11">
        <v>1.27</v>
      </c>
      <c r="S51" s="11">
        <v>3.4</v>
      </c>
      <c r="T51" s="11">
        <v>25.81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1">
        <v>18</v>
      </c>
      <c r="F52" s="13">
        <v>20000000</v>
      </c>
      <c r="G52" s="13">
        <v>116.5</v>
      </c>
      <c r="H52" s="13" t="s">
        <v>492</v>
      </c>
      <c r="I52" s="13">
        <v>4280159</v>
      </c>
      <c r="J52" s="13">
        <v>4305919</v>
      </c>
      <c r="K52" s="13">
        <v>4305915</v>
      </c>
      <c r="L52" s="13">
        <v>1000000</v>
      </c>
      <c r="M52" s="13">
        <v>14</v>
      </c>
      <c r="N52" s="13">
        <v>12</v>
      </c>
      <c r="O52" s="13">
        <v>1633</v>
      </c>
      <c r="P52" s="13">
        <v>88</v>
      </c>
      <c r="Q52" s="13">
        <v>1647</v>
      </c>
      <c r="R52" s="11">
        <v>1.42</v>
      </c>
      <c r="S52" s="11">
        <v>4.29</v>
      </c>
      <c r="T52" s="11">
        <v>18.22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1">
        <v>0</v>
      </c>
      <c r="F53" s="13">
        <v>500000</v>
      </c>
      <c r="G53" s="13">
        <v>115.6</v>
      </c>
      <c r="H53" s="13" t="s">
        <v>492</v>
      </c>
      <c r="I53" s="13">
        <v>164742</v>
      </c>
      <c r="J53" s="13">
        <v>158857</v>
      </c>
      <c r="K53" s="13">
        <v>10572</v>
      </c>
      <c r="L53" s="13">
        <v>15026235</v>
      </c>
      <c r="M53" s="13">
        <v>44</v>
      </c>
      <c r="N53" s="13">
        <v>78</v>
      </c>
      <c r="O53" s="13">
        <v>579</v>
      </c>
      <c r="P53" s="13">
        <v>22</v>
      </c>
      <c r="Q53" s="13">
        <v>623</v>
      </c>
      <c r="R53" s="11">
        <v>0.68</v>
      </c>
      <c r="S53" s="11">
        <v>1.98</v>
      </c>
      <c r="T53" s="11">
        <v>79.27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1">
        <v>16</v>
      </c>
      <c r="F54" s="13">
        <v>80000000</v>
      </c>
      <c r="G54" s="13">
        <v>112.66666666666667</v>
      </c>
      <c r="H54" s="13" t="s">
        <v>492</v>
      </c>
      <c r="I54" s="13">
        <v>78943149</v>
      </c>
      <c r="J54" s="13">
        <v>79336879</v>
      </c>
      <c r="K54" s="13">
        <v>79336834</v>
      </c>
      <c r="L54" s="13">
        <v>1000000</v>
      </c>
      <c r="M54" s="13">
        <v>93</v>
      </c>
      <c r="N54" s="13">
        <v>5</v>
      </c>
      <c r="O54" s="13">
        <v>59576</v>
      </c>
      <c r="P54" s="13">
        <v>95</v>
      </c>
      <c r="Q54" s="13">
        <v>59669</v>
      </c>
      <c r="R54" s="11">
        <v>1.48</v>
      </c>
      <c r="S54" s="11">
        <v>4.43</v>
      </c>
      <c r="T54" s="11">
        <v>19.399999999999999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1">
        <v>16</v>
      </c>
      <c r="F55" s="13">
        <v>50000000</v>
      </c>
      <c r="G55" s="13">
        <v>112.33333333333333</v>
      </c>
      <c r="H55" s="13" t="s">
        <v>492</v>
      </c>
      <c r="I55" s="13">
        <v>5190367</v>
      </c>
      <c r="J55" s="13">
        <v>5025851</v>
      </c>
      <c r="K55" s="13">
        <v>5025852</v>
      </c>
      <c r="L55" s="13">
        <v>1000000</v>
      </c>
      <c r="M55" s="13">
        <v>23</v>
      </c>
      <c r="N55" s="13">
        <v>10</v>
      </c>
      <c r="O55" s="13">
        <v>5581</v>
      </c>
      <c r="P55" s="13">
        <v>90</v>
      </c>
      <c r="Q55" s="13">
        <v>5604</v>
      </c>
      <c r="R55" s="11">
        <v>1.48</v>
      </c>
      <c r="S55" s="11">
        <v>4.5</v>
      </c>
      <c r="T55" s="11">
        <v>22.52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1">
        <v>20</v>
      </c>
      <c r="F56" s="13">
        <v>60000000</v>
      </c>
      <c r="G56" s="13">
        <v>110.1</v>
      </c>
      <c r="H56" s="13" t="s">
        <v>492</v>
      </c>
      <c r="I56" s="13">
        <v>40533944</v>
      </c>
      <c r="J56" s="13">
        <v>48210861</v>
      </c>
      <c r="K56" s="13">
        <v>48059565</v>
      </c>
      <c r="L56" s="13">
        <v>1003148</v>
      </c>
      <c r="M56" s="13">
        <v>118</v>
      </c>
      <c r="N56" s="13">
        <v>29</v>
      </c>
      <c r="O56" s="13">
        <v>25064</v>
      </c>
      <c r="P56" s="13">
        <v>71</v>
      </c>
      <c r="Q56" s="13">
        <v>25182</v>
      </c>
      <c r="R56" s="11">
        <v>1.72</v>
      </c>
      <c r="S56" s="11">
        <v>5.23</v>
      </c>
      <c r="T56" s="11">
        <v>25.31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1">
        <v>0</v>
      </c>
      <c r="F57" s="13">
        <v>200000</v>
      </c>
      <c r="G57" s="13">
        <v>109.5</v>
      </c>
      <c r="H57" s="13" t="s">
        <v>492</v>
      </c>
      <c r="I57" s="13">
        <v>3428095</v>
      </c>
      <c r="J57" s="13">
        <v>2729461</v>
      </c>
      <c r="K57" s="13">
        <v>63848</v>
      </c>
      <c r="L57" s="13">
        <v>42749365</v>
      </c>
      <c r="M57" s="13">
        <v>10</v>
      </c>
      <c r="N57" s="13">
        <v>38</v>
      </c>
      <c r="O57" s="13">
        <v>1970</v>
      </c>
      <c r="P57" s="13">
        <v>62</v>
      </c>
      <c r="Q57" s="13">
        <v>1980</v>
      </c>
      <c r="R57" s="11">
        <v>-7.16</v>
      </c>
      <c r="S57" s="11">
        <v>-12.03</v>
      </c>
      <c r="T57" s="11">
        <v>-3.47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1">
        <v>17</v>
      </c>
      <c r="F58" s="13">
        <v>80000000</v>
      </c>
      <c r="G58" s="13">
        <v>107.86666666666666</v>
      </c>
      <c r="H58" s="13" t="s">
        <v>492</v>
      </c>
      <c r="I58" s="13">
        <v>75922421</v>
      </c>
      <c r="J58" s="13">
        <v>79232685</v>
      </c>
      <c r="K58" s="13">
        <v>79232655</v>
      </c>
      <c r="L58" s="13">
        <v>1000000</v>
      </c>
      <c r="M58" s="13">
        <v>113</v>
      </c>
      <c r="N58" s="13">
        <v>29</v>
      </c>
      <c r="O58" s="13">
        <v>13742</v>
      </c>
      <c r="P58" s="13">
        <v>71</v>
      </c>
      <c r="Q58" s="13">
        <v>13855</v>
      </c>
      <c r="R58" s="11">
        <v>1.65</v>
      </c>
      <c r="S58" s="11">
        <v>4.93</v>
      </c>
      <c r="T58" s="11">
        <v>25.96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1">
        <v>0</v>
      </c>
      <c r="F59" s="13">
        <v>50000000</v>
      </c>
      <c r="G59" s="13">
        <v>106.06666666666666</v>
      </c>
      <c r="H59" s="13" t="s">
        <v>492</v>
      </c>
      <c r="I59" s="13">
        <v>935339</v>
      </c>
      <c r="J59" s="13">
        <v>804451</v>
      </c>
      <c r="K59" s="13">
        <v>1115719</v>
      </c>
      <c r="L59" s="13">
        <v>721015</v>
      </c>
      <c r="M59" s="13">
        <v>2</v>
      </c>
      <c r="N59" s="13">
        <v>9</v>
      </c>
      <c r="O59" s="13">
        <v>592</v>
      </c>
      <c r="P59" s="13">
        <v>91</v>
      </c>
      <c r="Q59" s="13">
        <v>594</v>
      </c>
      <c r="R59" s="11">
        <v>-3.2</v>
      </c>
      <c r="S59" s="11">
        <v>-4.8099999999999996</v>
      </c>
      <c r="T59" s="11">
        <v>45.02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1">
        <v>15</v>
      </c>
      <c r="F60" s="13">
        <v>100000000</v>
      </c>
      <c r="G60" s="13">
        <v>105.33333333333333</v>
      </c>
      <c r="H60" s="13" t="s">
        <v>492</v>
      </c>
      <c r="I60" s="13">
        <v>56139018</v>
      </c>
      <c r="J60" s="13">
        <v>60526237</v>
      </c>
      <c r="K60" s="13">
        <v>50118189</v>
      </c>
      <c r="L60" s="13">
        <v>1207670</v>
      </c>
      <c r="M60" s="13">
        <v>84</v>
      </c>
      <c r="N60" s="13">
        <v>12</v>
      </c>
      <c r="O60" s="13">
        <v>41189</v>
      </c>
      <c r="P60" s="13">
        <v>88</v>
      </c>
      <c r="Q60" s="13">
        <v>41273</v>
      </c>
      <c r="R60" s="11">
        <v>1.5</v>
      </c>
      <c r="S60" s="11">
        <v>4.78</v>
      </c>
      <c r="T60" s="11">
        <v>22.59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1">
        <v>0</v>
      </c>
      <c r="F61" s="13">
        <v>10000000</v>
      </c>
      <c r="G61" s="13">
        <v>104.86666666666666</v>
      </c>
      <c r="H61" s="13" t="s">
        <v>492</v>
      </c>
      <c r="I61" s="13">
        <v>2200678</v>
      </c>
      <c r="J61" s="13">
        <v>1914351</v>
      </c>
      <c r="K61" s="13">
        <v>4101376</v>
      </c>
      <c r="L61" s="13">
        <v>466758</v>
      </c>
      <c r="M61" s="13">
        <v>10</v>
      </c>
      <c r="N61" s="13">
        <v>67</v>
      </c>
      <c r="O61" s="13">
        <v>1540</v>
      </c>
      <c r="P61" s="13">
        <v>33</v>
      </c>
      <c r="Q61" s="13">
        <v>1550</v>
      </c>
      <c r="R61" s="11">
        <v>-4.0599999999999996</v>
      </c>
      <c r="S61" s="11">
        <v>-4.1900000000000004</v>
      </c>
      <c r="T61" s="11">
        <v>24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1">
        <v>17</v>
      </c>
      <c r="F62" s="13">
        <v>500000000</v>
      </c>
      <c r="G62" s="13">
        <v>104.63333333333334</v>
      </c>
      <c r="H62" s="13" t="s">
        <v>492</v>
      </c>
      <c r="I62" s="13">
        <v>300184904</v>
      </c>
      <c r="J62" s="13">
        <v>347304067</v>
      </c>
      <c r="K62" s="13">
        <v>346366031</v>
      </c>
      <c r="L62" s="13">
        <v>1002708</v>
      </c>
      <c r="M62" s="13">
        <v>237</v>
      </c>
      <c r="N62" s="13">
        <v>16</v>
      </c>
      <c r="O62" s="13">
        <v>218131</v>
      </c>
      <c r="P62" s="13">
        <v>84</v>
      </c>
      <c r="Q62" s="13">
        <v>218368</v>
      </c>
      <c r="R62" s="11">
        <v>1.39</v>
      </c>
      <c r="S62" s="11">
        <v>4.8499999999999996</v>
      </c>
      <c r="T62" s="11">
        <v>19.88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1">
        <v>0</v>
      </c>
      <c r="F63" s="13">
        <v>5000000</v>
      </c>
      <c r="G63" s="13">
        <v>104.43333333333334</v>
      </c>
      <c r="H63" s="13" t="s">
        <v>492</v>
      </c>
      <c r="I63" s="13">
        <v>11328554</v>
      </c>
      <c r="J63" s="13">
        <v>9281669</v>
      </c>
      <c r="K63" s="13">
        <v>2224597</v>
      </c>
      <c r="L63" s="13">
        <v>4172292</v>
      </c>
      <c r="M63" s="13">
        <v>9</v>
      </c>
      <c r="N63" s="13">
        <v>29</v>
      </c>
      <c r="O63" s="13">
        <v>11892</v>
      </c>
      <c r="P63" s="13">
        <v>71</v>
      </c>
      <c r="Q63" s="13">
        <v>11901</v>
      </c>
      <c r="R63" s="11">
        <v>-1.4</v>
      </c>
      <c r="S63" s="11">
        <v>-2.78</v>
      </c>
      <c r="T63" s="11">
        <v>8.09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1">
        <v>0</v>
      </c>
      <c r="F64" s="13">
        <v>1000000</v>
      </c>
      <c r="G64" s="13">
        <v>100.2</v>
      </c>
      <c r="H64" s="13" t="s">
        <v>492</v>
      </c>
      <c r="I64" s="13">
        <v>1986069</v>
      </c>
      <c r="J64" s="13">
        <v>1841758</v>
      </c>
      <c r="K64" s="13">
        <v>274227</v>
      </c>
      <c r="L64" s="13">
        <v>6716182</v>
      </c>
      <c r="M64" s="13">
        <v>11</v>
      </c>
      <c r="N64" s="13">
        <v>89</v>
      </c>
      <c r="O64" s="13">
        <v>428</v>
      </c>
      <c r="P64" s="13">
        <v>11</v>
      </c>
      <c r="Q64" s="13">
        <v>439</v>
      </c>
      <c r="R64" s="11">
        <v>-4.2300000000000004</v>
      </c>
      <c r="S64" s="11">
        <v>-5.25</v>
      </c>
      <c r="T64" s="11">
        <v>15.38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1">
        <v>0</v>
      </c>
      <c r="F65" s="13">
        <v>1000000000</v>
      </c>
      <c r="G65" s="13">
        <v>100.06666666666666</v>
      </c>
      <c r="H65" s="13" t="s">
        <v>492</v>
      </c>
      <c r="I65" s="13">
        <v>19795222</v>
      </c>
      <c r="J65" s="13">
        <v>16720308</v>
      </c>
      <c r="K65" s="13">
        <v>86316245</v>
      </c>
      <c r="L65" s="13">
        <v>193710</v>
      </c>
      <c r="M65" s="13">
        <v>16</v>
      </c>
      <c r="N65" s="13">
        <v>44</v>
      </c>
      <c r="O65" s="13">
        <v>11193</v>
      </c>
      <c r="P65" s="13">
        <v>56</v>
      </c>
      <c r="Q65" s="13">
        <v>11209</v>
      </c>
      <c r="R65" s="11">
        <v>-2.52</v>
      </c>
      <c r="S65" s="11">
        <v>-3.07</v>
      </c>
      <c r="T65" s="11">
        <v>22.14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1">
        <v>0</v>
      </c>
      <c r="F66" s="13">
        <v>100000</v>
      </c>
      <c r="G66" s="13">
        <v>99.7</v>
      </c>
      <c r="H66" s="13" t="s">
        <v>492</v>
      </c>
      <c r="I66" s="13">
        <v>715353</v>
      </c>
      <c r="J66" s="13">
        <v>595035</v>
      </c>
      <c r="K66" s="13">
        <v>29374</v>
      </c>
      <c r="L66" s="13">
        <v>20257215</v>
      </c>
      <c r="M66" s="13">
        <v>5</v>
      </c>
      <c r="N66" s="13">
        <v>53</v>
      </c>
      <c r="O66" s="13">
        <v>399</v>
      </c>
      <c r="P66" s="13">
        <v>47</v>
      </c>
      <c r="Q66" s="13">
        <v>404</v>
      </c>
      <c r="R66" s="11">
        <v>-9.2799999999999994</v>
      </c>
      <c r="S66" s="11">
        <v>-10.55</v>
      </c>
      <c r="T66" s="11">
        <v>29.62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1">
        <v>17</v>
      </c>
      <c r="F67" s="13">
        <v>150000000</v>
      </c>
      <c r="G67" s="13">
        <v>97.9</v>
      </c>
      <c r="H67" s="13" t="s">
        <v>492</v>
      </c>
      <c r="I67" s="13">
        <v>150941920</v>
      </c>
      <c r="J67" s="13">
        <v>149362863</v>
      </c>
      <c r="K67" s="13">
        <v>148279938</v>
      </c>
      <c r="L67" s="13">
        <v>1007303</v>
      </c>
      <c r="M67" s="13">
        <v>90</v>
      </c>
      <c r="N67" s="13">
        <v>2</v>
      </c>
      <c r="O67" s="13">
        <v>139716</v>
      </c>
      <c r="P67" s="13">
        <v>98</v>
      </c>
      <c r="Q67" s="13">
        <v>139806</v>
      </c>
      <c r="R67" s="11">
        <v>1.39</v>
      </c>
      <c r="S67" s="11">
        <v>4.08</v>
      </c>
      <c r="T67" s="11">
        <v>18.84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1">
        <v>10</v>
      </c>
      <c r="F68" s="13">
        <v>180000000</v>
      </c>
      <c r="G68" s="13">
        <v>97.7</v>
      </c>
      <c r="H68" s="13" t="s">
        <v>492</v>
      </c>
      <c r="I68" s="13">
        <v>150022316</v>
      </c>
      <c r="J68" s="13">
        <v>154273865</v>
      </c>
      <c r="K68" s="13">
        <v>153789077</v>
      </c>
      <c r="L68" s="13">
        <v>1003152</v>
      </c>
      <c r="M68" s="13">
        <v>125</v>
      </c>
      <c r="N68" s="13">
        <v>19</v>
      </c>
      <c r="O68" s="13">
        <v>61223</v>
      </c>
      <c r="P68" s="13">
        <v>81</v>
      </c>
      <c r="Q68" s="13">
        <v>61348</v>
      </c>
      <c r="R68" s="11">
        <v>1.63</v>
      </c>
      <c r="S68" s="11">
        <v>5.0199999999999996</v>
      </c>
      <c r="T68" s="11">
        <v>32.57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1">
        <v>15</v>
      </c>
      <c r="F69" s="13">
        <v>5000000</v>
      </c>
      <c r="G69" s="13">
        <v>97.666666666666671</v>
      </c>
      <c r="H69" s="13" t="s">
        <v>492</v>
      </c>
      <c r="I69" s="13">
        <v>945217</v>
      </c>
      <c r="J69" s="13">
        <v>886552</v>
      </c>
      <c r="K69" s="13">
        <v>886552</v>
      </c>
      <c r="L69" s="13">
        <v>1000000</v>
      </c>
      <c r="M69" s="13">
        <v>2</v>
      </c>
      <c r="N69" s="13">
        <v>43</v>
      </c>
      <c r="O69" s="13">
        <v>747</v>
      </c>
      <c r="P69" s="13">
        <v>57</v>
      </c>
      <c r="Q69" s="13">
        <v>749</v>
      </c>
      <c r="R69" s="11">
        <v>1.63</v>
      </c>
      <c r="S69" s="11">
        <v>4.87</v>
      </c>
      <c r="T69" s="11">
        <v>32.58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1">
        <v>0</v>
      </c>
      <c r="F70" s="13">
        <v>200000</v>
      </c>
      <c r="G70" s="13">
        <v>96.733333333333334</v>
      </c>
      <c r="H70" s="13" t="s">
        <v>492</v>
      </c>
      <c r="I70" s="13">
        <v>1380682</v>
      </c>
      <c r="J70" s="13">
        <v>1124875</v>
      </c>
      <c r="K70" s="13">
        <v>76473</v>
      </c>
      <c r="L70" s="13">
        <v>14709434</v>
      </c>
      <c r="M70" s="13">
        <v>7</v>
      </c>
      <c r="N70" s="13">
        <v>67</v>
      </c>
      <c r="O70" s="13">
        <v>806</v>
      </c>
      <c r="P70" s="13">
        <v>33</v>
      </c>
      <c r="Q70" s="13">
        <v>813</v>
      </c>
      <c r="R70" s="11">
        <v>-5.7</v>
      </c>
      <c r="S70" s="11">
        <v>-6.1</v>
      </c>
      <c r="T70" s="11">
        <v>-5.22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1">
        <v>0</v>
      </c>
      <c r="F71" s="13">
        <v>50000000</v>
      </c>
      <c r="G71" s="13">
        <v>95.966666666666669</v>
      </c>
      <c r="H71" s="13" t="s">
        <v>492</v>
      </c>
      <c r="I71" s="13">
        <v>711014</v>
      </c>
      <c r="J71" s="13">
        <v>656696</v>
      </c>
      <c r="K71" s="13">
        <v>2046015</v>
      </c>
      <c r="L71" s="13">
        <v>320963</v>
      </c>
      <c r="M71" s="13">
        <v>4</v>
      </c>
      <c r="N71" s="13">
        <v>48</v>
      </c>
      <c r="O71" s="13">
        <v>358</v>
      </c>
      <c r="P71" s="13">
        <v>52</v>
      </c>
      <c r="Q71" s="13">
        <v>362</v>
      </c>
      <c r="R71" s="11">
        <v>-0.7</v>
      </c>
      <c r="S71" s="11">
        <v>-0.35</v>
      </c>
      <c r="T71" s="11">
        <v>31.79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1">
        <v>17</v>
      </c>
      <c r="F72" s="13">
        <v>50000000</v>
      </c>
      <c r="G72" s="13">
        <v>95.733333333333334</v>
      </c>
      <c r="H72" s="13" t="s">
        <v>492</v>
      </c>
      <c r="I72" s="13">
        <v>8447738</v>
      </c>
      <c r="J72" s="13">
        <v>8584170</v>
      </c>
      <c r="K72" s="13">
        <v>8254280</v>
      </c>
      <c r="L72" s="13">
        <v>1039965</v>
      </c>
      <c r="M72" s="13">
        <v>15</v>
      </c>
      <c r="N72" s="13">
        <v>32</v>
      </c>
      <c r="O72" s="13">
        <v>7341</v>
      </c>
      <c r="P72" s="13">
        <v>68</v>
      </c>
      <c r="Q72" s="13">
        <v>7356</v>
      </c>
      <c r="R72" s="11">
        <v>1.32</v>
      </c>
      <c r="S72" s="11">
        <v>4.95</v>
      </c>
      <c r="T72" s="11">
        <v>18.350000000000001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1">
        <v>0</v>
      </c>
      <c r="F73" s="13">
        <v>200000</v>
      </c>
      <c r="G73" s="13">
        <v>95.533333333333331</v>
      </c>
      <c r="H73" s="13" t="s">
        <v>492</v>
      </c>
      <c r="I73" s="13">
        <v>1084138</v>
      </c>
      <c r="J73" s="13">
        <v>981593</v>
      </c>
      <c r="K73" s="13">
        <v>63285</v>
      </c>
      <c r="L73" s="13">
        <v>15510675</v>
      </c>
      <c r="M73" s="13">
        <v>8</v>
      </c>
      <c r="N73" s="13">
        <v>95</v>
      </c>
      <c r="O73" s="13">
        <v>117</v>
      </c>
      <c r="P73" s="13">
        <v>5</v>
      </c>
      <c r="Q73" s="13">
        <v>125</v>
      </c>
      <c r="R73" s="11">
        <v>-3.48</v>
      </c>
      <c r="S73" s="11">
        <v>-5.14</v>
      </c>
      <c r="T73" s="11">
        <v>13.06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1">
        <v>18</v>
      </c>
      <c r="F74" s="13">
        <v>20000000</v>
      </c>
      <c r="G74" s="13">
        <v>95.5</v>
      </c>
      <c r="H74" s="13" t="s">
        <v>492</v>
      </c>
      <c r="I74" s="13">
        <v>17686254</v>
      </c>
      <c r="J74" s="13">
        <v>16330950</v>
      </c>
      <c r="K74" s="13">
        <v>16198384</v>
      </c>
      <c r="L74" s="13">
        <v>1008184</v>
      </c>
      <c r="M74" s="13">
        <v>63</v>
      </c>
      <c r="N74" s="13">
        <v>3</v>
      </c>
      <c r="O74" s="13">
        <v>15746</v>
      </c>
      <c r="P74" s="13">
        <v>97</v>
      </c>
      <c r="Q74" s="13">
        <v>15809</v>
      </c>
      <c r="R74" s="11">
        <v>1.51</v>
      </c>
      <c r="S74" s="11">
        <v>4.47</v>
      </c>
      <c r="T74" s="11">
        <v>18.170000000000002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1">
        <v>16</v>
      </c>
      <c r="F75" s="13">
        <v>25000000</v>
      </c>
      <c r="G75" s="13">
        <v>94.1</v>
      </c>
      <c r="H75" s="13" t="s">
        <v>492</v>
      </c>
      <c r="I75" s="13">
        <v>10042535</v>
      </c>
      <c r="J75" s="13">
        <v>7565255</v>
      </c>
      <c r="K75" s="13">
        <v>7565248</v>
      </c>
      <c r="L75" s="13">
        <v>1000000</v>
      </c>
      <c r="M75" s="13">
        <v>21</v>
      </c>
      <c r="N75" s="13">
        <v>21</v>
      </c>
      <c r="O75" s="13">
        <v>3402</v>
      </c>
      <c r="P75" s="13">
        <v>79</v>
      </c>
      <c r="Q75" s="13">
        <v>3423</v>
      </c>
      <c r="R75" s="11">
        <v>0.89</v>
      </c>
      <c r="S75" s="11">
        <v>4.05</v>
      </c>
      <c r="T75" s="11">
        <v>30.2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1">
        <v>0</v>
      </c>
      <c r="F76" s="13">
        <v>750000</v>
      </c>
      <c r="G76" s="13">
        <v>92.36666666666666</v>
      </c>
      <c r="H76" s="13" t="s">
        <v>492</v>
      </c>
      <c r="I76" s="13">
        <v>5818350</v>
      </c>
      <c r="J76" s="13">
        <v>4813593</v>
      </c>
      <c r="K76" s="13">
        <v>233158</v>
      </c>
      <c r="L76" s="13">
        <v>20645196</v>
      </c>
      <c r="M76" s="13">
        <v>12</v>
      </c>
      <c r="N76" s="13">
        <v>46</v>
      </c>
      <c r="O76" s="13">
        <v>2058</v>
      </c>
      <c r="P76" s="13">
        <v>54</v>
      </c>
      <c r="Q76" s="13">
        <v>2070</v>
      </c>
      <c r="R76" s="11">
        <v>-5.73</v>
      </c>
      <c r="S76" s="11">
        <v>-5.78</v>
      </c>
      <c r="T76" s="11">
        <v>20.170000000000002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1">
        <v>0</v>
      </c>
      <c r="F77" s="13">
        <v>100000</v>
      </c>
      <c r="G77" s="13">
        <v>92.333333333333329</v>
      </c>
      <c r="H77" s="13" t="s">
        <v>492</v>
      </c>
      <c r="I77" s="13">
        <v>965769</v>
      </c>
      <c r="J77" s="13">
        <v>858859</v>
      </c>
      <c r="K77" s="13">
        <v>47838</v>
      </c>
      <c r="L77" s="13">
        <v>17953485</v>
      </c>
      <c r="M77" s="13">
        <v>3</v>
      </c>
      <c r="N77" s="13">
        <v>25</v>
      </c>
      <c r="O77" s="13">
        <v>45</v>
      </c>
      <c r="P77" s="13">
        <v>75</v>
      </c>
      <c r="Q77" s="13">
        <v>48</v>
      </c>
      <c r="R77" s="11">
        <v>1.35</v>
      </c>
      <c r="S77" s="11">
        <v>0.19</v>
      </c>
      <c r="T77" s="11">
        <v>0.56999999999999995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1">
        <v>0</v>
      </c>
      <c r="F78" s="13">
        <v>500000</v>
      </c>
      <c r="G78" s="13">
        <v>91.9</v>
      </c>
      <c r="H78" s="13" t="s">
        <v>492</v>
      </c>
      <c r="I78" s="13">
        <v>2679802</v>
      </c>
      <c r="J78" s="13">
        <v>2406735</v>
      </c>
      <c r="K78" s="13">
        <v>169679</v>
      </c>
      <c r="L78" s="13">
        <v>14184048</v>
      </c>
      <c r="M78" s="13">
        <v>4</v>
      </c>
      <c r="N78" s="13">
        <v>52</v>
      </c>
      <c r="O78" s="13">
        <v>3920</v>
      </c>
      <c r="P78" s="13">
        <v>48</v>
      </c>
      <c r="Q78" s="13">
        <v>3924</v>
      </c>
      <c r="R78" s="11">
        <v>-2.19</v>
      </c>
      <c r="S78" s="11">
        <v>-7.0000000000000007E-2</v>
      </c>
      <c r="T78" s="11">
        <v>29.47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1">
        <v>17</v>
      </c>
      <c r="F79" s="13">
        <v>500000</v>
      </c>
      <c r="G79" s="13">
        <v>89.1</v>
      </c>
      <c r="H79" s="13" t="s">
        <v>492</v>
      </c>
      <c r="I79" s="13">
        <v>47037</v>
      </c>
      <c r="J79" s="13">
        <v>46073</v>
      </c>
      <c r="K79" s="13">
        <v>37411</v>
      </c>
      <c r="L79" s="13">
        <v>1231547</v>
      </c>
      <c r="M79" s="13">
        <v>3</v>
      </c>
      <c r="N79" s="13">
        <v>99</v>
      </c>
      <c r="O79" s="13">
        <v>510</v>
      </c>
      <c r="P79" s="13">
        <v>1</v>
      </c>
      <c r="Q79" s="13">
        <v>513</v>
      </c>
      <c r="R79" s="11">
        <v>-1.04</v>
      </c>
      <c r="S79" s="11">
        <v>2.38</v>
      </c>
      <c r="T79" s="11">
        <v>3.17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1">
        <v>0</v>
      </c>
      <c r="F80" s="13">
        <v>150000</v>
      </c>
      <c r="G80" s="13">
        <v>89.033333333333331</v>
      </c>
      <c r="H80" s="13" t="s">
        <v>492</v>
      </c>
      <c r="I80" s="13">
        <v>882301</v>
      </c>
      <c r="J80" s="13">
        <v>768419</v>
      </c>
      <c r="K80" s="13">
        <v>82305</v>
      </c>
      <c r="L80" s="13">
        <v>9336236</v>
      </c>
      <c r="M80" s="13">
        <v>4</v>
      </c>
      <c r="N80" s="13">
        <v>9</v>
      </c>
      <c r="O80" s="13">
        <v>587</v>
      </c>
      <c r="P80" s="13">
        <v>91</v>
      </c>
      <c r="Q80" s="13">
        <v>591</v>
      </c>
      <c r="R80" s="11">
        <v>-4.55</v>
      </c>
      <c r="S80" s="11">
        <v>-6.36</v>
      </c>
      <c r="T80" s="11">
        <v>15.54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1">
        <v>0</v>
      </c>
      <c r="F81" s="13">
        <v>700000</v>
      </c>
      <c r="G81" s="13">
        <v>89.033333333333331</v>
      </c>
      <c r="H81" s="13" t="s">
        <v>492</v>
      </c>
      <c r="I81" s="13">
        <v>379651</v>
      </c>
      <c r="J81" s="13">
        <v>358911</v>
      </c>
      <c r="K81" s="13">
        <v>44494</v>
      </c>
      <c r="L81" s="13">
        <v>8066505</v>
      </c>
      <c r="M81" s="13">
        <v>6</v>
      </c>
      <c r="N81" s="13">
        <v>99</v>
      </c>
      <c r="O81" s="13">
        <v>100</v>
      </c>
      <c r="P81" s="13">
        <v>1</v>
      </c>
      <c r="Q81" s="13">
        <v>106</v>
      </c>
      <c r="R81" s="11">
        <v>-1.75</v>
      </c>
      <c r="S81" s="11">
        <v>1.44</v>
      </c>
      <c r="T81" s="11">
        <v>19.66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1">
        <v>18</v>
      </c>
      <c r="F82" s="13">
        <v>50000000</v>
      </c>
      <c r="G82" s="13">
        <v>89</v>
      </c>
      <c r="H82" s="13" t="s">
        <v>492</v>
      </c>
      <c r="I82" s="13">
        <v>15038089</v>
      </c>
      <c r="J82" s="13">
        <v>14967596</v>
      </c>
      <c r="K82" s="13">
        <v>14838456</v>
      </c>
      <c r="L82" s="13">
        <v>1008703</v>
      </c>
      <c r="M82" s="13">
        <v>167</v>
      </c>
      <c r="N82" s="13">
        <v>70</v>
      </c>
      <c r="O82" s="13">
        <v>1799</v>
      </c>
      <c r="P82" s="13">
        <v>30</v>
      </c>
      <c r="Q82" s="13">
        <v>1966</v>
      </c>
      <c r="R82" s="11">
        <v>1.62</v>
      </c>
      <c r="S82" s="11">
        <v>4.87</v>
      </c>
      <c r="T82" s="11">
        <v>21.78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1">
        <v>0</v>
      </c>
      <c r="F83" s="13">
        <v>1000000</v>
      </c>
      <c r="G83" s="13">
        <v>88.033333333333331</v>
      </c>
      <c r="H83" s="13" t="s">
        <v>492</v>
      </c>
      <c r="I83" s="13">
        <v>5335679</v>
      </c>
      <c r="J83" s="13">
        <v>3941820</v>
      </c>
      <c r="K83" s="13">
        <v>404621</v>
      </c>
      <c r="L83" s="13">
        <v>9742006</v>
      </c>
      <c r="M83" s="13">
        <v>8</v>
      </c>
      <c r="N83" s="13">
        <v>36</v>
      </c>
      <c r="O83" s="13">
        <v>3475</v>
      </c>
      <c r="P83" s="13">
        <v>64</v>
      </c>
      <c r="Q83" s="13">
        <v>3483</v>
      </c>
      <c r="R83" s="11">
        <v>-12</v>
      </c>
      <c r="S83" s="11">
        <v>-16.12</v>
      </c>
      <c r="T83" s="11">
        <v>-2.95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1">
        <v>0</v>
      </c>
      <c r="F84" s="13">
        <v>4000000</v>
      </c>
      <c r="G84" s="13">
        <v>87.9</v>
      </c>
      <c r="H84" s="13" t="s">
        <v>492</v>
      </c>
      <c r="I84" s="13">
        <v>15370975</v>
      </c>
      <c r="J84" s="13">
        <v>13777538</v>
      </c>
      <c r="K84" s="13">
        <v>793044</v>
      </c>
      <c r="L84" s="13">
        <v>17372980</v>
      </c>
      <c r="M84" s="13">
        <v>10</v>
      </c>
      <c r="N84" s="13">
        <v>7</v>
      </c>
      <c r="O84" s="13">
        <v>577</v>
      </c>
      <c r="P84" s="13">
        <v>93</v>
      </c>
      <c r="Q84" s="13">
        <v>587</v>
      </c>
      <c r="R84" s="11">
        <v>-1.45</v>
      </c>
      <c r="S84" s="11">
        <v>-4.01</v>
      </c>
      <c r="T84" s="11">
        <v>10.84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1">
        <v>0</v>
      </c>
      <c r="F85" s="13">
        <v>10000000</v>
      </c>
      <c r="G85" s="13">
        <v>87.36666666666666</v>
      </c>
      <c r="H85" s="13" t="s">
        <v>492</v>
      </c>
      <c r="I85" s="13">
        <v>5957457</v>
      </c>
      <c r="J85" s="13">
        <v>4367030</v>
      </c>
      <c r="K85" s="13">
        <v>1728268</v>
      </c>
      <c r="L85" s="13">
        <v>2526824</v>
      </c>
      <c r="M85" s="13">
        <v>17</v>
      </c>
      <c r="N85" s="13">
        <v>23</v>
      </c>
      <c r="O85" s="13">
        <v>4267</v>
      </c>
      <c r="P85" s="13">
        <v>77</v>
      </c>
      <c r="Q85" s="13">
        <v>4284</v>
      </c>
      <c r="R85" s="11">
        <v>-6.56</v>
      </c>
      <c r="S85" s="11">
        <v>-7.69</v>
      </c>
      <c r="T85" s="11">
        <v>20.420000000000002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1">
        <v>0</v>
      </c>
      <c r="F86" s="13">
        <v>250000</v>
      </c>
      <c r="G86" s="13">
        <v>84.9</v>
      </c>
      <c r="H86" s="13" t="s">
        <v>492</v>
      </c>
      <c r="I86" s="13">
        <v>398822</v>
      </c>
      <c r="J86" s="13">
        <v>368125</v>
      </c>
      <c r="K86" s="13">
        <v>110955</v>
      </c>
      <c r="L86" s="13">
        <v>3317789</v>
      </c>
      <c r="M86" s="13">
        <v>10</v>
      </c>
      <c r="N86" s="13">
        <v>77</v>
      </c>
      <c r="O86" s="13">
        <v>284</v>
      </c>
      <c r="P86" s="13">
        <v>23</v>
      </c>
      <c r="Q86" s="13">
        <v>294</v>
      </c>
      <c r="R86" s="11">
        <v>-1.04</v>
      </c>
      <c r="S86" s="11">
        <v>-1.27</v>
      </c>
      <c r="T86" s="11">
        <v>25.83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1">
        <v>15</v>
      </c>
      <c r="F87" s="13">
        <v>500000</v>
      </c>
      <c r="G87" s="13">
        <v>84.9</v>
      </c>
      <c r="H87" s="13" t="s">
        <v>492</v>
      </c>
      <c r="I87" s="13">
        <v>61094</v>
      </c>
      <c r="J87" s="13">
        <v>66612</v>
      </c>
      <c r="K87" s="13">
        <v>66293</v>
      </c>
      <c r="L87" s="13">
        <v>1004817</v>
      </c>
      <c r="M87" s="13">
        <v>7</v>
      </c>
      <c r="N87" s="13">
        <v>93</v>
      </c>
      <c r="O87" s="13">
        <v>104</v>
      </c>
      <c r="P87" s="13">
        <v>7</v>
      </c>
      <c r="Q87" s="13">
        <v>111</v>
      </c>
      <c r="R87" s="11">
        <v>1.23</v>
      </c>
      <c r="S87" s="11">
        <v>3.65</v>
      </c>
      <c r="T87" s="11">
        <v>13.6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1">
        <v>0</v>
      </c>
      <c r="F88" s="13">
        <v>200000</v>
      </c>
      <c r="G88" s="13">
        <v>84.833333333333329</v>
      </c>
      <c r="H88" s="13" t="s">
        <v>492</v>
      </c>
      <c r="I88" s="13">
        <v>216609</v>
      </c>
      <c r="J88" s="13">
        <v>197464</v>
      </c>
      <c r="K88" s="13">
        <v>35579</v>
      </c>
      <c r="L88" s="13">
        <v>5550013</v>
      </c>
      <c r="M88" s="13">
        <v>6</v>
      </c>
      <c r="N88" s="13">
        <v>88</v>
      </c>
      <c r="O88" s="13">
        <v>101</v>
      </c>
      <c r="P88" s="13">
        <v>12</v>
      </c>
      <c r="Q88" s="13">
        <v>107</v>
      </c>
      <c r="R88" s="11">
        <v>-3.05</v>
      </c>
      <c r="S88" s="11">
        <v>-4.2</v>
      </c>
      <c r="T88" s="11">
        <v>11.85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1">
        <v>0</v>
      </c>
      <c r="F89" s="13">
        <v>200000</v>
      </c>
      <c r="G89" s="13">
        <v>82.7</v>
      </c>
      <c r="H89" s="13" t="s">
        <v>492</v>
      </c>
      <c r="I89" s="13">
        <v>2135718</v>
      </c>
      <c r="J89" s="13">
        <v>1809760</v>
      </c>
      <c r="K89" s="13">
        <v>131854</v>
      </c>
      <c r="L89" s="13">
        <v>13725484</v>
      </c>
      <c r="M89" s="13">
        <v>8</v>
      </c>
      <c r="N89" s="13">
        <v>77</v>
      </c>
      <c r="O89" s="13">
        <v>281</v>
      </c>
      <c r="P89" s="13">
        <v>23</v>
      </c>
      <c r="Q89" s="13">
        <v>289</v>
      </c>
      <c r="R89" s="11">
        <v>-5.79</v>
      </c>
      <c r="S89" s="11">
        <v>-6.41</v>
      </c>
      <c r="T89" s="11">
        <v>6.01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1">
        <v>0</v>
      </c>
      <c r="F90" s="13">
        <v>1000000</v>
      </c>
      <c r="G90" s="13">
        <v>82.3</v>
      </c>
      <c r="H90" s="13" t="s">
        <v>492</v>
      </c>
      <c r="I90" s="13">
        <v>5600698</v>
      </c>
      <c r="J90" s="13">
        <v>4526785</v>
      </c>
      <c r="K90" s="13">
        <v>401998</v>
      </c>
      <c r="L90" s="13">
        <v>11260715</v>
      </c>
      <c r="M90" s="13">
        <v>16</v>
      </c>
      <c r="N90" s="13">
        <v>59</v>
      </c>
      <c r="O90" s="13">
        <v>2831</v>
      </c>
      <c r="P90" s="13">
        <v>41</v>
      </c>
      <c r="Q90" s="13">
        <v>2847</v>
      </c>
      <c r="R90" s="11">
        <v>-1.95</v>
      </c>
      <c r="S90" s="11">
        <v>-0.67</v>
      </c>
      <c r="T90" s="11">
        <v>31.35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1">
        <v>0</v>
      </c>
      <c r="F91" s="13">
        <v>5000000000</v>
      </c>
      <c r="G91" s="13">
        <v>81.733333333333334</v>
      </c>
      <c r="H91" s="13" t="s">
        <v>492</v>
      </c>
      <c r="I91" s="13">
        <v>128140847</v>
      </c>
      <c r="J91" s="13">
        <v>126224821</v>
      </c>
      <c r="K91" s="13">
        <v>3269040676</v>
      </c>
      <c r="L91" s="13">
        <v>38612</v>
      </c>
      <c r="M91" s="13">
        <v>334</v>
      </c>
      <c r="N91" s="13">
        <v>10</v>
      </c>
      <c r="O91" s="13">
        <v>2541399</v>
      </c>
      <c r="P91" s="13">
        <v>87</v>
      </c>
      <c r="Q91" s="13">
        <v>2541733</v>
      </c>
      <c r="R91" s="11">
        <v>1.38</v>
      </c>
      <c r="S91" s="11">
        <v>4.2</v>
      </c>
      <c r="T91" s="11">
        <v>17.73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1">
        <v>12</v>
      </c>
      <c r="F92" s="13">
        <v>50000000</v>
      </c>
      <c r="G92" s="13">
        <v>81.533333333333331</v>
      </c>
      <c r="H92" s="13" t="s">
        <v>492</v>
      </c>
      <c r="I92" s="13">
        <v>2040413</v>
      </c>
      <c r="J92" s="13">
        <v>1755222</v>
      </c>
      <c r="K92" s="13">
        <v>22755107</v>
      </c>
      <c r="L92" s="13">
        <v>77135</v>
      </c>
      <c r="M92" s="13">
        <v>8</v>
      </c>
      <c r="N92" s="13">
        <v>100</v>
      </c>
      <c r="O92" s="13">
        <v>1683</v>
      </c>
      <c r="P92" s="13">
        <v>0</v>
      </c>
      <c r="Q92" s="13">
        <v>1691</v>
      </c>
      <c r="R92" s="11">
        <v>-1.86</v>
      </c>
      <c r="S92" s="11">
        <v>-2.1800000000000002</v>
      </c>
      <c r="T92" s="11">
        <v>30.97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1">
        <v>17</v>
      </c>
      <c r="F93" s="13">
        <v>200000</v>
      </c>
      <c r="G93" s="13">
        <v>80.63333333333334</v>
      </c>
      <c r="H93" s="13" t="s">
        <v>492</v>
      </c>
      <c r="I93" s="13">
        <v>52402</v>
      </c>
      <c r="J93" s="13">
        <v>53195</v>
      </c>
      <c r="K93" s="13">
        <v>52494</v>
      </c>
      <c r="L93" s="13">
        <v>1013353</v>
      </c>
      <c r="M93" s="13">
        <v>9</v>
      </c>
      <c r="N93" s="13">
        <v>99</v>
      </c>
      <c r="O93" s="13">
        <v>13</v>
      </c>
      <c r="P93" s="13">
        <v>1</v>
      </c>
      <c r="Q93" s="13">
        <v>22</v>
      </c>
      <c r="R93" s="11">
        <v>1.05</v>
      </c>
      <c r="S93" s="11">
        <v>4.16</v>
      </c>
      <c r="T93" s="11">
        <v>26.38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1">
        <v>0</v>
      </c>
      <c r="F94" s="13">
        <v>15000000</v>
      </c>
      <c r="G94" s="13">
        <v>80.36666666666666</v>
      </c>
      <c r="H94" s="13" t="s">
        <v>492</v>
      </c>
      <c r="I94" s="13">
        <v>15506858</v>
      </c>
      <c r="J94" s="13">
        <v>12675603</v>
      </c>
      <c r="K94" s="13">
        <v>7875075</v>
      </c>
      <c r="L94" s="13">
        <v>1609585</v>
      </c>
      <c r="M94" s="13">
        <v>20</v>
      </c>
      <c r="N94" s="13">
        <v>55</v>
      </c>
      <c r="O94" s="13">
        <v>10088</v>
      </c>
      <c r="P94" s="13">
        <v>45</v>
      </c>
      <c r="Q94" s="13">
        <v>10108</v>
      </c>
      <c r="R94" s="11">
        <v>-3.26</v>
      </c>
      <c r="S94" s="11">
        <v>-7.53</v>
      </c>
      <c r="T94" s="11">
        <v>7.41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1">
        <v>0</v>
      </c>
      <c r="F95" s="13">
        <v>1000000</v>
      </c>
      <c r="G95" s="13">
        <v>78.8</v>
      </c>
      <c r="H95" s="13" t="s">
        <v>492</v>
      </c>
      <c r="I95" s="13">
        <v>4593908</v>
      </c>
      <c r="J95" s="13">
        <v>3853697</v>
      </c>
      <c r="K95" s="13">
        <v>236547</v>
      </c>
      <c r="L95" s="13">
        <v>16291466</v>
      </c>
      <c r="M95" s="13">
        <v>5</v>
      </c>
      <c r="N95" s="13">
        <v>36</v>
      </c>
      <c r="O95" s="13">
        <v>1602</v>
      </c>
      <c r="P95" s="13">
        <v>64</v>
      </c>
      <c r="Q95" s="13">
        <v>1607</v>
      </c>
      <c r="R95" s="11">
        <v>-3.67</v>
      </c>
      <c r="S95" s="11">
        <v>-4.8899999999999997</v>
      </c>
      <c r="T95" s="11">
        <v>38.56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1">
        <v>0</v>
      </c>
      <c r="F96" s="13">
        <v>19000000</v>
      </c>
      <c r="G96" s="13">
        <v>77.566666666666663</v>
      </c>
      <c r="H96" s="13" t="s">
        <v>492</v>
      </c>
      <c r="I96" s="13">
        <v>13227185</v>
      </c>
      <c r="J96" s="13">
        <v>12656363</v>
      </c>
      <c r="K96" s="13">
        <v>12614881</v>
      </c>
      <c r="L96" s="13">
        <v>1003288</v>
      </c>
      <c r="M96" s="13">
        <v>24</v>
      </c>
      <c r="N96" s="13">
        <v>45</v>
      </c>
      <c r="O96" s="13">
        <v>9671</v>
      </c>
      <c r="P96" s="13">
        <v>55</v>
      </c>
      <c r="Q96" s="13">
        <v>9695</v>
      </c>
      <c r="R96" s="11">
        <v>1.72</v>
      </c>
      <c r="S96" s="11">
        <v>5.16</v>
      </c>
      <c r="T96" s="11">
        <v>21.01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1">
        <v>0</v>
      </c>
      <c r="F97" s="13">
        <v>300000</v>
      </c>
      <c r="G97" s="13">
        <v>77.099999999999994</v>
      </c>
      <c r="H97" s="13" t="s">
        <v>492</v>
      </c>
      <c r="I97" s="13">
        <v>975973</v>
      </c>
      <c r="J97" s="13">
        <v>941588</v>
      </c>
      <c r="K97" s="13">
        <v>185744</v>
      </c>
      <c r="L97" s="13">
        <v>5069280</v>
      </c>
      <c r="M97" s="13">
        <v>18</v>
      </c>
      <c r="N97" s="13">
        <v>100</v>
      </c>
      <c r="O97" s="13">
        <v>115</v>
      </c>
      <c r="P97" s="13">
        <v>0</v>
      </c>
      <c r="Q97" s="13">
        <v>133</v>
      </c>
      <c r="R97" s="11">
        <v>2.2799999999999998</v>
      </c>
      <c r="S97" s="11">
        <v>3.25</v>
      </c>
      <c r="T97" s="11">
        <v>35.380000000000003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1">
        <v>0</v>
      </c>
      <c r="F98" s="13">
        <v>200000</v>
      </c>
      <c r="G98" s="13">
        <v>76.733333333333334</v>
      </c>
      <c r="H98" s="13" t="s">
        <v>492</v>
      </c>
      <c r="I98" s="13">
        <v>242843</v>
      </c>
      <c r="J98" s="13">
        <v>215357</v>
      </c>
      <c r="K98" s="13">
        <v>20094</v>
      </c>
      <c r="L98" s="13">
        <v>10717484</v>
      </c>
      <c r="M98" s="13">
        <v>3</v>
      </c>
      <c r="N98" s="13">
        <v>20</v>
      </c>
      <c r="O98" s="13">
        <v>947</v>
      </c>
      <c r="P98" s="13">
        <v>80</v>
      </c>
      <c r="Q98" s="13">
        <v>950</v>
      </c>
      <c r="R98" s="11">
        <v>-1.97</v>
      </c>
      <c r="S98" s="11">
        <v>-3.49</v>
      </c>
      <c r="T98" s="11">
        <v>24.24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1">
        <v>0</v>
      </c>
      <c r="F99" s="13">
        <v>200000</v>
      </c>
      <c r="G99" s="13">
        <v>75.233333333333334</v>
      </c>
      <c r="H99" s="13" t="s">
        <v>492</v>
      </c>
      <c r="I99" s="13">
        <v>172502</v>
      </c>
      <c r="J99" s="13">
        <v>105354</v>
      </c>
      <c r="K99" s="13">
        <v>6498</v>
      </c>
      <c r="L99" s="13">
        <v>16213268</v>
      </c>
      <c r="M99" s="13">
        <v>4</v>
      </c>
      <c r="N99" s="13">
        <v>59</v>
      </c>
      <c r="O99" s="13">
        <v>5</v>
      </c>
      <c r="P99" s="13">
        <v>41</v>
      </c>
      <c r="Q99" s="13">
        <v>9</v>
      </c>
      <c r="R99" s="11">
        <v>-5.0999999999999996</v>
      </c>
      <c r="S99" s="11">
        <v>-11.8</v>
      </c>
      <c r="T99" s="11">
        <v>42.2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1">
        <v>0</v>
      </c>
      <c r="F100" s="13">
        <v>1000000</v>
      </c>
      <c r="G100" s="13">
        <v>74.566666666666663</v>
      </c>
      <c r="H100" s="13" t="s">
        <v>492</v>
      </c>
      <c r="I100" s="13">
        <v>2997572</v>
      </c>
      <c r="J100" s="13">
        <v>2371332</v>
      </c>
      <c r="K100" s="13">
        <v>23263123</v>
      </c>
      <c r="L100" s="13">
        <v>101935</v>
      </c>
      <c r="M100" s="13">
        <v>4</v>
      </c>
      <c r="N100" s="13">
        <v>26</v>
      </c>
      <c r="O100" s="13">
        <v>1256</v>
      </c>
      <c r="P100" s="13">
        <v>74</v>
      </c>
      <c r="Q100" s="13">
        <v>1260</v>
      </c>
      <c r="R100" s="11">
        <v>-2.4900000000000002</v>
      </c>
      <c r="S100" s="11">
        <v>-8.92</v>
      </c>
      <c r="T100" s="11">
        <v>21.7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1">
        <v>18</v>
      </c>
      <c r="F101" s="13">
        <v>300000000</v>
      </c>
      <c r="G101" s="13">
        <v>74.566666666666663</v>
      </c>
      <c r="H101" s="13" t="s">
        <v>492</v>
      </c>
      <c r="I101" s="13">
        <v>214064556</v>
      </c>
      <c r="J101" s="13">
        <v>227860984</v>
      </c>
      <c r="K101" s="13">
        <v>227861033</v>
      </c>
      <c r="L101" s="13">
        <v>1000000</v>
      </c>
      <c r="M101" s="13">
        <v>197</v>
      </c>
      <c r="N101" s="13">
        <v>39</v>
      </c>
      <c r="O101" s="13">
        <v>71824</v>
      </c>
      <c r="P101" s="13">
        <v>61</v>
      </c>
      <c r="Q101" s="13">
        <v>72021</v>
      </c>
      <c r="R101" s="11">
        <v>1.68</v>
      </c>
      <c r="S101" s="11">
        <v>5.13</v>
      </c>
      <c r="T101" s="11">
        <v>21.3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1">
        <v>0</v>
      </c>
      <c r="F102" s="13">
        <v>200000</v>
      </c>
      <c r="G102" s="13">
        <v>72.766666666666666</v>
      </c>
      <c r="H102" s="13" t="s">
        <v>492</v>
      </c>
      <c r="I102" s="13">
        <v>1500623</v>
      </c>
      <c r="J102" s="13">
        <v>1290421</v>
      </c>
      <c r="K102" s="13">
        <v>82015</v>
      </c>
      <c r="L102" s="13">
        <v>15733960</v>
      </c>
      <c r="M102" s="13">
        <v>6</v>
      </c>
      <c r="N102" s="13">
        <v>68</v>
      </c>
      <c r="O102" s="13">
        <v>321</v>
      </c>
      <c r="P102" s="13">
        <v>32</v>
      </c>
      <c r="Q102" s="13">
        <v>327</v>
      </c>
      <c r="R102" s="11">
        <v>-2.38</v>
      </c>
      <c r="S102" s="11">
        <v>-3.56</v>
      </c>
      <c r="T102" s="11">
        <v>45.22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1">
        <v>18</v>
      </c>
      <c r="F103" s="13">
        <v>40000000</v>
      </c>
      <c r="G103" s="13">
        <v>72.433333333333337</v>
      </c>
      <c r="H103" s="13" t="s">
        <v>492</v>
      </c>
      <c r="I103" s="13">
        <v>38453707</v>
      </c>
      <c r="J103" s="13">
        <v>39909800</v>
      </c>
      <c r="K103" s="13">
        <v>39820603</v>
      </c>
      <c r="L103" s="13">
        <v>1002239</v>
      </c>
      <c r="M103" s="13">
        <v>57</v>
      </c>
      <c r="N103" s="13">
        <v>25</v>
      </c>
      <c r="O103" s="13">
        <v>4561</v>
      </c>
      <c r="P103" s="13">
        <v>75</v>
      </c>
      <c r="Q103" s="13">
        <v>4618</v>
      </c>
      <c r="R103" s="11">
        <v>1.62</v>
      </c>
      <c r="S103" s="11">
        <v>4.92</v>
      </c>
      <c r="T103" s="11">
        <v>20.86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1">
        <v>17</v>
      </c>
      <c r="F104" s="13">
        <v>50000000</v>
      </c>
      <c r="G104" s="13">
        <v>72.066666666666663</v>
      </c>
      <c r="H104" s="13" t="s">
        <v>492</v>
      </c>
      <c r="I104" s="13">
        <v>25892668</v>
      </c>
      <c r="J104" s="13">
        <v>24966421</v>
      </c>
      <c r="K104" s="13">
        <v>23006786</v>
      </c>
      <c r="L104" s="13">
        <v>1085176</v>
      </c>
      <c r="M104" s="13">
        <v>54</v>
      </c>
      <c r="N104" s="13">
        <v>12</v>
      </c>
      <c r="O104" s="13">
        <v>34690</v>
      </c>
      <c r="P104" s="13">
        <v>88</v>
      </c>
      <c r="Q104" s="13">
        <v>34744</v>
      </c>
      <c r="R104" s="11">
        <v>0.6</v>
      </c>
      <c r="S104" s="11">
        <v>2.77</v>
      </c>
      <c r="T104" s="11">
        <v>19.260000000000002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1">
        <v>16</v>
      </c>
      <c r="F105" s="13">
        <v>100000000</v>
      </c>
      <c r="G105" s="13">
        <v>68.066666666666663</v>
      </c>
      <c r="H105" s="13" t="s">
        <v>492</v>
      </c>
      <c r="I105" s="13">
        <v>21600123</v>
      </c>
      <c r="J105" s="13">
        <v>21118216</v>
      </c>
      <c r="K105" s="13">
        <v>18326852</v>
      </c>
      <c r="L105" s="13">
        <v>1152310</v>
      </c>
      <c r="M105" s="13">
        <v>25</v>
      </c>
      <c r="N105" s="13">
        <v>1</v>
      </c>
      <c r="O105" s="13">
        <v>72701</v>
      </c>
      <c r="P105" s="13">
        <v>99</v>
      </c>
      <c r="Q105" s="13">
        <v>72726</v>
      </c>
      <c r="R105" s="11">
        <v>2.09</v>
      </c>
      <c r="S105" s="11">
        <v>4.58</v>
      </c>
      <c r="T105" s="11">
        <v>33.700000000000003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1">
        <v>15</v>
      </c>
      <c r="F106" s="13">
        <v>100000000</v>
      </c>
      <c r="G106" s="13">
        <v>67.166666666666671</v>
      </c>
      <c r="H106" s="13" t="s">
        <v>492</v>
      </c>
      <c r="I106" s="13">
        <v>99060275</v>
      </c>
      <c r="J106" s="13">
        <v>98266977</v>
      </c>
      <c r="K106" s="13">
        <v>98266881</v>
      </c>
      <c r="L106" s="13">
        <v>1000000</v>
      </c>
      <c r="M106" s="13">
        <v>617</v>
      </c>
      <c r="N106" s="13">
        <v>17</v>
      </c>
      <c r="O106" s="13">
        <v>90433</v>
      </c>
      <c r="P106" s="13">
        <v>83</v>
      </c>
      <c r="Q106" s="13">
        <v>91050</v>
      </c>
      <c r="R106" s="11">
        <v>1.4</v>
      </c>
      <c r="S106" s="11">
        <v>4.28</v>
      </c>
      <c r="T106" s="11">
        <v>26.48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1">
        <v>0</v>
      </c>
      <c r="F107" s="13">
        <v>200000</v>
      </c>
      <c r="G107" s="13">
        <v>66.933333333333337</v>
      </c>
      <c r="H107" s="13" t="s">
        <v>492</v>
      </c>
      <c r="I107" s="13">
        <v>910672</v>
      </c>
      <c r="J107" s="13">
        <v>737025</v>
      </c>
      <c r="K107" s="13">
        <v>37476</v>
      </c>
      <c r="L107" s="13">
        <v>19666584</v>
      </c>
      <c r="M107" s="13">
        <v>3</v>
      </c>
      <c r="N107" s="13">
        <v>14</v>
      </c>
      <c r="O107" s="13">
        <v>1078</v>
      </c>
      <c r="P107" s="13">
        <v>86</v>
      </c>
      <c r="Q107" s="13">
        <v>1081</v>
      </c>
      <c r="R107" s="11">
        <v>-6.93</v>
      </c>
      <c r="S107" s="11">
        <v>-9.83</v>
      </c>
      <c r="T107" s="11">
        <v>3.61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1">
        <v>0</v>
      </c>
      <c r="F108" s="13">
        <v>40000000</v>
      </c>
      <c r="G108" s="13">
        <v>66.599999999999994</v>
      </c>
      <c r="H108" s="13" t="s">
        <v>492</v>
      </c>
      <c r="I108" s="13">
        <v>35235775</v>
      </c>
      <c r="J108" s="13">
        <v>33363710</v>
      </c>
      <c r="K108" s="13">
        <v>33078738</v>
      </c>
      <c r="L108" s="13">
        <v>1008615</v>
      </c>
      <c r="M108" s="13">
        <v>130</v>
      </c>
      <c r="N108" s="13">
        <v>5</v>
      </c>
      <c r="O108" s="13">
        <v>27543</v>
      </c>
      <c r="P108" s="13">
        <v>95</v>
      </c>
      <c r="Q108" s="13">
        <v>27673</v>
      </c>
      <c r="R108" s="11">
        <v>1.38</v>
      </c>
      <c r="S108" s="11">
        <v>5.15</v>
      </c>
      <c r="T108" s="11">
        <v>19.010000000000002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1">
        <v>17</v>
      </c>
      <c r="F109" s="13">
        <v>500000</v>
      </c>
      <c r="G109" s="13">
        <v>66.433333333333337</v>
      </c>
      <c r="H109" s="13" t="s">
        <v>492</v>
      </c>
      <c r="I109" s="13">
        <v>319774</v>
      </c>
      <c r="J109" s="13">
        <v>322834</v>
      </c>
      <c r="K109" s="13">
        <v>240574</v>
      </c>
      <c r="L109" s="13">
        <v>1341930</v>
      </c>
      <c r="M109" s="13">
        <v>18</v>
      </c>
      <c r="N109" s="13">
        <v>99</v>
      </c>
      <c r="O109" s="13">
        <v>22</v>
      </c>
      <c r="P109" s="13">
        <v>1</v>
      </c>
      <c r="Q109" s="13">
        <v>40</v>
      </c>
      <c r="R109" s="11">
        <v>1.31</v>
      </c>
      <c r="S109" s="11">
        <v>3.41</v>
      </c>
      <c r="T109" s="11">
        <v>13.05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1">
        <v>16</v>
      </c>
      <c r="F110" s="13">
        <v>200000</v>
      </c>
      <c r="G110" s="13">
        <v>66.099999999999994</v>
      </c>
      <c r="H110" s="13" t="s">
        <v>492</v>
      </c>
      <c r="I110" s="13">
        <v>466868</v>
      </c>
      <c r="J110" s="13">
        <v>492251</v>
      </c>
      <c r="K110" s="13">
        <v>227726</v>
      </c>
      <c r="L110" s="13">
        <v>2161595</v>
      </c>
      <c r="M110" s="13">
        <v>9</v>
      </c>
      <c r="N110" s="13">
        <v>40</v>
      </c>
      <c r="O110" s="13">
        <v>120</v>
      </c>
      <c r="P110" s="13">
        <v>60</v>
      </c>
      <c r="Q110" s="13">
        <v>129</v>
      </c>
      <c r="R110" s="11">
        <v>1.41</v>
      </c>
      <c r="S110" s="11">
        <v>4.58</v>
      </c>
      <c r="T110" s="11">
        <v>21.35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1">
        <v>0</v>
      </c>
      <c r="F111" s="13">
        <v>500000</v>
      </c>
      <c r="G111" s="13">
        <v>66.066666666666663</v>
      </c>
      <c r="H111" s="13" t="s">
        <v>492</v>
      </c>
      <c r="I111" s="13">
        <v>1241250</v>
      </c>
      <c r="J111" s="13">
        <v>1239985</v>
      </c>
      <c r="K111" s="13">
        <v>236165</v>
      </c>
      <c r="L111" s="13">
        <v>5250504</v>
      </c>
      <c r="M111" s="13">
        <v>11</v>
      </c>
      <c r="N111" s="13">
        <v>100</v>
      </c>
      <c r="O111" s="13">
        <v>98</v>
      </c>
      <c r="P111" s="13">
        <v>0</v>
      </c>
      <c r="Q111" s="13">
        <v>109</v>
      </c>
      <c r="R111" s="11">
        <v>3</v>
      </c>
      <c r="S111" s="11">
        <v>4.83</v>
      </c>
      <c r="T111" s="11">
        <v>40.61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1">
        <v>18</v>
      </c>
      <c r="F112" s="13">
        <v>15000000</v>
      </c>
      <c r="G112" s="13">
        <v>65.833333333333329</v>
      </c>
      <c r="H112" s="13" t="s">
        <v>492</v>
      </c>
      <c r="I112" s="13">
        <v>8791411</v>
      </c>
      <c r="J112" s="13">
        <v>10556337</v>
      </c>
      <c r="K112" s="13">
        <v>10556336</v>
      </c>
      <c r="L112" s="13">
        <v>1000000</v>
      </c>
      <c r="M112" s="13">
        <v>16</v>
      </c>
      <c r="N112" s="13">
        <v>50</v>
      </c>
      <c r="O112" s="13">
        <v>5742</v>
      </c>
      <c r="P112" s="13">
        <v>50</v>
      </c>
      <c r="Q112" s="13">
        <v>5758</v>
      </c>
      <c r="R112" s="11">
        <v>1.73</v>
      </c>
      <c r="S112" s="11">
        <v>5.32</v>
      </c>
      <c r="T112" s="11">
        <v>40.119999999999997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1">
        <v>15</v>
      </c>
      <c r="F113" s="13">
        <v>80000000</v>
      </c>
      <c r="G113" s="13">
        <v>64</v>
      </c>
      <c r="H113" s="13" t="s">
        <v>492</v>
      </c>
      <c r="I113" s="13">
        <v>53997402</v>
      </c>
      <c r="J113" s="13">
        <v>59817351</v>
      </c>
      <c r="K113" s="13">
        <v>59353606</v>
      </c>
      <c r="L113" s="13">
        <v>1007811</v>
      </c>
      <c r="M113" s="13">
        <v>66</v>
      </c>
      <c r="N113" s="13">
        <v>24</v>
      </c>
      <c r="O113" s="13">
        <v>41969</v>
      </c>
      <c r="P113" s="13">
        <v>76</v>
      </c>
      <c r="Q113" s="13">
        <v>42035</v>
      </c>
      <c r="R113" s="11">
        <v>1.56</v>
      </c>
      <c r="S113" s="11">
        <v>4.68</v>
      </c>
      <c r="T113" s="11">
        <v>19.309999999999999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1">
        <v>0</v>
      </c>
      <c r="F114" s="13">
        <v>4000000</v>
      </c>
      <c r="G114" s="13">
        <v>63.333333333333336</v>
      </c>
      <c r="H114" s="13" t="s">
        <v>492</v>
      </c>
      <c r="I114" s="13">
        <v>777861</v>
      </c>
      <c r="J114" s="13">
        <v>704261</v>
      </c>
      <c r="K114" s="13">
        <v>704261</v>
      </c>
      <c r="L114" s="13">
        <v>1000000</v>
      </c>
      <c r="M114" s="13">
        <v>9</v>
      </c>
      <c r="N114" s="13">
        <v>56</v>
      </c>
      <c r="O114" s="13">
        <v>402</v>
      </c>
      <c r="P114" s="13">
        <v>44</v>
      </c>
      <c r="Q114" s="13">
        <v>411</v>
      </c>
      <c r="R114" s="11">
        <v>0.33</v>
      </c>
      <c r="S114" s="11">
        <v>2.64</v>
      </c>
      <c r="T114" s="11">
        <v>32.96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1">
        <v>0</v>
      </c>
      <c r="F115" s="13">
        <v>500000</v>
      </c>
      <c r="G115" s="13">
        <v>62.4</v>
      </c>
      <c r="H115" s="13" t="s">
        <v>492</v>
      </c>
      <c r="I115" s="13">
        <v>269182</v>
      </c>
      <c r="J115" s="13">
        <v>263141</v>
      </c>
      <c r="K115" s="13">
        <v>66669</v>
      </c>
      <c r="L115" s="13">
        <v>3946979</v>
      </c>
      <c r="M115" s="13">
        <v>6</v>
      </c>
      <c r="N115" s="13">
        <v>77</v>
      </c>
      <c r="O115" s="13">
        <v>135</v>
      </c>
      <c r="P115" s="13">
        <v>23</v>
      </c>
      <c r="Q115" s="13">
        <v>141</v>
      </c>
      <c r="R115" s="11">
        <v>-0.71</v>
      </c>
      <c r="S115" s="11">
        <v>0.76</v>
      </c>
      <c r="T115" s="11">
        <v>16.239999999999998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1">
        <v>0</v>
      </c>
      <c r="F116" s="13">
        <v>2000000</v>
      </c>
      <c r="G116" s="13">
        <v>62</v>
      </c>
      <c r="H116" s="13" t="s">
        <v>492</v>
      </c>
      <c r="I116" s="13">
        <v>2001064</v>
      </c>
      <c r="J116" s="13">
        <v>1969932</v>
      </c>
      <c r="K116" s="13">
        <v>1965171</v>
      </c>
      <c r="L116" s="13">
        <v>1002422</v>
      </c>
      <c r="M116" s="13">
        <v>20</v>
      </c>
      <c r="N116" s="13">
        <v>39</v>
      </c>
      <c r="O116" s="13">
        <v>1549</v>
      </c>
      <c r="P116" s="13">
        <v>61</v>
      </c>
      <c r="Q116" s="13">
        <v>1569</v>
      </c>
      <c r="R116" s="11">
        <v>1.54</v>
      </c>
      <c r="S116" s="11">
        <v>3.56</v>
      </c>
      <c r="T116" s="11">
        <v>17.190000000000001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1">
        <v>0</v>
      </c>
      <c r="F117" s="13">
        <v>500000</v>
      </c>
      <c r="G117" s="13">
        <v>60.966666666666669</v>
      </c>
      <c r="H117" s="13" t="s">
        <v>492</v>
      </c>
      <c r="I117" s="13">
        <v>2766</v>
      </c>
      <c r="J117" s="13">
        <v>3052</v>
      </c>
      <c r="K117" s="13">
        <v>1620</v>
      </c>
      <c r="L117" s="13">
        <v>1884148</v>
      </c>
      <c r="M117" s="13">
        <v>3</v>
      </c>
      <c r="N117" s="13">
        <v>75</v>
      </c>
      <c r="O117" s="13">
        <v>30</v>
      </c>
      <c r="P117" s="13">
        <v>25</v>
      </c>
      <c r="Q117" s="13">
        <v>33</v>
      </c>
      <c r="R117" s="11">
        <v>1.39</v>
      </c>
      <c r="S117" s="11">
        <v>8.98</v>
      </c>
      <c r="T117" s="11">
        <v>80.95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1">
        <v>0</v>
      </c>
      <c r="F118" s="13">
        <v>4000000</v>
      </c>
      <c r="G118" s="13">
        <v>58.766666666666666</v>
      </c>
      <c r="H118" s="13" t="s">
        <v>492</v>
      </c>
      <c r="I118" s="13">
        <v>885743</v>
      </c>
      <c r="J118" s="13">
        <v>1171283</v>
      </c>
      <c r="K118" s="13">
        <v>1206460</v>
      </c>
      <c r="L118" s="13">
        <v>970842</v>
      </c>
      <c r="M118" s="13">
        <v>6</v>
      </c>
      <c r="N118" s="13">
        <v>1</v>
      </c>
      <c r="O118" s="13">
        <v>3113</v>
      </c>
      <c r="P118" s="13">
        <v>99</v>
      </c>
      <c r="Q118" s="13">
        <v>3119</v>
      </c>
      <c r="R118" s="11">
        <v>-1.52</v>
      </c>
      <c r="S118" s="11">
        <v>-2.68</v>
      </c>
      <c r="T118" s="11">
        <v>14.02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1">
        <v>15</v>
      </c>
      <c r="F119" s="13">
        <v>4500000</v>
      </c>
      <c r="G119" s="13">
        <v>56.666666666666664</v>
      </c>
      <c r="H119" s="13" t="s">
        <v>492</v>
      </c>
      <c r="I119" s="13">
        <v>3340507</v>
      </c>
      <c r="J119" s="13">
        <v>3144667</v>
      </c>
      <c r="K119" s="13">
        <v>3144666</v>
      </c>
      <c r="L119" s="13">
        <v>1000000</v>
      </c>
      <c r="M119" s="13">
        <v>5</v>
      </c>
      <c r="N119" s="13">
        <v>2</v>
      </c>
      <c r="O119" s="13">
        <v>2403</v>
      </c>
      <c r="P119" s="13">
        <v>98</v>
      </c>
      <c r="Q119" s="13">
        <v>2408</v>
      </c>
      <c r="R119" s="11">
        <v>1.65</v>
      </c>
      <c r="S119" s="11">
        <v>4.92</v>
      </c>
      <c r="T119" s="11">
        <v>21.74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1">
        <v>0</v>
      </c>
      <c r="F120" s="13">
        <v>200000</v>
      </c>
      <c r="G120" s="13">
        <v>55</v>
      </c>
      <c r="H120" s="13" t="s">
        <v>492</v>
      </c>
      <c r="I120" s="13">
        <v>185649</v>
      </c>
      <c r="J120" s="13">
        <v>158412</v>
      </c>
      <c r="K120" s="13">
        <v>15604</v>
      </c>
      <c r="L120" s="13">
        <v>10152006</v>
      </c>
      <c r="M120" s="13">
        <v>3</v>
      </c>
      <c r="N120" s="13">
        <v>42</v>
      </c>
      <c r="O120" s="13">
        <v>220</v>
      </c>
      <c r="P120" s="13">
        <v>58</v>
      </c>
      <c r="Q120" s="13">
        <v>223</v>
      </c>
      <c r="R120" s="11">
        <v>-5.6</v>
      </c>
      <c r="S120" s="11">
        <v>-15.01</v>
      </c>
      <c r="T120" s="11">
        <v>-9.6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1">
        <v>0</v>
      </c>
      <c r="F121" s="13">
        <v>500000000</v>
      </c>
      <c r="G121" s="13">
        <v>54.8</v>
      </c>
      <c r="H121" s="13" t="s">
        <v>492</v>
      </c>
      <c r="I121" s="13">
        <v>3097012</v>
      </c>
      <c r="J121" s="13">
        <v>2629958</v>
      </c>
      <c r="K121" s="13">
        <v>173256</v>
      </c>
      <c r="L121" s="13">
        <v>15179609</v>
      </c>
      <c r="M121" s="13">
        <v>15</v>
      </c>
      <c r="N121" s="13">
        <v>23</v>
      </c>
      <c r="O121" s="13">
        <v>686</v>
      </c>
      <c r="P121" s="13">
        <v>77</v>
      </c>
      <c r="Q121" s="13">
        <v>701</v>
      </c>
      <c r="R121" s="11">
        <v>-5.17</v>
      </c>
      <c r="S121" s="11">
        <v>-7.94</v>
      </c>
      <c r="T121" s="11">
        <v>18.71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1">
        <v>0</v>
      </c>
      <c r="F122" s="13">
        <v>2000000</v>
      </c>
      <c r="G122" s="13">
        <v>53.56666666666667</v>
      </c>
      <c r="H122" s="13" t="s">
        <v>492</v>
      </c>
      <c r="I122" s="13">
        <v>2135870</v>
      </c>
      <c r="J122" s="13">
        <v>1845015</v>
      </c>
      <c r="K122" s="13">
        <v>142712</v>
      </c>
      <c r="L122" s="13">
        <v>12928240</v>
      </c>
      <c r="M122" s="13">
        <v>8</v>
      </c>
      <c r="N122" s="13">
        <v>18</v>
      </c>
      <c r="O122" s="13">
        <v>1217</v>
      </c>
      <c r="P122" s="13">
        <v>82</v>
      </c>
      <c r="Q122" s="13">
        <v>1225</v>
      </c>
      <c r="R122" s="11">
        <v>-5.39</v>
      </c>
      <c r="S122" s="11">
        <v>-7.38</v>
      </c>
      <c r="T122" s="11">
        <v>20.86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1">
        <v>0</v>
      </c>
      <c r="F123" s="13">
        <v>400000</v>
      </c>
      <c r="G123" s="13">
        <v>52.166666666666664</v>
      </c>
      <c r="H123" s="13" t="s">
        <v>492</v>
      </c>
      <c r="I123" s="13">
        <v>4211669</v>
      </c>
      <c r="J123" s="13">
        <v>3703101</v>
      </c>
      <c r="K123" s="13">
        <v>157041</v>
      </c>
      <c r="L123" s="13">
        <v>23580471</v>
      </c>
      <c r="M123" s="13">
        <v>12</v>
      </c>
      <c r="N123" s="13">
        <v>22</v>
      </c>
      <c r="O123" s="13">
        <v>1393</v>
      </c>
      <c r="P123" s="13">
        <v>78</v>
      </c>
      <c r="Q123" s="13">
        <v>1405</v>
      </c>
      <c r="R123" s="11">
        <v>-0.22</v>
      </c>
      <c r="S123" s="11">
        <v>-1.6</v>
      </c>
      <c r="T123" s="11">
        <v>23.33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1">
        <v>17</v>
      </c>
      <c r="F124" s="13">
        <v>1000000</v>
      </c>
      <c r="G124" s="13">
        <v>51.233333333333334</v>
      </c>
      <c r="H124" s="13" t="s">
        <v>492</v>
      </c>
      <c r="I124" s="13">
        <v>285818</v>
      </c>
      <c r="J124" s="13">
        <v>280681</v>
      </c>
      <c r="K124" s="13">
        <v>270889</v>
      </c>
      <c r="L124" s="13">
        <v>1036148</v>
      </c>
      <c r="M124" s="13">
        <v>5</v>
      </c>
      <c r="N124" s="13">
        <v>74</v>
      </c>
      <c r="O124" s="13">
        <v>576</v>
      </c>
      <c r="P124" s="13">
        <v>26</v>
      </c>
      <c r="Q124" s="13">
        <v>581</v>
      </c>
      <c r="R124" s="11">
        <v>1.75</v>
      </c>
      <c r="S124" s="11">
        <v>4.8</v>
      </c>
      <c r="T124" s="11">
        <v>19.079999999999998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1">
        <v>15</v>
      </c>
      <c r="F125" s="13">
        <v>50000000</v>
      </c>
      <c r="G125" s="13">
        <v>49.333333333333336</v>
      </c>
      <c r="H125" s="13" t="s">
        <v>492</v>
      </c>
      <c r="I125" s="13">
        <v>48761392</v>
      </c>
      <c r="J125" s="13">
        <v>49294011</v>
      </c>
      <c r="K125" s="13">
        <v>49151826</v>
      </c>
      <c r="L125" s="13">
        <v>1002892</v>
      </c>
      <c r="M125" s="13">
        <v>87</v>
      </c>
      <c r="N125" s="13">
        <v>39</v>
      </c>
      <c r="O125" s="13">
        <v>10823</v>
      </c>
      <c r="P125" s="13">
        <v>61</v>
      </c>
      <c r="Q125" s="13">
        <v>10910</v>
      </c>
      <c r="R125" s="11">
        <v>1.41</v>
      </c>
      <c r="S125" s="11">
        <v>4.0999999999999996</v>
      </c>
      <c r="T125" s="11">
        <v>20.010000000000002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1">
        <v>15</v>
      </c>
      <c r="F126" s="13">
        <v>100000000</v>
      </c>
      <c r="G126" s="13">
        <v>46.633333333333333</v>
      </c>
      <c r="H126" s="13" t="s">
        <v>492</v>
      </c>
      <c r="I126" s="13">
        <v>97781546</v>
      </c>
      <c r="J126" s="13">
        <v>98117512</v>
      </c>
      <c r="K126" s="13">
        <v>97371900</v>
      </c>
      <c r="L126" s="13">
        <v>1007657</v>
      </c>
      <c r="M126" s="13">
        <v>111</v>
      </c>
      <c r="N126" s="13">
        <v>18</v>
      </c>
      <c r="O126" s="13">
        <v>36940</v>
      </c>
      <c r="P126" s="13">
        <v>82</v>
      </c>
      <c r="Q126" s="13">
        <v>37051</v>
      </c>
      <c r="R126" s="11">
        <v>1.49</v>
      </c>
      <c r="S126" s="11">
        <v>4.4800000000000004</v>
      </c>
      <c r="T126" s="11">
        <v>23.5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1">
        <v>18</v>
      </c>
      <c r="F127" s="13">
        <v>3000000</v>
      </c>
      <c r="G127" s="13">
        <v>44.666666666666664</v>
      </c>
      <c r="H127" s="13" t="s">
        <v>492</v>
      </c>
      <c r="I127" s="13">
        <v>2766866</v>
      </c>
      <c r="J127" s="13">
        <v>2993729</v>
      </c>
      <c r="K127" s="13">
        <v>2969314</v>
      </c>
      <c r="L127" s="13">
        <v>1008222</v>
      </c>
      <c r="M127" s="13">
        <v>15</v>
      </c>
      <c r="N127" s="13">
        <v>6</v>
      </c>
      <c r="O127" s="13">
        <v>3250</v>
      </c>
      <c r="P127" s="13">
        <v>94</v>
      </c>
      <c r="Q127" s="13">
        <v>3265</v>
      </c>
      <c r="R127" s="11">
        <v>1.52</v>
      </c>
      <c r="S127" s="11">
        <v>4.7300000000000004</v>
      </c>
      <c r="T127" s="11">
        <v>19.420000000000002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1">
        <v>18</v>
      </c>
      <c r="F128" s="13">
        <v>15000000</v>
      </c>
      <c r="G128" s="13">
        <v>39.866666666666667</v>
      </c>
      <c r="H128" s="13" t="s">
        <v>492</v>
      </c>
      <c r="I128" s="13">
        <v>12431623</v>
      </c>
      <c r="J128" s="13">
        <v>11236804</v>
      </c>
      <c r="K128" s="13">
        <v>11147616</v>
      </c>
      <c r="L128" s="13">
        <v>1008000</v>
      </c>
      <c r="M128" s="13">
        <v>25</v>
      </c>
      <c r="N128" s="13">
        <v>9</v>
      </c>
      <c r="O128" s="13">
        <v>3709</v>
      </c>
      <c r="P128" s="13">
        <v>91</v>
      </c>
      <c r="Q128" s="13">
        <v>3734</v>
      </c>
      <c r="R128" s="11">
        <v>1.38</v>
      </c>
      <c r="S128" s="11">
        <v>4.6399999999999997</v>
      </c>
      <c r="T128" s="11">
        <v>22.97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1">
        <v>0</v>
      </c>
      <c r="F129" s="13">
        <v>1000000000</v>
      </c>
      <c r="G129" s="13">
        <v>39.633333333333333</v>
      </c>
      <c r="H129" s="13" t="s">
        <v>492</v>
      </c>
      <c r="I129" s="13">
        <v>2896032</v>
      </c>
      <c r="J129" s="13">
        <v>2962950</v>
      </c>
      <c r="K129" s="13">
        <v>296306812</v>
      </c>
      <c r="L129" s="13">
        <v>10000</v>
      </c>
      <c r="M129" s="13">
        <v>13</v>
      </c>
      <c r="N129" s="13">
        <v>21</v>
      </c>
      <c r="O129" s="13">
        <v>3440</v>
      </c>
      <c r="P129" s="13">
        <v>79</v>
      </c>
      <c r="Q129" s="13">
        <v>3453</v>
      </c>
      <c r="R129" s="11">
        <v>1.48</v>
      </c>
      <c r="S129" s="11">
        <v>4.68</v>
      </c>
      <c r="T129" s="11">
        <v>18.47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1">
        <v>0</v>
      </c>
      <c r="F130" s="13">
        <v>100000000</v>
      </c>
      <c r="G130" s="13">
        <v>28.633333333333333</v>
      </c>
      <c r="H130" s="13" t="s">
        <v>492</v>
      </c>
      <c r="I130" s="13">
        <v>1325412</v>
      </c>
      <c r="J130" s="13">
        <v>1210603</v>
      </c>
      <c r="K130" s="13">
        <v>47200635</v>
      </c>
      <c r="L130" s="13">
        <v>25648</v>
      </c>
      <c r="M130" s="13">
        <v>5</v>
      </c>
      <c r="N130" s="13">
        <v>80</v>
      </c>
      <c r="O130" s="13">
        <v>781</v>
      </c>
      <c r="P130" s="13">
        <v>21</v>
      </c>
      <c r="Q130" s="13">
        <v>786</v>
      </c>
      <c r="R130" s="11">
        <v>0.2</v>
      </c>
      <c r="S130" s="11">
        <v>1.89</v>
      </c>
      <c r="T130" s="11">
        <v>33.11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1">
        <v>0</v>
      </c>
      <c r="F131" s="13">
        <v>1000000</v>
      </c>
      <c r="G131" s="13">
        <v>20.733333333333334</v>
      </c>
      <c r="H131" s="13" t="s">
        <v>492</v>
      </c>
      <c r="I131" s="13">
        <v>553471</v>
      </c>
      <c r="J131" s="13">
        <v>436685</v>
      </c>
      <c r="K131" s="13">
        <v>442299</v>
      </c>
      <c r="L131" s="13">
        <v>987306</v>
      </c>
      <c r="M131" s="13">
        <v>15</v>
      </c>
      <c r="N131" s="13">
        <v>64</v>
      </c>
      <c r="O131" s="13">
        <v>213</v>
      </c>
      <c r="P131" s="13">
        <v>36</v>
      </c>
      <c r="Q131" s="13">
        <v>228</v>
      </c>
      <c r="R131" s="11">
        <v>-0.87</v>
      </c>
      <c r="S131" s="11">
        <v>1.49</v>
      </c>
      <c r="T131" s="11">
        <v>18.27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1">
        <v>18</v>
      </c>
      <c r="F132" s="13">
        <v>4000000</v>
      </c>
      <c r="G132" s="13">
        <v>19.666666666666668</v>
      </c>
      <c r="H132" s="13" t="s">
        <v>492</v>
      </c>
      <c r="I132" s="13">
        <v>744355</v>
      </c>
      <c r="J132" s="13">
        <v>1042752</v>
      </c>
      <c r="K132" s="13">
        <v>1037283</v>
      </c>
      <c r="L132" s="13">
        <v>1005272</v>
      </c>
      <c r="M132" s="13">
        <v>10</v>
      </c>
      <c r="N132" s="13">
        <v>42</v>
      </c>
      <c r="O132" s="13">
        <v>13100</v>
      </c>
      <c r="P132" s="13">
        <v>58</v>
      </c>
      <c r="Q132" s="13">
        <v>13110</v>
      </c>
      <c r="R132" s="11">
        <v>1.8</v>
      </c>
      <c r="S132" s="11">
        <v>4.8600000000000003</v>
      </c>
      <c r="T132" s="11">
        <v>22.72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1">
        <v>0</v>
      </c>
      <c r="F133" s="13">
        <v>5000000</v>
      </c>
      <c r="G133" s="13">
        <v>12.666666666666666</v>
      </c>
      <c r="H133" s="13" t="s">
        <v>492</v>
      </c>
      <c r="I133" s="13">
        <v>854288</v>
      </c>
      <c r="J133" s="13">
        <v>575473</v>
      </c>
      <c r="K133" s="13">
        <v>436628</v>
      </c>
      <c r="L133" s="13">
        <v>1317993</v>
      </c>
      <c r="M133" s="13">
        <v>5</v>
      </c>
      <c r="N133" s="13">
        <v>13</v>
      </c>
      <c r="O133" s="13">
        <v>2151</v>
      </c>
      <c r="P133" s="13">
        <v>87</v>
      </c>
      <c r="Q133" s="13">
        <v>2156</v>
      </c>
      <c r="R133" s="11">
        <v>-2.41</v>
      </c>
      <c r="S133" s="11">
        <v>-3.57</v>
      </c>
      <c r="T133" s="11">
        <v>30.89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1">
        <v>0</v>
      </c>
      <c r="F134" s="13">
        <v>20000000</v>
      </c>
      <c r="G134" s="13">
        <v>11.366666666666667</v>
      </c>
      <c r="H134" s="13" t="s">
        <v>492</v>
      </c>
      <c r="I134" s="13">
        <v>39342</v>
      </c>
      <c r="J134" s="13">
        <v>35937</v>
      </c>
      <c r="K134" s="13">
        <v>3290285</v>
      </c>
      <c r="L134" s="13">
        <v>10922</v>
      </c>
      <c r="M134" s="13">
        <v>6</v>
      </c>
      <c r="N134" s="13">
        <v>63</v>
      </c>
      <c r="O134" s="13">
        <v>109</v>
      </c>
      <c r="P134" s="13">
        <v>37</v>
      </c>
      <c r="Q134" s="13">
        <v>115</v>
      </c>
      <c r="R134" s="11">
        <v>-2.16</v>
      </c>
      <c r="S134" s="11">
        <v>-2.06</v>
      </c>
      <c r="T134" s="11">
        <v>0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1">
        <v>18</v>
      </c>
      <c r="F135" s="13">
        <v>1000000</v>
      </c>
      <c r="G135" s="13">
        <v>9.9666666666666668</v>
      </c>
      <c r="H135" s="13" t="s">
        <v>492</v>
      </c>
      <c r="I135" s="13">
        <v>195906</v>
      </c>
      <c r="J135" s="13">
        <v>250569</v>
      </c>
      <c r="K135" s="13">
        <v>248419</v>
      </c>
      <c r="L135" s="13">
        <v>1008654</v>
      </c>
      <c r="M135" s="13">
        <v>5</v>
      </c>
      <c r="N135" s="13">
        <v>8</v>
      </c>
      <c r="O135" s="13">
        <v>142</v>
      </c>
      <c r="P135" s="13">
        <v>92</v>
      </c>
      <c r="Q135" s="13">
        <v>147</v>
      </c>
      <c r="R135" s="11">
        <v>1.62</v>
      </c>
      <c r="S135" s="11">
        <v>4.9400000000000004</v>
      </c>
      <c r="T135" s="11">
        <v>0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1">
        <v>18</v>
      </c>
      <c r="F136" s="13">
        <v>35000000</v>
      </c>
      <c r="G136" s="13">
        <v>8.1999999999999993</v>
      </c>
      <c r="H136" s="13" t="s">
        <v>492</v>
      </c>
      <c r="I136" s="13">
        <v>2620897</v>
      </c>
      <c r="J136" s="13">
        <v>2209000</v>
      </c>
      <c r="K136" s="13">
        <v>22089913</v>
      </c>
      <c r="L136" s="13">
        <v>100000</v>
      </c>
      <c r="M136" s="13">
        <v>5</v>
      </c>
      <c r="N136" s="13">
        <v>24</v>
      </c>
      <c r="O136" s="13">
        <v>1417</v>
      </c>
      <c r="P136" s="13">
        <v>76</v>
      </c>
      <c r="Q136" s="13">
        <v>1422</v>
      </c>
      <c r="R136" s="11">
        <v>1.61</v>
      </c>
      <c r="S136" s="11">
        <v>4.63</v>
      </c>
      <c r="T136" s="11">
        <v>0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1">
        <v>0</v>
      </c>
      <c r="F137" s="13">
        <v>380000000</v>
      </c>
      <c r="G137" s="13">
        <v>7.8</v>
      </c>
      <c r="H137" s="13" t="s">
        <v>492</v>
      </c>
      <c r="I137" s="13">
        <v>1621282</v>
      </c>
      <c r="J137" s="13">
        <v>2207543</v>
      </c>
      <c r="K137" s="13">
        <v>219408006</v>
      </c>
      <c r="L137" s="13">
        <v>10061</v>
      </c>
      <c r="M137" s="13">
        <v>17</v>
      </c>
      <c r="N137" s="13">
        <v>61</v>
      </c>
      <c r="O137" s="13">
        <v>580</v>
      </c>
      <c r="P137" s="13">
        <v>39</v>
      </c>
      <c r="Q137" s="13">
        <v>597</v>
      </c>
      <c r="R137" s="11">
        <v>2.4500000000000002</v>
      </c>
      <c r="S137" s="11">
        <v>5.03</v>
      </c>
      <c r="T137" s="11">
        <v>0</v>
      </c>
    </row>
    <row r="138" spans="1:20" x14ac:dyDescent="0.25">
      <c r="A138" s="11" t="s">
        <v>112</v>
      </c>
      <c r="B138" s="11">
        <v>10920</v>
      </c>
      <c r="C138" s="11" t="s">
        <v>113</v>
      </c>
      <c r="D138" s="11" t="s">
        <v>19</v>
      </c>
      <c r="E138" s="11">
        <v>15</v>
      </c>
      <c r="F138" s="13">
        <v>1000000000</v>
      </c>
      <c r="G138" s="13">
        <v>116.96666666666667</v>
      </c>
      <c r="H138" s="13" t="s">
        <v>493</v>
      </c>
      <c r="I138" s="13">
        <v>4060403</v>
      </c>
      <c r="J138" s="13">
        <v>4864707</v>
      </c>
      <c r="K138" s="13">
        <v>482173836</v>
      </c>
      <c r="L138" s="13">
        <v>10090</v>
      </c>
      <c r="M138" s="13">
        <v>20</v>
      </c>
      <c r="N138" s="13">
        <v>87.473410000000001</v>
      </c>
      <c r="O138" s="13">
        <v>1575</v>
      </c>
      <c r="P138" s="13">
        <v>12.526590000000001</v>
      </c>
      <c r="Q138" s="13">
        <v>1595</v>
      </c>
      <c r="R138" s="11">
        <v>1.56</v>
      </c>
      <c r="S138" s="11">
        <v>4.9800000000000004</v>
      </c>
      <c r="T138" s="11">
        <v>21.43</v>
      </c>
    </row>
    <row r="139" spans="1:20" x14ac:dyDescent="0.25">
      <c r="A139" s="11" t="s">
        <v>167</v>
      </c>
      <c r="B139" s="11">
        <v>11172</v>
      </c>
      <c r="C139" s="11" t="s">
        <v>168</v>
      </c>
      <c r="D139" s="11" t="s">
        <v>32</v>
      </c>
      <c r="E139" s="11">
        <v>0</v>
      </c>
      <c r="F139" s="13">
        <v>50000000</v>
      </c>
      <c r="G139" s="13">
        <v>93.86666666666666</v>
      </c>
      <c r="H139" s="13" t="s">
        <v>493</v>
      </c>
      <c r="I139" s="13">
        <v>2543903</v>
      </c>
      <c r="J139" s="13">
        <v>2389565</v>
      </c>
      <c r="K139" s="13">
        <v>23482630</v>
      </c>
      <c r="L139" s="13">
        <v>101759</v>
      </c>
      <c r="M139" s="13">
        <v>17</v>
      </c>
      <c r="N139" s="13">
        <v>98.673860000000005</v>
      </c>
      <c r="O139" s="13">
        <v>887</v>
      </c>
      <c r="P139" s="13">
        <v>1.3261400000000001</v>
      </c>
      <c r="Q139" s="13">
        <v>904</v>
      </c>
      <c r="R139" s="11">
        <v>-2.04</v>
      </c>
      <c r="S139" s="11">
        <v>-2.85</v>
      </c>
      <c r="T139" s="11">
        <v>28.74</v>
      </c>
    </row>
    <row r="140" spans="1:20" x14ac:dyDescent="0.25">
      <c r="A140" s="11" t="s">
        <v>171</v>
      </c>
      <c r="B140" s="11">
        <v>11183</v>
      </c>
      <c r="C140" s="11" t="s">
        <v>170</v>
      </c>
      <c r="D140" s="11" t="s">
        <v>22</v>
      </c>
      <c r="E140" s="11">
        <v>0</v>
      </c>
      <c r="F140" s="13">
        <v>3200000000</v>
      </c>
      <c r="G140" s="13">
        <v>92.36666666666666</v>
      </c>
      <c r="H140" s="13" t="s">
        <v>493</v>
      </c>
      <c r="I140" s="13">
        <v>8599199</v>
      </c>
      <c r="J140" s="13">
        <v>7740745</v>
      </c>
      <c r="K140" s="13">
        <v>699279760</v>
      </c>
      <c r="L140" s="13">
        <v>11070</v>
      </c>
      <c r="M140" s="13">
        <v>100</v>
      </c>
      <c r="N140" s="13">
        <v>96.351180562500005</v>
      </c>
      <c r="O140" s="13">
        <v>7466</v>
      </c>
      <c r="P140" s="13">
        <v>3.6488194374999998</v>
      </c>
      <c r="Q140" s="13">
        <v>7566</v>
      </c>
      <c r="R140" s="11">
        <v>-3.01</v>
      </c>
      <c r="S140" s="11">
        <v>-3.61</v>
      </c>
      <c r="T140" s="11">
        <v>34.29</v>
      </c>
    </row>
    <row r="141" spans="1:20" x14ac:dyDescent="0.25">
      <c r="A141" s="11" t="s">
        <v>176</v>
      </c>
      <c r="B141" s="11">
        <v>11197</v>
      </c>
      <c r="C141" s="11" t="s">
        <v>177</v>
      </c>
      <c r="D141" s="11" t="s">
        <v>22</v>
      </c>
      <c r="E141" s="11">
        <v>0</v>
      </c>
      <c r="F141" s="13">
        <v>700000000</v>
      </c>
      <c r="G141" s="13">
        <v>90.63333333333334</v>
      </c>
      <c r="H141" s="13" t="s">
        <v>493</v>
      </c>
      <c r="I141" s="13">
        <v>3013947</v>
      </c>
      <c r="J141" s="13">
        <v>2594917</v>
      </c>
      <c r="K141" s="13">
        <v>29066400</v>
      </c>
      <c r="L141" s="13">
        <v>89276</v>
      </c>
      <c r="M141" s="13">
        <v>40</v>
      </c>
      <c r="N141" s="13">
        <v>99.72596885714286</v>
      </c>
      <c r="O141" s="13">
        <v>2171</v>
      </c>
      <c r="P141" s="13">
        <v>0.27403114285714286</v>
      </c>
      <c r="Q141" s="13">
        <v>2211</v>
      </c>
      <c r="R141" s="11">
        <v>-5.61</v>
      </c>
      <c r="S141" s="11">
        <v>-10.17</v>
      </c>
      <c r="T141" s="11">
        <v>9.7899999999999991</v>
      </c>
    </row>
    <row r="142" spans="1:20" x14ac:dyDescent="0.25">
      <c r="A142" s="11" t="s">
        <v>178</v>
      </c>
      <c r="B142" s="11">
        <v>11195</v>
      </c>
      <c r="C142" s="11" t="s">
        <v>179</v>
      </c>
      <c r="D142" s="11" t="s">
        <v>22</v>
      </c>
      <c r="E142" s="11">
        <v>0</v>
      </c>
      <c r="F142" s="13">
        <v>50000000</v>
      </c>
      <c r="G142" s="13">
        <v>90.5</v>
      </c>
      <c r="H142" s="13" t="s">
        <v>493</v>
      </c>
      <c r="I142" s="13">
        <v>3302526</v>
      </c>
      <c r="J142" s="13">
        <v>2699249</v>
      </c>
      <c r="K142" s="13">
        <v>17390152</v>
      </c>
      <c r="L142" s="13">
        <v>155214</v>
      </c>
      <c r="M142" s="13">
        <v>91</v>
      </c>
      <c r="N142" s="13">
        <v>88.199402000000006</v>
      </c>
      <c r="O142" s="13">
        <v>4166</v>
      </c>
      <c r="P142" s="13">
        <v>11.800598000000001</v>
      </c>
      <c r="Q142" s="13">
        <v>4257</v>
      </c>
      <c r="R142" s="11">
        <v>-8.52</v>
      </c>
      <c r="S142" s="11">
        <v>-8.82</v>
      </c>
      <c r="T142" s="11">
        <v>60.34</v>
      </c>
    </row>
    <row r="143" spans="1:20" x14ac:dyDescent="0.25">
      <c r="A143" s="11" t="s">
        <v>180</v>
      </c>
      <c r="B143" s="11">
        <v>11215</v>
      </c>
      <c r="C143" s="11" t="s">
        <v>181</v>
      </c>
      <c r="D143" s="11" t="s">
        <v>22</v>
      </c>
      <c r="E143" s="11">
        <v>0</v>
      </c>
      <c r="F143" s="13">
        <v>100000000</v>
      </c>
      <c r="G143" s="13">
        <v>90.13333333333334</v>
      </c>
      <c r="H143" s="13" t="s">
        <v>493</v>
      </c>
      <c r="I143" s="13">
        <v>8473688</v>
      </c>
      <c r="J143" s="13">
        <v>7137812</v>
      </c>
      <c r="K143" s="13">
        <v>36583924</v>
      </c>
      <c r="L143" s="13">
        <v>195108</v>
      </c>
      <c r="M143" s="13">
        <v>65</v>
      </c>
      <c r="N143" s="13">
        <v>87.796733000000003</v>
      </c>
      <c r="O143" s="13">
        <v>8751</v>
      </c>
      <c r="P143" s="13">
        <v>12.203267</v>
      </c>
      <c r="Q143" s="13">
        <v>8816</v>
      </c>
      <c r="R143" s="11">
        <v>-3.71</v>
      </c>
      <c r="S143" s="11">
        <v>-4.0999999999999996</v>
      </c>
      <c r="T143" s="11">
        <v>53.97</v>
      </c>
    </row>
    <row r="144" spans="1:20" x14ac:dyDescent="0.25">
      <c r="A144" s="11" t="s">
        <v>184</v>
      </c>
      <c r="B144" s="11">
        <v>11196</v>
      </c>
      <c r="C144" s="11" t="s">
        <v>183</v>
      </c>
      <c r="D144" s="11" t="s">
        <v>32</v>
      </c>
      <c r="E144" s="11">
        <v>0</v>
      </c>
      <c r="F144" s="13">
        <v>100000000</v>
      </c>
      <c r="G144" s="13">
        <v>89.1</v>
      </c>
      <c r="H144" s="13" t="s">
        <v>493</v>
      </c>
      <c r="I144" s="13">
        <v>1812914</v>
      </c>
      <c r="J144" s="13">
        <v>1742214</v>
      </c>
      <c r="K144" s="13">
        <v>16857539</v>
      </c>
      <c r="L144" s="13">
        <v>103350</v>
      </c>
      <c r="M144" s="13">
        <v>22</v>
      </c>
      <c r="N144" s="13">
        <v>98.38467</v>
      </c>
      <c r="O144" s="13">
        <v>5111</v>
      </c>
      <c r="P144" s="13">
        <v>1.6153299999999999</v>
      </c>
      <c r="Q144" s="13">
        <v>5133</v>
      </c>
      <c r="R144" s="11">
        <v>0.15</v>
      </c>
      <c r="S144" s="11">
        <v>0.74</v>
      </c>
      <c r="T144" s="11">
        <v>50.33</v>
      </c>
    </row>
    <row r="145" spans="1:20" x14ac:dyDescent="0.25">
      <c r="A145" s="11" t="s">
        <v>205</v>
      </c>
      <c r="B145" s="11">
        <v>11260</v>
      </c>
      <c r="C145" s="11" t="s">
        <v>206</v>
      </c>
      <c r="D145" s="11" t="s">
        <v>22</v>
      </c>
      <c r="E145" s="11">
        <v>0</v>
      </c>
      <c r="F145" s="13">
        <v>50000000</v>
      </c>
      <c r="G145" s="13">
        <v>81.766666666666666</v>
      </c>
      <c r="H145" s="13" t="s">
        <v>493</v>
      </c>
      <c r="I145" s="13">
        <v>1328703</v>
      </c>
      <c r="J145" s="13">
        <v>1123116</v>
      </c>
      <c r="K145" s="13">
        <v>11078690</v>
      </c>
      <c r="L145" s="13">
        <v>101377</v>
      </c>
      <c r="M145" s="13">
        <v>15</v>
      </c>
      <c r="N145" s="13">
        <v>99.033935999999997</v>
      </c>
      <c r="O145" s="13">
        <v>1152</v>
      </c>
      <c r="P145" s="13">
        <v>0.96606400000000003</v>
      </c>
      <c r="Q145" s="13">
        <v>1167</v>
      </c>
      <c r="R145" s="11">
        <v>-7.95</v>
      </c>
      <c r="S145" s="11">
        <v>-11.3</v>
      </c>
      <c r="T145" s="11">
        <v>15.19</v>
      </c>
    </row>
    <row r="146" spans="1:20" x14ac:dyDescent="0.25">
      <c r="A146" s="11" t="s">
        <v>233</v>
      </c>
      <c r="B146" s="11">
        <v>11308</v>
      </c>
      <c r="C146" s="11" t="s">
        <v>234</v>
      </c>
      <c r="D146" s="11" t="s">
        <v>22</v>
      </c>
      <c r="E146" s="11">
        <v>0</v>
      </c>
      <c r="F146" s="13">
        <v>50000000</v>
      </c>
      <c r="G146" s="13">
        <v>76.166666666666671</v>
      </c>
      <c r="H146" s="13" t="s">
        <v>493</v>
      </c>
      <c r="I146" s="13">
        <v>2622024</v>
      </c>
      <c r="J146" s="13">
        <v>2210125</v>
      </c>
      <c r="K146" s="13">
        <v>16289732</v>
      </c>
      <c r="L146" s="13">
        <v>135676</v>
      </c>
      <c r="M146" s="13">
        <v>27</v>
      </c>
      <c r="N146" s="13">
        <v>85.565861999999996</v>
      </c>
      <c r="O146" s="13">
        <v>5753</v>
      </c>
      <c r="P146" s="13">
        <v>14.434138000000001</v>
      </c>
      <c r="Q146" s="13">
        <v>5780</v>
      </c>
      <c r="R146" s="11">
        <v>-5.52</v>
      </c>
      <c r="S146" s="11">
        <v>-8.67</v>
      </c>
      <c r="T146" s="11">
        <v>20.79</v>
      </c>
    </row>
    <row r="147" spans="1:20" x14ac:dyDescent="0.25">
      <c r="A147" s="11" t="s">
        <v>242</v>
      </c>
      <c r="B147" s="11">
        <v>11312</v>
      </c>
      <c r="C147" s="11" t="s">
        <v>240</v>
      </c>
      <c r="D147" s="11" t="s">
        <v>22</v>
      </c>
      <c r="E147" s="11">
        <v>0</v>
      </c>
      <c r="F147" s="13">
        <v>100000000</v>
      </c>
      <c r="G147" s="13">
        <v>74.566666666666663</v>
      </c>
      <c r="H147" s="13" t="s">
        <v>493</v>
      </c>
      <c r="I147" s="13">
        <v>4144501</v>
      </c>
      <c r="J147" s="13">
        <v>3354775</v>
      </c>
      <c r="K147" s="13">
        <v>21508335</v>
      </c>
      <c r="L147" s="13">
        <v>155976</v>
      </c>
      <c r="M147" s="13">
        <v>64</v>
      </c>
      <c r="N147" s="13">
        <v>93.781543704218166</v>
      </c>
      <c r="O147" s="13">
        <v>5719</v>
      </c>
      <c r="P147" s="13">
        <v>6.218456295781837</v>
      </c>
      <c r="Q147" s="13">
        <v>5783</v>
      </c>
      <c r="R147" s="11">
        <v>-2.52</v>
      </c>
      <c r="S147" s="11">
        <v>-6.46</v>
      </c>
      <c r="T147" s="11">
        <v>30.68</v>
      </c>
    </row>
    <row r="148" spans="1:20" x14ac:dyDescent="0.25">
      <c r="A148" s="11" t="s">
        <v>244</v>
      </c>
      <c r="B148" s="11">
        <v>11315</v>
      </c>
      <c r="C148" s="11" t="s">
        <v>245</v>
      </c>
      <c r="D148" s="11" t="s">
        <v>246</v>
      </c>
      <c r="E148" s="11">
        <v>0</v>
      </c>
      <c r="F148" s="13">
        <v>4000000000</v>
      </c>
      <c r="G148" s="13">
        <v>73.933333333333337</v>
      </c>
      <c r="H148" s="13" t="s">
        <v>493</v>
      </c>
      <c r="I148" s="13">
        <v>78535289</v>
      </c>
      <c r="J148" s="13">
        <v>84164527</v>
      </c>
      <c r="K148" s="13">
        <v>2325121420</v>
      </c>
      <c r="L148" s="13">
        <v>36198</v>
      </c>
      <c r="M148" s="13">
        <v>461</v>
      </c>
      <c r="N148" s="13">
        <v>75.300599148772463</v>
      </c>
      <c r="O148" s="13">
        <v>14085</v>
      </c>
      <c r="P148" s="13">
        <v>24.699400851227534</v>
      </c>
      <c r="Q148" s="13">
        <v>14546</v>
      </c>
      <c r="R148" s="11">
        <v>1.34</v>
      </c>
      <c r="S148" s="11">
        <v>4.45</v>
      </c>
      <c r="T148" s="11">
        <v>20.46</v>
      </c>
    </row>
    <row r="149" spans="1:20" x14ac:dyDescent="0.25">
      <c r="A149" s="11" t="s">
        <v>259</v>
      </c>
      <c r="B149" s="11">
        <v>11323</v>
      </c>
      <c r="C149" s="11" t="s">
        <v>260</v>
      </c>
      <c r="D149" s="11" t="s">
        <v>19</v>
      </c>
      <c r="E149" s="11">
        <v>0</v>
      </c>
      <c r="F149" s="13">
        <v>500000000</v>
      </c>
      <c r="G149" s="13">
        <v>71.733333333333334</v>
      </c>
      <c r="H149" s="13" t="s">
        <v>493</v>
      </c>
      <c r="I149" s="13">
        <v>1682387</v>
      </c>
      <c r="J149" s="13">
        <v>1675575</v>
      </c>
      <c r="K149" s="13">
        <v>166116786</v>
      </c>
      <c r="L149" s="13">
        <v>10087</v>
      </c>
      <c r="M149" s="13">
        <v>33</v>
      </c>
      <c r="N149" s="13">
        <v>85.409871999999993</v>
      </c>
      <c r="O149" s="13">
        <v>1131</v>
      </c>
      <c r="P149" s="13">
        <v>14.590128</v>
      </c>
      <c r="Q149" s="13">
        <v>1164</v>
      </c>
      <c r="R149" s="11">
        <v>2.19</v>
      </c>
      <c r="S149" s="11">
        <v>4.24</v>
      </c>
      <c r="T149" s="11">
        <v>21.64</v>
      </c>
    </row>
    <row r="150" spans="1:20" x14ac:dyDescent="0.25">
      <c r="A150" s="11" t="s">
        <v>263</v>
      </c>
      <c r="B150" s="11">
        <v>11340</v>
      </c>
      <c r="C150" s="11" t="s">
        <v>264</v>
      </c>
      <c r="D150" s="11" t="s">
        <v>19</v>
      </c>
      <c r="E150" s="11">
        <v>0</v>
      </c>
      <c r="F150" s="13">
        <v>500000000</v>
      </c>
      <c r="G150" s="13">
        <v>70.433333333333337</v>
      </c>
      <c r="H150" s="13" t="s">
        <v>493</v>
      </c>
      <c r="I150" s="13">
        <v>2663837</v>
      </c>
      <c r="J150" s="13">
        <v>2606572</v>
      </c>
      <c r="K150" s="13">
        <v>259500000</v>
      </c>
      <c r="L150" s="13">
        <v>10045</v>
      </c>
      <c r="M150" s="13">
        <v>21</v>
      </c>
      <c r="N150" s="13">
        <v>97.174543999999997</v>
      </c>
      <c r="O150" s="13">
        <v>519</v>
      </c>
      <c r="P150" s="13">
        <v>2.825456</v>
      </c>
      <c r="Q150" s="13">
        <v>540</v>
      </c>
      <c r="R150" s="11">
        <v>1.28</v>
      </c>
      <c r="S150" s="11">
        <v>4.62</v>
      </c>
      <c r="T150" s="11">
        <v>19.989999999999998</v>
      </c>
    </row>
    <row r="151" spans="1:20" x14ac:dyDescent="0.25">
      <c r="A151" s="11" t="s">
        <v>270</v>
      </c>
      <c r="B151" s="11">
        <v>11327</v>
      </c>
      <c r="C151" s="11" t="s">
        <v>268</v>
      </c>
      <c r="D151" s="11" t="s">
        <v>22</v>
      </c>
      <c r="E151" s="11">
        <v>0</v>
      </c>
      <c r="F151" s="13">
        <v>50000000</v>
      </c>
      <c r="G151" s="13">
        <v>69.966666666666669</v>
      </c>
      <c r="H151" s="13" t="s">
        <v>493</v>
      </c>
      <c r="I151" s="13">
        <v>3058239</v>
      </c>
      <c r="J151" s="13">
        <v>2673056</v>
      </c>
      <c r="K151" s="13">
        <v>35660000</v>
      </c>
      <c r="L151" s="13">
        <v>74960</v>
      </c>
      <c r="M151" s="13">
        <v>13</v>
      </c>
      <c r="N151" s="13">
        <v>95.981679999999997</v>
      </c>
      <c r="O151" s="13">
        <v>1085</v>
      </c>
      <c r="P151" s="13">
        <v>4.0183200000000001</v>
      </c>
      <c r="Q151" s="13">
        <v>1098</v>
      </c>
      <c r="R151" s="11">
        <v>-3.72</v>
      </c>
      <c r="S151" s="11">
        <v>-8.27</v>
      </c>
      <c r="T151" s="11">
        <v>0.81</v>
      </c>
    </row>
    <row r="152" spans="1:20" x14ac:dyDescent="0.25">
      <c r="A152" s="11" t="s">
        <v>271</v>
      </c>
      <c r="B152" s="11">
        <v>11367</v>
      </c>
      <c r="C152" s="11" t="s">
        <v>272</v>
      </c>
      <c r="D152" s="11" t="s">
        <v>19</v>
      </c>
      <c r="E152" s="11">
        <v>0</v>
      </c>
      <c r="F152" s="13">
        <v>1000000000</v>
      </c>
      <c r="G152" s="13">
        <v>69</v>
      </c>
      <c r="H152" s="13" t="s">
        <v>493</v>
      </c>
      <c r="I152" s="13">
        <v>6304129</v>
      </c>
      <c r="J152" s="13">
        <v>5980698</v>
      </c>
      <c r="K152" s="13">
        <v>590700000</v>
      </c>
      <c r="L152" s="13">
        <v>10125</v>
      </c>
      <c r="M152" s="13">
        <v>26</v>
      </c>
      <c r="N152" s="13">
        <v>78.103847700000003</v>
      </c>
      <c r="O152" s="13">
        <v>1371</v>
      </c>
      <c r="P152" s="13">
        <v>21.896152300000001</v>
      </c>
      <c r="Q152" s="13">
        <v>1397</v>
      </c>
      <c r="R152" s="11">
        <v>2.2599999999999998</v>
      </c>
      <c r="S152" s="11">
        <v>5.27</v>
      </c>
      <c r="T152" s="11">
        <v>24.26</v>
      </c>
    </row>
    <row r="153" spans="1:20" x14ac:dyDescent="0.25">
      <c r="A153" s="11" t="s">
        <v>279</v>
      </c>
      <c r="B153" s="11">
        <v>11341</v>
      </c>
      <c r="C153" s="11" t="s">
        <v>280</v>
      </c>
      <c r="D153" s="11" t="s">
        <v>22</v>
      </c>
      <c r="E153" s="11">
        <v>0</v>
      </c>
      <c r="F153" s="13">
        <v>200000000</v>
      </c>
      <c r="G153" s="13">
        <v>66.900000000000006</v>
      </c>
      <c r="H153" s="13" t="s">
        <v>493</v>
      </c>
      <c r="I153" s="13">
        <v>10357428</v>
      </c>
      <c r="J153" s="13">
        <v>8254110</v>
      </c>
      <c r="K153" s="13">
        <v>127400000</v>
      </c>
      <c r="L153" s="13">
        <v>64789</v>
      </c>
      <c r="M153" s="13">
        <v>126</v>
      </c>
      <c r="N153" s="13">
        <v>89.0416965</v>
      </c>
      <c r="O153" s="13">
        <v>29438</v>
      </c>
      <c r="P153" s="13">
        <v>10.9583035</v>
      </c>
      <c r="Q153" s="13">
        <v>29564</v>
      </c>
      <c r="R153" s="11">
        <v>-1.98</v>
      </c>
      <c r="S153" s="11">
        <v>-3.07</v>
      </c>
      <c r="T153" s="11">
        <v>53.84</v>
      </c>
    </row>
    <row r="154" spans="1:20" x14ac:dyDescent="0.25">
      <c r="A154" s="11" t="s">
        <v>300</v>
      </c>
      <c r="B154" s="11">
        <v>11409</v>
      </c>
      <c r="C154" s="11" t="s">
        <v>299</v>
      </c>
      <c r="D154" s="11" t="s">
        <v>19</v>
      </c>
      <c r="E154" s="11">
        <v>0</v>
      </c>
      <c r="F154" s="13">
        <v>500000000</v>
      </c>
      <c r="G154" s="13">
        <v>63.333333333333336</v>
      </c>
      <c r="H154" s="13" t="s">
        <v>493</v>
      </c>
      <c r="I154" s="13">
        <v>13779994</v>
      </c>
      <c r="J154" s="13">
        <v>14887538</v>
      </c>
      <c r="K154" s="13">
        <v>466784042</v>
      </c>
      <c r="L154" s="13">
        <v>31894</v>
      </c>
      <c r="M154" s="13">
        <v>139</v>
      </c>
      <c r="N154" s="13">
        <v>47.959349199999998</v>
      </c>
      <c r="O154" s="13">
        <v>4472</v>
      </c>
      <c r="P154" s="13">
        <v>52.040650800000002</v>
      </c>
      <c r="Q154" s="13">
        <v>4611</v>
      </c>
      <c r="R154" s="11">
        <v>1.49</v>
      </c>
      <c r="S154" s="11">
        <v>3.85</v>
      </c>
      <c r="T154" s="11">
        <v>24.97</v>
      </c>
    </row>
    <row r="155" spans="1:20" x14ac:dyDescent="0.25">
      <c r="A155" s="11" t="s">
        <v>315</v>
      </c>
      <c r="B155" s="11">
        <v>11378</v>
      </c>
      <c r="C155" s="11" t="s">
        <v>314</v>
      </c>
      <c r="D155" s="11" t="s">
        <v>22</v>
      </c>
      <c r="E155" s="11">
        <v>0</v>
      </c>
      <c r="F155" s="13">
        <v>50000000</v>
      </c>
      <c r="G155" s="13">
        <v>58.766666666666666</v>
      </c>
      <c r="H155" s="13" t="s">
        <v>493</v>
      </c>
      <c r="I155" s="13">
        <v>3219983</v>
      </c>
      <c r="J155" s="13">
        <v>2878149</v>
      </c>
      <c r="K155" s="13">
        <v>16259617</v>
      </c>
      <c r="L155" s="13">
        <v>177013</v>
      </c>
      <c r="M155" s="13">
        <v>20</v>
      </c>
      <c r="N155" s="13">
        <v>93.086634000000004</v>
      </c>
      <c r="O155" s="13">
        <v>5006</v>
      </c>
      <c r="P155" s="13">
        <v>6.9133659999999999</v>
      </c>
      <c r="Q155" s="13">
        <v>5026</v>
      </c>
      <c r="R155" s="11">
        <v>-2.35</v>
      </c>
      <c r="S155" s="11">
        <v>-4.0999999999999996</v>
      </c>
      <c r="T155" s="11">
        <v>30.19</v>
      </c>
    </row>
    <row r="156" spans="1:20" x14ac:dyDescent="0.25">
      <c r="A156" s="11" t="s">
        <v>316</v>
      </c>
      <c r="B156" s="11">
        <v>11416</v>
      </c>
      <c r="C156" s="11" t="s">
        <v>317</v>
      </c>
      <c r="D156" s="11" t="s">
        <v>19</v>
      </c>
      <c r="E156" s="11">
        <v>0</v>
      </c>
      <c r="F156" s="13">
        <v>4950000000</v>
      </c>
      <c r="G156" s="13">
        <v>58.466666666666669</v>
      </c>
      <c r="H156" s="13" t="s">
        <v>493</v>
      </c>
      <c r="I156" s="13">
        <v>37021727</v>
      </c>
      <c r="J156" s="13">
        <v>36218187</v>
      </c>
      <c r="K156" s="13">
        <v>3219199999</v>
      </c>
      <c r="L156" s="13">
        <v>11251</v>
      </c>
      <c r="M156" s="13">
        <v>140</v>
      </c>
      <c r="N156" s="13">
        <v>83.604746222222218</v>
      </c>
      <c r="O156" s="13">
        <v>5310</v>
      </c>
      <c r="P156" s="13">
        <v>16.395253777777778</v>
      </c>
      <c r="Q156" s="13">
        <v>5450</v>
      </c>
      <c r="R156" s="11">
        <v>1.66</v>
      </c>
      <c r="S156" s="11">
        <v>4.75</v>
      </c>
      <c r="T156" s="11">
        <v>28.32</v>
      </c>
    </row>
    <row r="157" spans="1:20" x14ac:dyDescent="0.25">
      <c r="A157" s="11" t="s">
        <v>330</v>
      </c>
      <c r="B157" s="11">
        <v>11470</v>
      </c>
      <c r="C157" s="11" t="s">
        <v>331</v>
      </c>
      <c r="D157" s="11" t="s">
        <v>22</v>
      </c>
      <c r="E157" s="11">
        <v>0</v>
      </c>
      <c r="F157" s="13">
        <v>200000</v>
      </c>
      <c r="G157" s="13">
        <v>53.966666666666669</v>
      </c>
      <c r="H157" s="13" t="s">
        <v>493</v>
      </c>
      <c r="I157" s="13">
        <v>1001434</v>
      </c>
      <c r="J157" s="13">
        <v>890194</v>
      </c>
      <c r="K157" s="13">
        <v>89355</v>
      </c>
      <c r="L157" s="13">
        <v>9962444</v>
      </c>
      <c r="M157" s="13">
        <v>12</v>
      </c>
      <c r="N157" s="13">
        <v>95</v>
      </c>
      <c r="O157" s="13">
        <v>140</v>
      </c>
      <c r="P157" s="13">
        <v>5</v>
      </c>
      <c r="Q157" s="13">
        <v>152</v>
      </c>
      <c r="R157" s="11">
        <v>-6.97</v>
      </c>
      <c r="S157" s="11">
        <v>-10.93</v>
      </c>
      <c r="T157" s="11">
        <v>15.67</v>
      </c>
    </row>
    <row r="158" spans="1:20" x14ac:dyDescent="0.25">
      <c r="A158" s="11" t="s">
        <v>332</v>
      </c>
      <c r="B158" s="11">
        <v>11459</v>
      </c>
      <c r="C158" s="11" t="s">
        <v>333</v>
      </c>
      <c r="D158" s="11" t="s">
        <v>19</v>
      </c>
      <c r="E158" s="11">
        <v>0</v>
      </c>
      <c r="F158" s="13">
        <v>3000000000</v>
      </c>
      <c r="G158" s="13">
        <v>53.833333333333336</v>
      </c>
      <c r="H158" s="13" t="s">
        <v>493</v>
      </c>
      <c r="I158" s="13">
        <v>26163495</v>
      </c>
      <c r="J158" s="13">
        <v>31177989</v>
      </c>
      <c r="K158" s="13">
        <v>1096625485</v>
      </c>
      <c r="L158" s="13">
        <v>28431</v>
      </c>
      <c r="M158" s="13">
        <v>201</v>
      </c>
      <c r="N158" s="13">
        <v>82.26452278624987</v>
      </c>
      <c r="O158" s="13">
        <v>14403</v>
      </c>
      <c r="P158" s="13">
        <v>17.735477213750126</v>
      </c>
      <c r="Q158" s="13">
        <v>14604</v>
      </c>
      <c r="R158" s="11">
        <v>1.46</v>
      </c>
      <c r="S158" s="11">
        <v>4.7300000000000004</v>
      </c>
      <c r="T158" s="11">
        <v>27.71</v>
      </c>
    </row>
    <row r="159" spans="1:20" x14ac:dyDescent="0.25">
      <c r="A159" s="11" t="s">
        <v>334</v>
      </c>
      <c r="B159" s="11">
        <v>11460</v>
      </c>
      <c r="C159" s="11" t="s">
        <v>335</v>
      </c>
      <c r="D159" s="11" t="s">
        <v>19</v>
      </c>
      <c r="E159" s="11">
        <v>0</v>
      </c>
      <c r="F159" s="13">
        <v>10000000000</v>
      </c>
      <c r="G159" s="13">
        <v>53.633333333333333</v>
      </c>
      <c r="H159" s="13" t="s">
        <v>493</v>
      </c>
      <c r="I159" s="13">
        <v>77804117</v>
      </c>
      <c r="J159" s="13">
        <v>87289134</v>
      </c>
      <c r="K159" s="13">
        <v>8706799485</v>
      </c>
      <c r="L159" s="13">
        <v>10025</v>
      </c>
      <c r="M159" s="13">
        <v>254</v>
      </c>
      <c r="N159" s="13">
        <v>58.174358419999997</v>
      </c>
      <c r="O159" s="13">
        <v>19894</v>
      </c>
      <c r="P159" s="13">
        <v>41.825641580000003</v>
      </c>
      <c r="Q159" s="13">
        <v>20148</v>
      </c>
      <c r="R159" s="11">
        <v>1.62</v>
      </c>
      <c r="S159" s="11">
        <v>4.74</v>
      </c>
      <c r="T159" s="11">
        <v>24.48</v>
      </c>
    </row>
    <row r="160" spans="1:20" x14ac:dyDescent="0.25">
      <c r="A160" s="11" t="s">
        <v>342</v>
      </c>
      <c r="B160" s="11">
        <v>11500</v>
      </c>
      <c r="C160" s="11" t="s">
        <v>343</v>
      </c>
      <c r="D160" s="11" t="s">
        <v>246</v>
      </c>
      <c r="E160" s="11">
        <v>18</v>
      </c>
      <c r="F160" s="13">
        <v>3000000000</v>
      </c>
      <c r="G160" s="13">
        <v>49.633333333333333</v>
      </c>
      <c r="H160" s="13" t="s">
        <v>493</v>
      </c>
      <c r="I160" s="13">
        <v>5925187</v>
      </c>
      <c r="J160" s="13">
        <v>9999920</v>
      </c>
      <c r="K160" s="13">
        <v>999996618</v>
      </c>
      <c r="L160" s="13">
        <v>10000</v>
      </c>
      <c r="M160" s="13">
        <v>71</v>
      </c>
      <c r="N160" s="13">
        <v>51.646154199999998</v>
      </c>
      <c r="O160" s="13">
        <v>2048</v>
      </c>
      <c r="P160" s="13">
        <v>48.353845800000002</v>
      </c>
      <c r="Q160" s="13">
        <v>2119</v>
      </c>
      <c r="R160" s="11">
        <v>1.74</v>
      </c>
      <c r="S160" s="11">
        <v>5.17</v>
      </c>
      <c r="T160" s="11">
        <v>8.86</v>
      </c>
    </row>
    <row r="161" spans="1:20" x14ac:dyDescent="0.25">
      <c r="A161" s="11" t="s">
        <v>344</v>
      </c>
      <c r="B161" s="11">
        <v>11499</v>
      </c>
      <c r="C161" s="11" t="s">
        <v>345</v>
      </c>
      <c r="D161" s="11" t="s">
        <v>19</v>
      </c>
      <c r="E161" s="11">
        <v>0</v>
      </c>
      <c r="F161" s="13">
        <v>1000000000</v>
      </c>
      <c r="G161" s="13">
        <v>49.6</v>
      </c>
      <c r="H161" s="13" t="s">
        <v>493</v>
      </c>
      <c r="I161" s="13">
        <v>3956040</v>
      </c>
      <c r="J161" s="13">
        <v>4085332</v>
      </c>
      <c r="K161" s="13">
        <v>317272400</v>
      </c>
      <c r="L161" s="13">
        <v>12876</v>
      </c>
      <c r="M161" s="13">
        <v>11</v>
      </c>
      <c r="N161" s="13">
        <v>99.009458899999998</v>
      </c>
      <c r="O161" s="13">
        <v>519</v>
      </c>
      <c r="P161" s="13">
        <v>0.99054109999999995</v>
      </c>
      <c r="Q161" s="13">
        <v>530</v>
      </c>
      <c r="R161" s="11">
        <v>1.55</v>
      </c>
      <c r="S161" s="11">
        <v>4.83</v>
      </c>
      <c r="T161" s="11">
        <v>22.3</v>
      </c>
    </row>
    <row r="162" spans="1:20" x14ac:dyDescent="0.25">
      <c r="A162" s="11" t="s">
        <v>353</v>
      </c>
      <c r="B162" s="11">
        <v>11513</v>
      </c>
      <c r="C162" s="11" t="s">
        <v>354</v>
      </c>
      <c r="D162" s="11" t="s">
        <v>19</v>
      </c>
      <c r="E162" s="11">
        <v>0</v>
      </c>
      <c r="F162" s="13">
        <v>14000000000</v>
      </c>
      <c r="G162" s="13">
        <v>45.633333333333333</v>
      </c>
      <c r="H162" s="13" t="s">
        <v>493</v>
      </c>
      <c r="I162" s="13">
        <v>99866191</v>
      </c>
      <c r="J162" s="13">
        <v>105637497</v>
      </c>
      <c r="K162" s="13">
        <v>10474700000</v>
      </c>
      <c r="L162" s="13">
        <v>10086</v>
      </c>
      <c r="M162" s="13">
        <v>417</v>
      </c>
      <c r="N162" s="13">
        <v>72.275299950000004</v>
      </c>
      <c r="O162" s="13">
        <v>10946</v>
      </c>
      <c r="P162" s="13">
        <v>27.724700049999999</v>
      </c>
      <c r="Q162" s="13">
        <v>11363</v>
      </c>
      <c r="R162" s="11">
        <v>1.63</v>
      </c>
      <c r="S162" s="11">
        <v>4.88</v>
      </c>
      <c r="T162" s="11">
        <v>18.55</v>
      </c>
    </row>
    <row r="163" spans="1:20" x14ac:dyDescent="0.25">
      <c r="A163" s="11" t="s">
        <v>362</v>
      </c>
      <c r="B163" s="11">
        <v>11518</v>
      </c>
      <c r="C163" s="11" t="s">
        <v>363</v>
      </c>
      <c r="D163" s="11" t="s">
        <v>19</v>
      </c>
      <c r="E163" s="11">
        <v>0</v>
      </c>
      <c r="F163" s="13">
        <v>300000000</v>
      </c>
      <c r="G163" s="13">
        <v>41.366666666666667</v>
      </c>
      <c r="H163" s="13" t="s">
        <v>493</v>
      </c>
      <c r="I163" s="13">
        <v>2094171</v>
      </c>
      <c r="J163" s="13">
        <v>2138599</v>
      </c>
      <c r="K163" s="13">
        <v>93202000</v>
      </c>
      <c r="L163" s="13">
        <v>22946</v>
      </c>
      <c r="M163" s="13">
        <v>37</v>
      </c>
      <c r="N163" s="13">
        <v>85.439646333333329</v>
      </c>
      <c r="O163" s="13">
        <v>989</v>
      </c>
      <c r="P163" s="13">
        <v>14.560353666666666</v>
      </c>
      <c r="Q163" s="13">
        <v>1026</v>
      </c>
      <c r="R163" s="11">
        <v>1.58</v>
      </c>
      <c r="S163" s="11">
        <v>3.83</v>
      </c>
      <c r="T163" s="11">
        <v>18.41</v>
      </c>
    </row>
    <row r="164" spans="1:20" x14ac:dyDescent="0.25">
      <c r="A164" s="11" t="s">
        <v>370</v>
      </c>
      <c r="B164" s="11">
        <v>11233</v>
      </c>
      <c r="C164" s="11" t="s">
        <v>371</v>
      </c>
      <c r="D164" s="11" t="s">
        <v>22</v>
      </c>
      <c r="E164" s="11">
        <v>0</v>
      </c>
      <c r="F164" s="13">
        <v>50000000</v>
      </c>
      <c r="G164" s="13">
        <v>36.333333333333336</v>
      </c>
      <c r="H164" s="13" t="s">
        <v>493</v>
      </c>
      <c r="I164" s="13">
        <v>3399950</v>
      </c>
      <c r="J164" s="13">
        <v>3460535</v>
      </c>
      <c r="K164" s="13">
        <v>28382581</v>
      </c>
      <c r="L164" s="13">
        <v>121925</v>
      </c>
      <c r="M164" s="13">
        <v>20</v>
      </c>
      <c r="N164" s="13">
        <v>91.717603999999994</v>
      </c>
      <c r="O164" s="13">
        <v>5975</v>
      </c>
      <c r="P164" s="13">
        <v>8.2823960000000003</v>
      </c>
      <c r="Q164" s="13">
        <v>5995</v>
      </c>
      <c r="R164" s="11">
        <v>0.43</v>
      </c>
      <c r="S164" s="11">
        <v>-1.54</v>
      </c>
      <c r="T164" s="11">
        <v>36.51</v>
      </c>
    </row>
    <row r="165" spans="1:20" x14ac:dyDescent="0.25">
      <c r="A165" s="11" t="s">
        <v>372</v>
      </c>
      <c r="B165" s="11">
        <v>11569</v>
      </c>
      <c r="C165" s="11" t="s">
        <v>373</v>
      </c>
      <c r="D165" s="11" t="s">
        <v>19</v>
      </c>
      <c r="E165" s="11">
        <v>0</v>
      </c>
      <c r="F165" s="13">
        <v>500000000</v>
      </c>
      <c r="G165" s="13">
        <v>35.833333333333336</v>
      </c>
      <c r="H165" s="13" t="s">
        <v>493</v>
      </c>
      <c r="I165" s="13">
        <v>4121674</v>
      </c>
      <c r="J165" s="13">
        <v>3804671</v>
      </c>
      <c r="K165" s="13">
        <v>232155500</v>
      </c>
      <c r="L165" s="13">
        <v>16389</v>
      </c>
      <c r="M165" s="13">
        <v>75</v>
      </c>
      <c r="N165" s="13">
        <v>85.104543199999995</v>
      </c>
      <c r="O165" s="13">
        <v>3811</v>
      </c>
      <c r="P165" s="13">
        <v>14.8954568</v>
      </c>
      <c r="Q165" s="13">
        <v>3886</v>
      </c>
      <c r="R165" s="11">
        <v>1.32</v>
      </c>
      <c r="S165" s="11">
        <v>4.1399999999999997</v>
      </c>
      <c r="T165" s="11">
        <v>31.19</v>
      </c>
    </row>
    <row r="166" spans="1:20" x14ac:dyDescent="0.25">
      <c r="A166" s="11" t="s">
        <v>376</v>
      </c>
      <c r="B166" s="11">
        <v>11588</v>
      </c>
      <c r="C166" s="11" t="s">
        <v>377</v>
      </c>
      <c r="D166" s="11" t="s">
        <v>19</v>
      </c>
      <c r="E166" s="11">
        <v>0</v>
      </c>
      <c r="F166" s="13">
        <v>1500000000</v>
      </c>
      <c r="G166" s="13">
        <v>32.033333333333331</v>
      </c>
      <c r="H166" s="13" t="s">
        <v>493</v>
      </c>
      <c r="I166" s="13">
        <v>17824619</v>
      </c>
      <c r="J166" s="13">
        <v>18208322</v>
      </c>
      <c r="K166" s="13">
        <v>974298538</v>
      </c>
      <c r="L166" s="13">
        <v>18689</v>
      </c>
      <c r="M166" s="13">
        <v>29</v>
      </c>
      <c r="N166" s="13">
        <v>99.339210133333339</v>
      </c>
      <c r="O166" s="13">
        <v>662</v>
      </c>
      <c r="P166" s="13">
        <v>0.66078986666666661</v>
      </c>
      <c r="Q166" s="13">
        <v>691</v>
      </c>
      <c r="R166" s="11">
        <v>1.46</v>
      </c>
      <c r="S166" s="11">
        <v>4.4000000000000004</v>
      </c>
      <c r="T166" s="11">
        <v>22.59</v>
      </c>
    </row>
    <row r="167" spans="1:20" x14ac:dyDescent="0.25">
      <c r="A167" s="11" t="s">
        <v>388</v>
      </c>
      <c r="B167" s="11">
        <v>11626</v>
      </c>
      <c r="C167" s="11" t="s">
        <v>389</v>
      </c>
      <c r="D167" s="11" t="s">
        <v>19</v>
      </c>
      <c r="E167" s="11">
        <v>16</v>
      </c>
      <c r="F167" s="13">
        <v>1000000000</v>
      </c>
      <c r="G167" s="13">
        <v>27.4</v>
      </c>
      <c r="H167" s="13" t="s">
        <v>493</v>
      </c>
      <c r="I167" s="13">
        <v>7911461</v>
      </c>
      <c r="J167" s="13">
        <v>8069182</v>
      </c>
      <c r="K167" s="13">
        <v>667716646</v>
      </c>
      <c r="L167" s="13">
        <v>12085</v>
      </c>
      <c r="M167" s="13">
        <v>44</v>
      </c>
      <c r="N167" s="13">
        <v>84.911840100000006</v>
      </c>
      <c r="O167" s="13">
        <v>753</v>
      </c>
      <c r="P167" s="13">
        <v>15.088159900000001</v>
      </c>
      <c r="Q167" s="13">
        <v>797</v>
      </c>
      <c r="R167" s="11">
        <v>1.29</v>
      </c>
      <c r="S167" s="11">
        <v>4.32</v>
      </c>
      <c r="T167" s="11">
        <v>20.81</v>
      </c>
    </row>
    <row r="168" spans="1:20" x14ac:dyDescent="0.25">
      <c r="A168" s="11" t="s">
        <v>392</v>
      </c>
      <c r="B168" s="11">
        <v>11649</v>
      </c>
      <c r="C168" s="11" t="s">
        <v>393</v>
      </c>
      <c r="D168" s="11" t="s">
        <v>22</v>
      </c>
      <c r="E168" s="11">
        <v>0</v>
      </c>
      <c r="F168" s="13">
        <v>400000000</v>
      </c>
      <c r="G168" s="13">
        <v>23.266666666666666</v>
      </c>
      <c r="H168" s="13" t="s">
        <v>493</v>
      </c>
      <c r="I168" s="13">
        <v>6953968</v>
      </c>
      <c r="J168" s="13">
        <v>5671181</v>
      </c>
      <c r="K168" s="13">
        <v>92212249</v>
      </c>
      <c r="L168" s="13">
        <v>61502</v>
      </c>
      <c r="M168" s="13">
        <v>58</v>
      </c>
      <c r="N168" s="13">
        <v>81.938412036369641</v>
      </c>
      <c r="O168" s="13">
        <v>21685</v>
      </c>
      <c r="P168" s="13">
        <v>18.061587963630359</v>
      </c>
      <c r="Q168" s="13">
        <v>21743</v>
      </c>
      <c r="R168" s="11">
        <v>-5.69</v>
      </c>
      <c r="S168" s="11">
        <v>-10.18</v>
      </c>
      <c r="T168" s="11">
        <v>51.6</v>
      </c>
    </row>
    <row r="169" spans="1:20" x14ac:dyDescent="0.25">
      <c r="A169" s="11" t="s">
        <v>400</v>
      </c>
      <c r="B169" s="11">
        <v>11660</v>
      </c>
      <c r="C169" s="11" t="s">
        <v>401</v>
      </c>
      <c r="D169" s="11" t="s">
        <v>19</v>
      </c>
      <c r="E169" s="11">
        <v>0</v>
      </c>
      <c r="F169" s="13">
        <v>2000000000</v>
      </c>
      <c r="G169" s="13">
        <v>20.166666666666668</v>
      </c>
      <c r="H169" s="13" t="s">
        <v>493</v>
      </c>
      <c r="I169" s="13">
        <v>4494622</v>
      </c>
      <c r="J169" s="13">
        <v>3762937</v>
      </c>
      <c r="K169" s="13">
        <v>376329194</v>
      </c>
      <c r="L169" s="13">
        <v>10000</v>
      </c>
      <c r="M169" s="13">
        <v>52</v>
      </c>
      <c r="N169" s="13">
        <v>96.052709300000004</v>
      </c>
      <c r="O169" s="13">
        <v>1575</v>
      </c>
      <c r="P169" s="13">
        <v>3.9472906999999999</v>
      </c>
      <c r="Q169" s="13">
        <v>1627</v>
      </c>
      <c r="R169" s="11">
        <v>1.39</v>
      </c>
      <c r="S169" s="11">
        <v>4.7</v>
      </c>
      <c r="T169" s="11">
        <v>20.71</v>
      </c>
    </row>
    <row r="170" spans="1:20" x14ac:dyDescent="0.25">
      <c r="A170" s="11" t="s">
        <v>408</v>
      </c>
      <c r="B170" s="11">
        <v>11673</v>
      </c>
      <c r="C170" s="11" t="s">
        <v>409</v>
      </c>
      <c r="D170" s="11" t="s">
        <v>19</v>
      </c>
      <c r="E170" s="11">
        <v>18</v>
      </c>
      <c r="F170" s="13">
        <v>500000000</v>
      </c>
      <c r="G170" s="13">
        <v>18.366666666666667</v>
      </c>
      <c r="H170" s="13" t="s">
        <v>493</v>
      </c>
      <c r="I170" s="13">
        <v>2109992</v>
      </c>
      <c r="J170" s="13">
        <v>2157997</v>
      </c>
      <c r="K170" s="13">
        <v>215799990</v>
      </c>
      <c r="L170" s="13">
        <v>10000</v>
      </c>
      <c r="M170" s="13">
        <v>28</v>
      </c>
      <c r="N170" s="13">
        <v>91.663928999999996</v>
      </c>
      <c r="O170" s="13">
        <v>600</v>
      </c>
      <c r="P170" s="13">
        <v>8.3360710000000005</v>
      </c>
      <c r="Q170" s="13">
        <v>628</v>
      </c>
      <c r="R170" s="11">
        <v>1.96</v>
      </c>
      <c r="S170" s="11">
        <v>4.79</v>
      </c>
      <c r="T170" s="11">
        <v>21.18</v>
      </c>
    </row>
    <row r="171" spans="1:20" x14ac:dyDescent="0.25">
      <c r="A171" s="11" t="s">
        <v>416</v>
      </c>
      <c r="B171" s="11">
        <v>11692</v>
      </c>
      <c r="C171" s="11" t="s">
        <v>417</v>
      </c>
      <c r="D171" s="11" t="s">
        <v>19</v>
      </c>
      <c r="E171" s="11">
        <v>0</v>
      </c>
      <c r="F171" s="13">
        <v>1000000000</v>
      </c>
      <c r="G171" s="13">
        <v>14.533333333333333</v>
      </c>
      <c r="H171" s="13" t="s">
        <v>493</v>
      </c>
      <c r="I171" s="13">
        <v>3567989</v>
      </c>
      <c r="J171" s="13">
        <v>6242733</v>
      </c>
      <c r="K171" s="13">
        <v>467110000</v>
      </c>
      <c r="L171" s="13">
        <v>13365</v>
      </c>
      <c r="M171" s="13">
        <v>1451</v>
      </c>
      <c r="N171" s="13">
        <v>74.681827999999996</v>
      </c>
      <c r="O171" s="13">
        <v>2496</v>
      </c>
      <c r="P171" s="13">
        <v>25.318172000000001</v>
      </c>
      <c r="Q171" s="13">
        <v>3947</v>
      </c>
      <c r="R171" s="11">
        <v>1.66</v>
      </c>
      <c r="S171" s="11">
        <v>4.99</v>
      </c>
      <c r="T171" s="11">
        <v>24.88</v>
      </c>
    </row>
    <row r="172" spans="1:20" x14ac:dyDescent="0.25">
      <c r="A172" s="11" t="s">
        <v>418</v>
      </c>
      <c r="B172" s="11">
        <v>11698</v>
      </c>
      <c r="C172" s="11" t="s">
        <v>419</v>
      </c>
      <c r="D172" s="11" t="s">
        <v>19</v>
      </c>
      <c r="E172" s="11">
        <v>0</v>
      </c>
      <c r="F172" s="13">
        <v>4000000000</v>
      </c>
      <c r="G172" s="13">
        <v>13.6</v>
      </c>
      <c r="H172" s="13" t="s">
        <v>493</v>
      </c>
      <c r="I172" s="13">
        <v>26402815</v>
      </c>
      <c r="J172" s="13">
        <v>33037978</v>
      </c>
      <c r="K172" s="13">
        <v>2667859731</v>
      </c>
      <c r="L172" s="13">
        <v>12384</v>
      </c>
      <c r="M172" s="13">
        <v>90</v>
      </c>
      <c r="N172" s="13">
        <v>96.348668733333326</v>
      </c>
      <c r="O172" s="13">
        <v>3444</v>
      </c>
      <c r="P172" s="13">
        <v>3.6513312666666669</v>
      </c>
      <c r="Q172" s="13">
        <v>3534</v>
      </c>
      <c r="R172" s="11">
        <v>0.73</v>
      </c>
      <c r="S172" s="11">
        <v>3.81</v>
      </c>
      <c r="T172" s="11">
        <v>17.55</v>
      </c>
    </row>
    <row r="173" spans="1:20" x14ac:dyDescent="0.25">
      <c r="A173" s="11" t="s">
        <v>431</v>
      </c>
      <c r="B173" s="11">
        <v>11709</v>
      </c>
      <c r="C173" s="11" t="s">
        <v>432</v>
      </c>
      <c r="D173" s="11" t="s">
        <v>22</v>
      </c>
      <c r="E173" s="11">
        <v>0</v>
      </c>
      <c r="F173" s="13">
        <v>0</v>
      </c>
      <c r="G173" s="13">
        <v>11.033333333333333</v>
      </c>
      <c r="H173" s="13" t="s">
        <v>493</v>
      </c>
      <c r="I173" s="13">
        <v>117234037</v>
      </c>
      <c r="J173" s="13">
        <v>107721910</v>
      </c>
      <c r="K173" s="13">
        <v>577061888</v>
      </c>
      <c r="L173" s="13">
        <v>186673</v>
      </c>
      <c r="M173" s="13">
        <v>999</v>
      </c>
      <c r="N173" s="13">
        <v>6.3952427261847777</v>
      </c>
      <c r="O173" s="13">
        <v>1997941</v>
      </c>
      <c r="P173" s="13">
        <v>93.604757273815224</v>
      </c>
      <c r="Q173" s="13">
        <v>1998940</v>
      </c>
      <c r="R173" s="11">
        <v>-7.0000000000000007E-2</v>
      </c>
      <c r="S173" s="11">
        <v>-1.93</v>
      </c>
      <c r="T173" s="11">
        <v>0</v>
      </c>
    </row>
    <row r="174" spans="1:20" x14ac:dyDescent="0.25">
      <c r="A174" s="11" t="s">
        <v>433</v>
      </c>
      <c r="B174" s="11">
        <v>11712</v>
      </c>
      <c r="C174" s="11" t="s">
        <v>434</v>
      </c>
      <c r="D174" s="11" t="s">
        <v>22</v>
      </c>
      <c r="E174" s="11">
        <v>0</v>
      </c>
      <c r="F174" s="13">
        <v>400000000</v>
      </c>
      <c r="G174" s="13">
        <v>10.8</v>
      </c>
      <c r="H174" s="13" t="s">
        <v>493</v>
      </c>
      <c r="I174" s="13">
        <v>4241533</v>
      </c>
      <c r="J174" s="13">
        <v>3656836</v>
      </c>
      <c r="K174" s="13">
        <v>387100000</v>
      </c>
      <c r="L174" s="13">
        <v>9447</v>
      </c>
      <c r="M174" s="13">
        <v>72</v>
      </c>
      <c r="N174" s="13">
        <v>24.969736999999999</v>
      </c>
      <c r="O174" s="13">
        <v>53328</v>
      </c>
      <c r="P174" s="13">
        <v>75.030263000000005</v>
      </c>
      <c r="Q174" s="13">
        <v>53400</v>
      </c>
      <c r="R174" s="11">
        <v>-7.57</v>
      </c>
      <c r="S174" s="11">
        <v>-10.51</v>
      </c>
      <c r="T174" s="11">
        <v>0</v>
      </c>
    </row>
    <row r="175" spans="1:20" x14ac:dyDescent="0.25">
      <c r="A175" s="11" t="s">
        <v>435</v>
      </c>
      <c r="B175" s="11">
        <v>11725</v>
      </c>
      <c r="C175" s="11" t="s">
        <v>436</v>
      </c>
      <c r="D175" s="11" t="s">
        <v>19</v>
      </c>
      <c r="E175" s="11">
        <v>0</v>
      </c>
      <c r="F175" s="13">
        <v>300000000</v>
      </c>
      <c r="G175" s="13">
        <v>10.166666666666666</v>
      </c>
      <c r="H175" s="13" t="s">
        <v>493</v>
      </c>
      <c r="I175" s="13">
        <v>870797</v>
      </c>
      <c r="J175" s="13">
        <v>789079</v>
      </c>
      <c r="K175" s="13">
        <v>75750000</v>
      </c>
      <c r="L175" s="13">
        <v>10417</v>
      </c>
      <c r="M175" s="13">
        <v>38</v>
      </c>
      <c r="N175" s="13">
        <v>97.475311333333337</v>
      </c>
      <c r="O175" s="13">
        <v>291</v>
      </c>
      <c r="P175" s="13">
        <v>2.5246886666666666</v>
      </c>
      <c r="Q175" s="13">
        <v>329</v>
      </c>
      <c r="R175" s="11">
        <v>-0.22</v>
      </c>
      <c r="S175" s="11">
        <v>0.04</v>
      </c>
      <c r="T175" s="11">
        <v>0</v>
      </c>
    </row>
    <row r="176" spans="1:20" x14ac:dyDescent="0.25">
      <c r="A176" s="11" t="s">
        <v>439</v>
      </c>
      <c r="B176" s="11">
        <v>11729</v>
      </c>
      <c r="C176" s="11" t="s">
        <v>440</v>
      </c>
      <c r="D176" s="11" t="s">
        <v>22</v>
      </c>
      <c r="E176" s="11">
        <v>0</v>
      </c>
      <c r="F176" s="13">
        <v>500000000</v>
      </c>
      <c r="G176" s="13">
        <v>9.9333333333333336</v>
      </c>
      <c r="H176" s="13" t="s">
        <v>493</v>
      </c>
      <c r="I176" s="13">
        <v>3667857</v>
      </c>
      <c r="J176" s="13">
        <v>2134640</v>
      </c>
      <c r="K176" s="13">
        <v>303749851</v>
      </c>
      <c r="L176" s="13">
        <v>7028</v>
      </c>
      <c r="M176" s="13">
        <v>95</v>
      </c>
      <c r="N176" s="13">
        <v>53.6265742</v>
      </c>
      <c r="O176" s="13">
        <v>10822</v>
      </c>
      <c r="P176" s="13">
        <v>46.3734258</v>
      </c>
      <c r="Q176" s="13">
        <v>10917</v>
      </c>
      <c r="R176" s="11">
        <v>-4.33</v>
      </c>
      <c r="S176" s="11">
        <v>-11.33</v>
      </c>
      <c r="T176" s="11">
        <v>0</v>
      </c>
    </row>
    <row r="177" spans="1:20" x14ac:dyDescent="0.25">
      <c r="A177" s="11" t="s">
        <v>441</v>
      </c>
      <c r="B177" s="11">
        <v>11736</v>
      </c>
      <c r="C177" s="11" t="s">
        <v>442</v>
      </c>
      <c r="D177" s="11" t="s">
        <v>22</v>
      </c>
      <c r="E177" s="11">
        <v>0</v>
      </c>
      <c r="F177" s="13">
        <v>1000000000</v>
      </c>
      <c r="G177" s="13">
        <v>9.0333333333333332</v>
      </c>
      <c r="H177" s="13" t="s">
        <v>493</v>
      </c>
      <c r="I177" s="13">
        <v>4150700</v>
      </c>
      <c r="J177" s="13">
        <v>3569285</v>
      </c>
      <c r="K177" s="13">
        <v>400000000</v>
      </c>
      <c r="L177" s="13">
        <v>8923</v>
      </c>
      <c r="M177" s="13">
        <v>66</v>
      </c>
      <c r="N177" s="13">
        <v>72.941803300000004</v>
      </c>
      <c r="O177" s="13">
        <v>100310</v>
      </c>
      <c r="P177" s="13">
        <v>27.0581967</v>
      </c>
      <c r="Q177" s="13">
        <v>100376</v>
      </c>
      <c r="R177" s="11">
        <v>-4.68</v>
      </c>
      <c r="S177" s="11">
        <v>-9.2899999999999991</v>
      </c>
      <c r="T177" s="11">
        <v>0</v>
      </c>
    </row>
    <row r="178" spans="1:20" x14ac:dyDescent="0.25">
      <c r="A178" s="11" t="s">
        <v>445</v>
      </c>
      <c r="B178" s="11">
        <v>11722</v>
      </c>
      <c r="C178" s="11" t="s">
        <v>444</v>
      </c>
      <c r="D178" s="11" t="s">
        <v>19</v>
      </c>
      <c r="E178" s="11">
        <v>0</v>
      </c>
      <c r="F178" s="13">
        <v>100000000</v>
      </c>
      <c r="G178" s="13">
        <v>8.1999999999999993</v>
      </c>
      <c r="H178" s="13" t="s">
        <v>493</v>
      </c>
      <c r="I178" s="13">
        <v>461937</v>
      </c>
      <c r="J178" s="13">
        <v>1152551</v>
      </c>
      <c r="K178" s="13">
        <v>99951691</v>
      </c>
      <c r="L178" s="13">
        <v>11532</v>
      </c>
      <c r="M178" s="13">
        <v>49</v>
      </c>
      <c r="N178" s="13">
        <v>65.769214000000005</v>
      </c>
      <c r="O178" s="13">
        <v>1032</v>
      </c>
      <c r="P178" s="13">
        <v>34.230786000000002</v>
      </c>
      <c r="Q178" s="13">
        <v>1081</v>
      </c>
      <c r="R178" s="11">
        <v>-0.03</v>
      </c>
      <c r="S178" s="11">
        <v>3.14</v>
      </c>
      <c r="T178" s="11">
        <v>0</v>
      </c>
    </row>
    <row r="179" spans="1:20" x14ac:dyDescent="0.25">
      <c r="A179" s="11" t="s">
        <v>456</v>
      </c>
      <c r="B179" s="11">
        <v>11745</v>
      </c>
      <c r="C179" s="11" t="s">
        <v>457</v>
      </c>
      <c r="D179" s="11" t="s">
        <v>22</v>
      </c>
      <c r="E179" s="11">
        <v>0</v>
      </c>
      <c r="F179" s="13">
        <v>0</v>
      </c>
      <c r="G179" s="13">
        <v>5.7666666666666666</v>
      </c>
      <c r="H179" s="13" t="s">
        <v>493</v>
      </c>
      <c r="I179" s="13">
        <v>109535987</v>
      </c>
      <c r="J179" s="13">
        <v>78461363</v>
      </c>
      <c r="K179" s="13">
        <v>1261323170</v>
      </c>
      <c r="L179" s="13">
        <v>62206</v>
      </c>
      <c r="M179" s="13">
        <v>556</v>
      </c>
      <c r="N179" s="13">
        <v>5.1978027601207568</v>
      </c>
      <c r="O179" s="13">
        <v>2389010</v>
      </c>
      <c r="P179" s="13">
        <v>94.802197239879249</v>
      </c>
      <c r="Q179" s="13">
        <v>2389566</v>
      </c>
      <c r="R179" s="11">
        <v>-11.63</v>
      </c>
      <c r="S179" s="11">
        <v>-19.98</v>
      </c>
      <c r="T179" s="11">
        <v>0</v>
      </c>
    </row>
    <row r="180" spans="1:20" x14ac:dyDescent="0.25">
      <c r="A180" s="11" t="s">
        <v>460</v>
      </c>
      <c r="B180" s="11">
        <v>11753</v>
      </c>
      <c r="C180" s="11" t="s">
        <v>461</v>
      </c>
      <c r="D180" s="11" t="s">
        <v>19</v>
      </c>
      <c r="E180" s="11">
        <v>0</v>
      </c>
      <c r="F180" s="13">
        <v>500000000</v>
      </c>
      <c r="G180" s="13">
        <v>4.833333333333333</v>
      </c>
      <c r="H180" s="13" t="s">
        <v>493</v>
      </c>
      <c r="I180" s="13">
        <v>899110</v>
      </c>
      <c r="J180" s="13">
        <v>1117293</v>
      </c>
      <c r="K180" s="13">
        <v>100000000</v>
      </c>
      <c r="L180" s="13">
        <v>11173</v>
      </c>
      <c r="M180" s="13">
        <v>19</v>
      </c>
      <c r="N180" s="13">
        <v>71.242536999999999</v>
      </c>
      <c r="O180" s="13">
        <v>964</v>
      </c>
      <c r="P180" s="13">
        <v>28.757463000000001</v>
      </c>
      <c r="Q180" s="13">
        <v>983</v>
      </c>
      <c r="R180" s="11">
        <v>1.68</v>
      </c>
      <c r="S180" s="11">
        <v>5.66</v>
      </c>
      <c r="T180" s="11">
        <v>0</v>
      </c>
    </row>
    <row r="181" spans="1:20" x14ac:dyDescent="0.25">
      <c r="A181" s="11" t="s">
        <v>468</v>
      </c>
      <c r="B181" s="11">
        <v>11776</v>
      </c>
      <c r="C181" s="11" t="s">
        <v>469</v>
      </c>
      <c r="D181" s="11" t="s">
        <v>19</v>
      </c>
      <c r="E181" s="11">
        <v>0</v>
      </c>
      <c r="F181" s="13">
        <v>1000000000</v>
      </c>
      <c r="G181" s="13">
        <v>3.9333333333333331</v>
      </c>
      <c r="H181" s="13" t="s">
        <v>493</v>
      </c>
      <c r="I181" s="13">
        <v>4158796</v>
      </c>
      <c r="J181" s="13">
        <v>6136827</v>
      </c>
      <c r="K181" s="13">
        <v>572300000</v>
      </c>
      <c r="L181" s="13">
        <v>10723</v>
      </c>
      <c r="M181" s="13">
        <v>83</v>
      </c>
      <c r="N181" s="13">
        <v>93.132633100000007</v>
      </c>
      <c r="O181" s="13">
        <v>1271</v>
      </c>
      <c r="P181" s="13">
        <v>6.8673669000000004</v>
      </c>
      <c r="Q181" s="13">
        <v>1354</v>
      </c>
      <c r="R181" s="11">
        <v>1.65</v>
      </c>
      <c r="S181" s="11">
        <v>5.07</v>
      </c>
      <c r="T181" s="11">
        <v>0</v>
      </c>
    </row>
    <row r="182" spans="1:20" x14ac:dyDescent="0.25">
      <c r="A182" s="11" t="s">
        <v>470</v>
      </c>
      <c r="B182" s="11">
        <v>11774</v>
      </c>
      <c r="C182" s="11" t="s">
        <v>471</v>
      </c>
      <c r="D182" s="11" t="s">
        <v>22</v>
      </c>
      <c r="E182" s="11">
        <v>0</v>
      </c>
      <c r="F182" s="13">
        <v>100000000</v>
      </c>
      <c r="G182" s="13">
        <v>3.8333333333333335</v>
      </c>
      <c r="H182" s="13" t="s">
        <v>493</v>
      </c>
      <c r="I182" s="13">
        <v>1081911</v>
      </c>
      <c r="J182" s="13">
        <v>951434</v>
      </c>
      <c r="K182" s="13">
        <v>97100000</v>
      </c>
      <c r="L182" s="13">
        <v>9799</v>
      </c>
      <c r="M182" s="13">
        <v>48</v>
      </c>
      <c r="N182" s="13">
        <v>77.372911000000002</v>
      </c>
      <c r="O182" s="13">
        <v>4756</v>
      </c>
      <c r="P182" s="13">
        <v>22.627089000000002</v>
      </c>
      <c r="Q182" s="13">
        <v>4804</v>
      </c>
      <c r="R182" s="11">
        <v>-2.94</v>
      </c>
      <c r="S182" s="11">
        <v>-1.44</v>
      </c>
      <c r="T182" s="11">
        <v>0</v>
      </c>
    </row>
    <row r="183" spans="1:20" x14ac:dyDescent="0.25">
      <c r="A183" s="11" t="s">
        <v>474</v>
      </c>
      <c r="B183" s="11">
        <v>11763</v>
      </c>
      <c r="C183" s="11" t="s">
        <v>475</v>
      </c>
      <c r="D183" s="11" t="s">
        <v>22</v>
      </c>
      <c r="E183" s="11">
        <v>0</v>
      </c>
      <c r="F183" s="13">
        <v>100000000</v>
      </c>
      <c r="G183" s="13">
        <v>2.6666666666666665</v>
      </c>
      <c r="H183" s="13" t="s">
        <v>493</v>
      </c>
      <c r="I183" s="13">
        <v>1087270</v>
      </c>
      <c r="J183" s="13">
        <v>967612</v>
      </c>
      <c r="K183" s="13">
        <v>100000000</v>
      </c>
      <c r="L183" s="13">
        <v>9677</v>
      </c>
      <c r="M183" s="13">
        <v>170</v>
      </c>
      <c r="N183" s="13">
        <v>80.197277</v>
      </c>
      <c r="O183" s="13">
        <v>5181</v>
      </c>
      <c r="P183" s="13">
        <v>19.802723</v>
      </c>
      <c r="Q183" s="13">
        <v>5351</v>
      </c>
      <c r="R183" s="11">
        <v>-4.08</v>
      </c>
      <c r="S183" s="11">
        <v>0</v>
      </c>
      <c r="T183" s="11">
        <v>0</v>
      </c>
    </row>
    <row r="184" spans="1:20" x14ac:dyDescent="0.25">
      <c r="A184" s="11" t="s">
        <v>478</v>
      </c>
      <c r="B184" s="11">
        <v>11773</v>
      </c>
      <c r="C184" s="11" t="s">
        <v>479</v>
      </c>
      <c r="D184" s="11" t="s">
        <v>22</v>
      </c>
      <c r="E184" s="11">
        <v>0</v>
      </c>
      <c r="F184" s="13">
        <v>100000000</v>
      </c>
      <c r="G184" s="13">
        <v>2.2333333333333334</v>
      </c>
      <c r="H184" s="13" t="s">
        <v>493</v>
      </c>
      <c r="I184" s="13">
        <v>338228</v>
      </c>
      <c r="J184" s="13">
        <v>308393</v>
      </c>
      <c r="K184" s="13">
        <v>31986830</v>
      </c>
      <c r="L184" s="13">
        <v>9642</v>
      </c>
      <c r="M184" s="13">
        <v>11</v>
      </c>
      <c r="N184" s="13">
        <v>82.346431999999993</v>
      </c>
      <c r="O184" s="13">
        <v>2498</v>
      </c>
      <c r="P184" s="13">
        <v>17.653568</v>
      </c>
      <c r="Q184" s="13">
        <v>2509</v>
      </c>
      <c r="R184" s="11">
        <v>-6.04</v>
      </c>
      <c r="S184" s="11">
        <v>0</v>
      </c>
      <c r="T184" s="11">
        <v>0</v>
      </c>
    </row>
    <row r="185" spans="1:20" x14ac:dyDescent="0.25">
      <c r="A185" s="11" t="s">
        <v>480</v>
      </c>
      <c r="B185" s="11">
        <v>11820</v>
      </c>
      <c r="C185" s="11" t="s">
        <v>481</v>
      </c>
      <c r="D185" s="11" t="s">
        <v>19</v>
      </c>
      <c r="E185" s="11">
        <v>0</v>
      </c>
      <c r="F185" s="12">
        <v>1000000000</v>
      </c>
      <c r="G185" s="13">
        <v>1.3</v>
      </c>
      <c r="H185" s="13" t="s">
        <v>493</v>
      </c>
      <c r="I185" s="13">
        <v>0</v>
      </c>
      <c r="J185" s="13">
        <v>2092165</v>
      </c>
      <c r="K185" s="13">
        <v>200000000</v>
      </c>
      <c r="L185" s="13">
        <v>10461</v>
      </c>
      <c r="M185" s="13">
        <v>19</v>
      </c>
      <c r="N185" s="13">
        <v>95.925256300000001</v>
      </c>
      <c r="O185" s="13">
        <v>687</v>
      </c>
      <c r="P185" s="13">
        <v>4.0747437</v>
      </c>
      <c r="Q185" s="13">
        <v>706</v>
      </c>
      <c r="R185" s="11">
        <v>2.84</v>
      </c>
      <c r="S185" s="11">
        <v>0</v>
      </c>
      <c r="T185" s="11">
        <v>0</v>
      </c>
    </row>
  </sheetData>
  <autoFilter ref="A2:V185">
    <sortState ref="A3:T247">
      <sortCondition ref="H2:H24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rightToLeft="1" workbookViewId="0">
      <selection activeCell="A60" sqref="A60:XFD199"/>
    </sheetView>
  </sheetViews>
  <sheetFormatPr defaultColWidth="9.140625" defaultRowHeight="18" x14ac:dyDescent="0.45"/>
  <cols>
    <col min="1" max="1" width="43.42578125" style="14" bestFit="1" customWidth="1"/>
    <col min="2" max="2" width="8.5703125" style="14" bestFit="1" customWidth="1"/>
    <col min="3" max="3" width="29.28515625" style="14" customWidth="1"/>
    <col min="4" max="4" width="15.85546875" style="14" bestFit="1" customWidth="1"/>
    <col min="5" max="9" width="10.140625" style="14" bestFit="1" customWidth="1"/>
    <col min="10" max="16384" width="9.140625" style="14"/>
  </cols>
  <sheetData>
    <row r="1" spans="1:9" x14ac:dyDescent="0.45">
      <c r="B1" s="15"/>
      <c r="C1" s="15"/>
      <c r="E1" s="14">
        <v>2</v>
      </c>
      <c r="F1" s="14">
        <v>3</v>
      </c>
      <c r="G1" s="14">
        <v>4</v>
      </c>
      <c r="H1" s="14">
        <v>5</v>
      </c>
      <c r="I1" s="14">
        <v>6</v>
      </c>
    </row>
    <row r="2" spans="1:9" ht="47.25" x14ac:dyDescent="0.45">
      <c r="A2" s="16" t="s">
        <v>494</v>
      </c>
      <c r="B2" s="17" t="s">
        <v>1</v>
      </c>
      <c r="C2" s="17" t="s">
        <v>3</v>
      </c>
      <c r="D2" s="18" t="s">
        <v>500</v>
      </c>
      <c r="E2" s="18" t="s">
        <v>495</v>
      </c>
      <c r="F2" s="18" t="s">
        <v>496</v>
      </c>
      <c r="G2" s="18" t="s">
        <v>497</v>
      </c>
      <c r="H2" s="18" t="s">
        <v>498</v>
      </c>
      <c r="I2" s="18" t="s">
        <v>499</v>
      </c>
    </row>
    <row r="3" spans="1:9" x14ac:dyDescent="0.45">
      <c r="A3" s="19" t="s">
        <v>17</v>
      </c>
      <c r="B3" s="19">
        <v>10581</v>
      </c>
      <c r="C3" s="19" t="s">
        <v>19</v>
      </c>
      <c r="D3" s="13">
        <v>33554346</v>
      </c>
      <c r="E3" s="20">
        <v>13.529132189413062</v>
      </c>
      <c r="F3" s="20">
        <v>57.27212812882</v>
      </c>
      <c r="G3" s="20">
        <v>27.82521326826329</v>
      </c>
      <c r="H3" s="20">
        <v>6.3297597188585785E-3</v>
      </c>
      <c r="I3" s="20">
        <v>1.3671966537847884</v>
      </c>
    </row>
    <row r="4" spans="1:9" x14ac:dyDescent="0.45">
      <c r="A4" s="19" t="s">
        <v>20</v>
      </c>
      <c r="B4" s="19">
        <v>10589</v>
      </c>
      <c r="C4" s="19" t="s">
        <v>22</v>
      </c>
      <c r="D4" s="13">
        <v>1689630</v>
      </c>
      <c r="E4" s="20">
        <v>85.405349382233197</v>
      </c>
      <c r="F4" s="20">
        <v>5.2948068956266967</v>
      </c>
      <c r="G4" s="20">
        <v>8.7322491122815755</v>
      </c>
      <c r="H4" s="20">
        <v>2.8208649134641616E-4</v>
      </c>
      <c r="I4" s="20">
        <v>0.56731252336718363</v>
      </c>
    </row>
    <row r="5" spans="1:9" x14ac:dyDescent="0.45">
      <c r="A5" s="19" t="s">
        <v>23</v>
      </c>
      <c r="B5" s="19">
        <v>10591</v>
      </c>
      <c r="C5" s="19" t="s">
        <v>22</v>
      </c>
      <c r="D5" s="13">
        <v>1850508</v>
      </c>
      <c r="E5" s="20">
        <v>96.797623006640094</v>
      </c>
      <c r="F5" s="20">
        <v>0</v>
      </c>
      <c r="G5" s="20">
        <v>1.6199851099109071</v>
      </c>
      <c r="H5" s="20">
        <v>1.2865359694752988E-2</v>
      </c>
      <c r="I5" s="20">
        <v>1.5695265237542455</v>
      </c>
    </row>
    <row r="6" spans="1:9" x14ac:dyDescent="0.45">
      <c r="A6" s="19" t="s">
        <v>24</v>
      </c>
      <c r="B6" s="19">
        <v>10596</v>
      </c>
      <c r="C6" s="19" t="s">
        <v>22</v>
      </c>
      <c r="D6" s="13">
        <v>4194085</v>
      </c>
      <c r="E6" s="20">
        <v>97.507639639403749</v>
      </c>
      <c r="F6" s="20">
        <v>0</v>
      </c>
      <c r="G6" s="20">
        <v>2.6167703284366225E-5</v>
      </c>
      <c r="H6" s="20">
        <v>1.1015881123276137</v>
      </c>
      <c r="I6" s="20">
        <v>1.3907460805653551</v>
      </c>
    </row>
    <row r="7" spans="1:9" x14ac:dyDescent="0.45">
      <c r="A7" s="19" t="s">
        <v>26</v>
      </c>
      <c r="B7" s="19">
        <v>10600</v>
      </c>
      <c r="C7" s="19" t="s">
        <v>22</v>
      </c>
      <c r="D7" s="13">
        <v>17534849</v>
      </c>
      <c r="E7" s="20">
        <v>82.400095858480071</v>
      </c>
      <c r="F7" s="20">
        <v>13.164991542166341</v>
      </c>
      <c r="G7" s="20">
        <v>0.85785042802729028</v>
      </c>
      <c r="H7" s="20">
        <v>0</v>
      </c>
      <c r="I7" s="20">
        <v>3.5770621713262973</v>
      </c>
    </row>
    <row r="8" spans="1:9" x14ac:dyDescent="0.45">
      <c r="A8" s="19" t="s">
        <v>28</v>
      </c>
      <c r="B8" s="19">
        <v>10616</v>
      </c>
      <c r="C8" s="19" t="s">
        <v>22</v>
      </c>
      <c r="D8" s="13">
        <v>8229817</v>
      </c>
      <c r="E8" s="20">
        <v>96.692745204068487</v>
      </c>
      <c r="F8" s="20">
        <v>0.41943721915001903</v>
      </c>
      <c r="G8" s="20">
        <v>1.9503326720635175</v>
      </c>
      <c r="H8" s="20">
        <v>6.2519484647891605E-5</v>
      </c>
      <c r="I8" s="20">
        <v>0.93742238523333021</v>
      </c>
    </row>
    <row r="9" spans="1:9" x14ac:dyDescent="0.45">
      <c r="A9" s="19" t="s">
        <v>30</v>
      </c>
      <c r="B9" s="19">
        <v>10615</v>
      </c>
      <c r="C9" s="19" t="s">
        <v>32</v>
      </c>
      <c r="D9" s="13">
        <v>689400</v>
      </c>
      <c r="E9" s="20">
        <v>43.31281158158329</v>
      </c>
      <c r="F9" s="20">
        <v>44.58659634213582</v>
      </c>
      <c r="G9" s="20">
        <v>10.522632505379775</v>
      </c>
      <c r="H9" s="20">
        <v>7.0813553456433673E-3</v>
      </c>
      <c r="I9" s="20">
        <v>1.5708782155554681</v>
      </c>
    </row>
    <row r="10" spans="1:9" x14ac:dyDescent="0.45">
      <c r="A10" s="19" t="s">
        <v>33</v>
      </c>
      <c r="B10" s="19">
        <v>10630</v>
      </c>
      <c r="C10" s="19" t="s">
        <v>22</v>
      </c>
      <c r="D10" s="13">
        <v>583033</v>
      </c>
      <c r="E10" s="20">
        <v>96.083547688019976</v>
      </c>
      <c r="F10" s="20">
        <v>0</v>
      </c>
      <c r="G10" s="20">
        <v>2.1159920224249222</v>
      </c>
      <c r="H10" s="20">
        <v>0.78722357991308523</v>
      </c>
      <c r="I10" s="20">
        <v>1.0132367096420116</v>
      </c>
    </row>
    <row r="11" spans="1:9" x14ac:dyDescent="0.45">
      <c r="A11" s="19" t="s">
        <v>35</v>
      </c>
      <c r="B11" s="19">
        <v>10639</v>
      </c>
      <c r="C11" s="19" t="s">
        <v>19</v>
      </c>
      <c r="D11" s="13">
        <v>59757857</v>
      </c>
      <c r="E11" s="20">
        <v>9.7006248005255049</v>
      </c>
      <c r="F11" s="20">
        <v>37.310737137006463</v>
      </c>
      <c r="G11" s="20">
        <v>49.76905316237756</v>
      </c>
      <c r="H11" s="20">
        <v>1.9923859808821465E-3</v>
      </c>
      <c r="I11" s="20">
        <v>3.2175925141095898</v>
      </c>
    </row>
    <row r="12" spans="1:9" x14ac:dyDescent="0.45">
      <c r="A12" s="19" t="s">
        <v>37</v>
      </c>
      <c r="B12" s="19">
        <v>10706</v>
      </c>
      <c r="C12" s="19" t="s">
        <v>22</v>
      </c>
      <c r="D12" s="13">
        <v>14929771</v>
      </c>
      <c r="E12" s="20">
        <v>87.192638384626434</v>
      </c>
      <c r="F12" s="20">
        <v>0</v>
      </c>
      <c r="G12" s="20">
        <v>9.4486555300178292</v>
      </c>
      <c r="H12" s="20">
        <v>2.3590473335911821</v>
      </c>
      <c r="I12" s="20">
        <v>0.99965875176455943</v>
      </c>
    </row>
    <row r="13" spans="1:9" x14ac:dyDescent="0.45">
      <c r="A13" s="19" t="s">
        <v>39</v>
      </c>
      <c r="B13" s="19">
        <v>10720</v>
      </c>
      <c r="C13" s="19" t="s">
        <v>19</v>
      </c>
      <c r="D13" s="13">
        <v>2358453</v>
      </c>
      <c r="E13" s="20">
        <v>22.281380462437461</v>
      </c>
      <c r="F13" s="20">
        <v>70.304528521566056</v>
      </c>
      <c r="G13" s="20">
        <v>3.4862316509281652</v>
      </c>
      <c r="H13" s="20">
        <v>5.6482596051523663E-2</v>
      </c>
      <c r="I13" s="20">
        <v>3.8713767690167886</v>
      </c>
    </row>
    <row r="14" spans="1:9" x14ac:dyDescent="0.45">
      <c r="A14" s="19" t="s">
        <v>41</v>
      </c>
      <c r="B14" s="19">
        <v>10719</v>
      </c>
      <c r="C14" s="19" t="s">
        <v>22</v>
      </c>
      <c r="D14" s="13">
        <v>3193352</v>
      </c>
      <c r="E14" s="20">
        <v>99.168705733069004</v>
      </c>
      <c r="F14" s="20">
        <v>0</v>
      </c>
      <c r="G14" s="20">
        <v>0.14179425924283676</v>
      </c>
      <c r="H14" s="20">
        <v>5.0436603429282953E-3</v>
      </c>
      <c r="I14" s="20">
        <v>0.68445634734522842</v>
      </c>
    </row>
    <row r="15" spans="1:9" x14ac:dyDescent="0.45">
      <c r="A15" s="19" t="s">
        <v>43</v>
      </c>
      <c r="B15" s="19">
        <v>10743</v>
      </c>
      <c r="C15" s="19" t="s">
        <v>22</v>
      </c>
      <c r="D15" s="13">
        <v>6062083</v>
      </c>
      <c r="E15" s="20">
        <v>97.346990279834884</v>
      </c>
      <c r="F15" s="20">
        <v>0</v>
      </c>
      <c r="G15" s="20">
        <v>0.14213805249415395</v>
      </c>
      <c r="H15" s="20">
        <v>1.8835808759965678E-3</v>
      </c>
      <c r="I15" s="20">
        <v>2.5089880867949601</v>
      </c>
    </row>
    <row r="16" spans="1:9" x14ac:dyDescent="0.45">
      <c r="A16" s="19" t="s">
        <v>45</v>
      </c>
      <c r="B16" s="19">
        <v>10748</v>
      </c>
      <c r="C16" s="19" t="s">
        <v>19</v>
      </c>
      <c r="D16" s="13">
        <v>23462083</v>
      </c>
      <c r="E16" s="20">
        <v>10.091424483977731</v>
      </c>
      <c r="F16" s="20">
        <v>40.600375662650102</v>
      </c>
      <c r="G16" s="20">
        <v>45.732149387033175</v>
      </c>
      <c r="H16" s="20">
        <v>4.1394559444843582E-4</v>
      </c>
      <c r="I16" s="20">
        <v>3.5756365207445429</v>
      </c>
    </row>
    <row r="17" spans="1:9" x14ac:dyDescent="0.45">
      <c r="A17" s="19" t="s">
        <v>47</v>
      </c>
      <c r="B17" s="19">
        <v>10762</v>
      </c>
      <c r="C17" s="19" t="s">
        <v>32</v>
      </c>
      <c r="D17" s="13">
        <v>2936298</v>
      </c>
      <c r="E17" s="20">
        <v>61.124458762510962</v>
      </c>
      <c r="F17" s="20">
        <v>34.656540608370506</v>
      </c>
      <c r="G17" s="20">
        <v>0.65683536873536175</v>
      </c>
      <c r="H17" s="20">
        <v>0</v>
      </c>
      <c r="I17" s="20">
        <v>3.5621652603831677</v>
      </c>
    </row>
    <row r="18" spans="1:9" x14ac:dyDescent="0.45">
      <c r="A18" s="19" t="s">
        <v>49</v>
      </c>
      <c r="B18" s="19">
        <v>10753</v>
      </c>
      <c r="C18" s="19" t="s">
        <v>22</v>
      </c>
      <c r="D18" s="13">
        <v>625308</v>
      </c>
      <c r="E18" s="20">
        <v>91.778244046144863</v>
      </c>
      <c r="F18" s="20">
        <v>5.7080140667491799</v>
      </c>
      <c r="G18" s="20">
        <v>8.0790352642307484E-3</v>
      </c>
      <c r="H18" s="20">
        <v>1.2581925800220282E-6</v>
      </c>
      <c r="I18" s="20">
        <v>2.5056615936491506</v>
      </c>
    </row>
    <row r="19" spans="1:9" x14ac:dyDescent="0.45">
      <c r="A19" s="19" t="s">
        <v>51</v>
      </c>
      <c r="B19" s="19">
        <v>10782</v>
      </c>
      <c r="C19" s="19" t="s">
        <v>22</v>
      </c>
      <c r="D19" s="13">
        <v>1339567</v>
      </c>
      <c r="E19" s="20">
        <v>98.914279272488244</v>
      </c>
      <c r="F19" s="20">
        <v>1.4685799891822445E-10</v>
      </c>
      <c r="G19" s="20">
        <v>0.40902672861324668</v>
      </c>
      <c r="H19" s="20">
        <v>0.25512099068279881</v>
      </c>
      <c r="I19" s="20">
        <v>0.42157300806885717</v>
      </c>
    </row>
    <row r="20" spans="1:9" x14ac:dyDescent="0.45">
      <c r="A20" s="19" t="s">
        <v>53</v>
      </c>
      <c r="B20" s="19">
        <v>10766</v>
      </c>
      <c r="C20" s="19" t="s">
        <v>19</v>
      </c>
      <c r="D20" s="13">
        <v>56342367</v>
      </c>
      <c r="E20" s="20">
        <v>7.9324583198004959</v>
      </c>
      <c r="F20" s="20">
        <v>56.733175197561941</v>
      </c>
      <c r="G20" s="20">
        <v>33.038762195603105</v>
      </c>
      <c r="H20" s="20">
        <v>6.1466570343068253E-2</v>
      </c>
      <c r="I20" s="20">
        <v>2.2341377166913925</v>
      </c>
    </row>
    <row r="21" spans="1:9" x14ac:dyDescent="0.45">
      <c r="A21" s="19" t="s">
        <v>54</v>
      </c>
      <c r="B21" s="19">
        <v>10764</v>
      </c>
      <c r="C21" s="19" t="s">
        <v>22</v>
      </c>
      <c r="D21" s="13">
        <v>1161777</v>
      </c>
      <c r="E21" s="20">
        <v>86.893156310468726</v>
      </c>
      <c r="F21" s="20">
        <v>8.9441934042723297</v>
      </c>
      <c r="G21" s="20">
        <v>0.73494172072087383</v>
      </c>
      <c r="H21" s="20">
        <v>0</v>
      </c>
      <c r="I21" s="20">
        <v>3.4277085645380767</v>
      </c>
    </row>
    <row r="22" spans="1:9" x14ac:dyDescent="0.45">
      <c r="A22" s="19" t="s">
        <v>56</v>
      </c>
      <c r="B22" s="19">
        <v>10767</v>
      </c>
      <c r="C22" s="19" t="s">
        <v>32</v>
      </c>
      <c r="D22" s="13">
        <v>358390</v>
      </c>
      <c r="E22" s="20">
        <v>49.9245863309444</v>
      </c>
      <c r="F22" s="20">
        <v>45.257126672286716</v>
      </c>
      <c r="G22" s="20">
        <v>1.8477652978240799</v>
      </c>
      <c r="H22" s="20">
        <v>6.9580586706274344E-2</v>
      </c>
      <c r="I22" s="20">
        <v>2.9009411122385291</v>
      </c>
    </row>
    <row r="23" spans="1:9" x14ac:dyDescent="0.45">
      <c r="A23" s="19" t="s">
        <v>57</v>
      </c>
      <c r="B23" s="19">
        <v>10771</v>
      </c>
      <c r="C23" s="19" t="s">
        <v>22</v>
      </c>
      <c r="D23" s="13">
        <v>932576</v>
      </c>
      <c r="E23" s="20">
        <v>97.873684759345707</v>
      </c>
      <c r="F23" s="20">
        <v>0</v>
      </c>
      <c r="G23" s="20">
        <v>0.98782941336259888</v>
      </c>
      <c r="H23" s="20">
        <v>5.3238697382941959E-3</v>
      </c>
      <c r="I23" s="20">
        <v>1.1331619575533962</v>
      </c>
    </row>
    <row r="24" spans="1:9" x14ac:dyDescent="0.45">
      <c r="A24" s="19" t="s">
        <v>59</v>
      </c>
      <c r="B24" s="19">
        <v>10765</v>
      </c>
      <c r="C24" s="19" t="s">
        <v>19</v>
      </c>
      <c r="D24" s="13">
        <v>148883143</v>
      </c>
      <c r="E24" s="20">
        <v>10.600907020267869</v>
      </c>
      <c r="F24" s="20">
        <v>28.771751772290603</v>
      </c>
      <c r="G24" s="20">
        <v>58.224747820295981</v>
      </c>
      <c r="H24" s="20">
        <v>3.2405744835096167E-5</v>
      </c>
      <c r="I24" s="20">
        <v>2.4025609814007169</v>
      </c>
    </row>
    <row r="25" spans="1:9" x14ac:dyDescent="0.45">
      <c r="A25" s="19" t="s">
        <v>60</v>
      </c>
      <c r="B25" s="19">
        <v>10763</v>
      </c>
      <c r="C25" s="19" t="s">
        <v>32</v>
      </c>
      <c r="D25" s="13">
        <v>135885</v>
      </c>
      <c r="E25" s="20">
        <v>82.087963195643752</v>
      </c>
      <c r="F25" s="20">
        <v>16.354083110171732</v>
      </c>
      <c r="G25" s="20">
        <v>3.7627422739095522E-2</v>
      </c>
      <c r="H25" s="20">
        <v>7.6181829478938423E-2</v>
      </c>
      <c r="I25" s="20">
        <v>1.4441444419664822</v>
      </c>
    </row>
    <row r="26" spans="1:9" x14ac:dyDescent="0.45">
      <c r="A26" s="19" t="s">
        <v>62</v>
      </c>
      <c r="B26" s="19">
        <v>10778</v>
      </c>
      <c r="C26" s="19" t="s">
        <v>19</v>
      </c>
      <c r="D26" s="13">
        <v>3141434</v>
      </c>
      <c r="E26" s="20">
        <v>8.4431013269171036</v>
      </c>
      <c r="F26" s="20">
        <v>52.077346998404046</v>
      </c>
      <c r="G26" s="20">
        <v>37.869355443250797</v>
      </c>
      <c r="H26" s="20">
        <v>1.6751902782262029E-5</v>
      </c>
      <c r="I26" s="20">
        <v>1.6101794795252697</v>
      </c>
    </row>
    <row r="27" spans="1:9" x14ac:dyDescent="0.45">
      <c r="A27" s="19" t="s">
        <v>64</v>
      </c>
      <c r="B27" s="19">
        <v>10781</v>
      </c>
      <c r="C27" s="19" t="s">
        <v>22</v>
      </c>
      <c r="D27" s="13">
        <v>4923222</v>
      </c>
      <c r="E27" s="20">
        <v>95.536181850277885</v>
      </c>
      <c r="F27" s="20">
        <v>4.1405406290380784E-3</v>
      </c>
      <c r="G27" s="20">
        <v>3.4709602972867758E-2</v>
      </c>
      <c r="H27" s="20">
        <v>0.86812716661056222</v>
      </c>
      <c r="I27" s="20">
        <v>3.5568408395096527</v>
      </c>
    </row>
    <row r="28" spans="1:9" x14ac:dyDescent="0.45">
      <c r="A28" s="19" t="s">
        <v>66</v>
      </c>
      <c r="B28" s="19">
        <v>10784</v>
      </c>
      <c r="C28" s="19" t="s">
        <v>19</v>
      </c>
      <c r="D28" s="13">
        <v>21899088</v>
      </c>
      <c r="E28" s="20">
        <v>11.523013152049469</v>
      </c>
      <c r="F28" s="20">
        <v>64.91795582777263</v>
      </c>
      <c r="G28" s="20">
        <v>21.234496042005397</v>
      </c>
      <c r="H28" s="20">
        <v>0</v>
      </c>
      <c r="I28" s="20">
        <v>2.3245349781724993</v>
      </c>
    </row>
    <row r="29" spans="1:9" x14ac:dyDescent="0.45">
      <c r="A29" s="19" t="s">
        <v>68</v>
      </c>
      <c r="B29" s="19">
        <v>10789</v>
      </c>
      <c r="C29" s="19" t="s">
        <v>22</v>
      </c>
      <c r="D29" s="13">
        <v>1189852</v>
      </c>
      <c r="E29" s="20">
        <v>76.324778074030306</v>
      </c>
      <c r="F29" s="20">
        <v>16.126309973429287</v>
      </c>
      <c r="G29" s="20">
        <v>4.6419626986125371</v>
      </c>
      <c r="H29" s="20">
        <v>0</v>
      </c>
      <c r="I29" s="20">
        <v>2.9069492539278614</v>
      </c>
    </row>
    <row r="30" spans="1:9" x14ac:dyDescent="0.45">
      <c r="A30" s="19" t="s">
        <v>70</v>
      </c>
      <c r="B30" s="19">
        <v>10787</v>
      </c>
      <c r="C30" s="19" t="s">
        <v>22</v>
      </c>
      <c r="D30" s="13">
        <v>8115618</v>
      </c>
      <c r="E30" s="20">
        <v>75.885281103580667</v>
      </c>
      <c r="F30" s="20">
        <v>0</v>
      </c>
      <c r="G30" s="20">
        <v>23.061799517594</v>
      </c>
      <c r="H30" s="20">
        <v>2.4604172529077914E-2</v>
      </c>
      <c r="I30" s="20">
        <v>1.0283152062962604</v>
      </c>
    </row>
    <row r="31" spans="1:9" x14ac:dyDescent="0.45">
      <c r="A31" s="19" t="s">
        <v>72</v>
      </c>
      <c r="B31" s="19">
        <v>10801</v>
      </c>
      <c r="C31" s="19" t="s">
        <v>22</v>
      </c>
      <c r="D31" s="13">
        <v>1086569</v>
      </c>
      <c r="E31" s="20">
        <v>98.528779951318597</v>
      </c>
      <c r="F31" s="20">
        <v>0</v>
      </c>
      <c r="G31" s="20">
        <v>3.9190421287693941E-2</v>
      </c>
      <c r="H31" s="20">
        <v>7.0850430766042551E-3</v>
      </c>
      <c r="I31" s="20">
        <v>1.4249445843171091</v>
      </c>
    </row>
    <row r="32" spans="1:9" x14ac:dyDescent="0.45">
      <c r="A32" s="19" t="s">
        <v>74</v>
      </c>
      <c r="B32" s="19">
        <v>10825</v>
      </c>
      <c r="C32" s="19" t="s">
        <v>22</v>
      </c>
      <c r="D32" s="13">
        <v>240330</v>
      </c>
      <c r="E32" s="20">
        <v>71.159919431042127</v>
      </c>
      <c r="F32" s="20">
        <v>19.598957780748663</v>
      </c>
      <c r="G32" s="20">
        <v>1.9030838843597372E-3</v>
      </c>
      <c r="H32" s="20">
        <v>1.8311932918936198</v>
      </c>
      <c r="I32" s="20">
        <v>7.4080264124312292</v>
      </c>
    </row>
    <row r="33" spans="1:9" x14ac:dyDescent="0.45">
      <c r="A33" s="19" t="s">
        <v>76</v>
      </c>
      <c r="B33" s="19">
        <v>10830</v>
      </c>
      <c r="C33" s="19" t="s">
        <v>22</v>
      </c>
      <c r="D33" s="13">
        <v>1620739</v>
      </c>
      <c r="E33" s="20">
        <v>95.719975693458238</v>
      </c>
      <c r="F33" s="20">
        <v>2.4926901809352144</v>
      </c>
      <c r="G33" s="20">
        <v>0.19808620980280456</v>
      </c>
      <c r="H33" s="20">
        <v>1.8139014526105737E-2</v>
      </c>
      <c r="I33" s="20">
        <v>1.5711089012776382</v>
      </c>
    </row>
    <row r="34" spans="1:9" x14ac:dyDescent="0.45">
      <c r="A34" s="19" t="s">
        <v>78</v>
      </c>
      <c r="B34" s="19">
        <v>10835</v>
      </c>
      <c r="C34" s="19" t="s">
        <v>22</v>
      </c>
      <c r="D34" s="13">
        <v>1831863</v>
      </c>
      <c r="E34" s="20">
        <v>96.734565230836807</v>
      </c>
      <c r="F34" s="20">
        <v>0</v>
      </c>
      <c r="G34" s="20">
        <v>1.0307787873276046</v>
      </c>
      <c r="H34" s="20">
        <v>1.0808187245355144E-3</v>
      </c>
      <c r="I34" s="20">
        <v>2.2335751631110559</v>
      </c>
    </row>
    <row r="35" spans="1:9" x14ac:dyDescent="0.45">
      <c r="A35" s="19" t="s">
        <v>80</v>
      </c>
      <c r="B35" s="19">
        <v>10837</v>
      </c>
      <c r="C35" s="19" t="s">
        <v>19</v>
      </c>
      <c r="D35" s="13">
        <v>25840265</v>
      </c>
      <c r="E35" s="20">
        <v>16.034995135135219</v>
      </c>
      <c r="F35" s="20">
        <v>47.482539085538988</v>
      </c>
      <c r="G35" s="20">
        <v>33.99188741708744</v>
      </c>
      <c r="H35" s="20">
        <v>0.17779830927922219</v>
      </c>
      <c r="I35" s="20">
        <v>2.3127800529591283</v>
      </c>
    </row>
    <row r="36" spans="1:9" x14ac:dyDescent="0.45">
      <c r="A36" s="19" t="s">
        <v>82</v>
      </c>
      <c r="B36" s="19">
        <v>10845</v>
      </c>
      <c r="C36" s="19" t="s">
        <v>19</v>
      </c>
      <c r="D36" s="13">
        <v>23555795</v>
      </c>
      <c r="E36" s="20">
        <v>13.378411174220387</v>
      </c>
      <c r="F36" s="20">
        <v>52.584309793230524</v>
      </c>
      <c r="G36" s="20">
        <v>31.728851638515629</v>
      </c>
      <c r="H36" s="20">
        <v>4.6196119979419834E-3</v>
      </c>
      <c r="I36" s="20">
        <v>2.3038077820355189</v>
      </c>
    </row>
    <row r="37" spans="1:9" x14ac:dyDescent="0.45">
      <c r="A37" s="19" t="s">
        <v>84</v>
      </c>
      <c r="B37" s="19">
        <v>10843</v>
      </c>
      <c r="C37" s="19" t="s">
        <v>22</v>
      </c>
      <c r="D37" s="13">
        <v>1096571</v>
      </c>
      <c r="E37" s="20">
        <v>86.112697589427242</v>
      </c>
      <c r="F37" s="20">
        <v>8.7949208068514793</v>
      </c>
      <c r="G37" s="20">
        <v>2.092454880425343E-4</v>
      </c>
      <c r="H37" s="20">
        <v>2.2174666138816725</v>
      </c>
      <c r="I37" s="20">
        <v>2.8747057443515707</v>
      </c>
    </row>
    <row r="38" spans="1:9" x14ac:dyDescent="0.45">
      <c r="A38" s="19" t="s">
        <v>86</v>
      </c>
      <c r="B38" s="19">
        <v>10851</v>
      </c>
      <c r="C38" s="19" t="s">
        <v>22</v>
      </c>
      <c r="D38" s="13">
        <v>23387439</v>
      </c>
      <c r="E38" s="20">
        <v>88.84162766992911</v>
      </c>
      <c r="F38" s="20">
        <v>7.7941424110277051</v>
      </c>
      <c r="G38" s="20">
        <v>0.50803828270502571</v>
      </c>
      <c r="H38" s="20">
        <v>0</v>
      </c>
      <c r="I38" s="20">
        <v>2.8561916363381545</v>
      </c>
    </row>
    <row r="39" spans="1:9" x14ac:dyDescent="0.45">
      <c r="A39" s="19" t="s">
        <v>88</v>
      </c>
      <c r="B39" s="19">
        <v>10855</v>
      </c>
      <c r="C39" s="19" t="s">
        <v>22</v>
      </c>
      <c r="D39" s="13">
        <v>6477365</v>
      </c>
      <c r="E39" s="20">
        <v>98.347429586201031</v>
      </c>
      <c r="F39" s="20">
        <v>0</v>
      </c>
      <c r="G39" s="20">
        <v>0.20069429983713302</v>
      </c>
      <c r="H39" s="20">
        <v>5.6255966560010869E-4</v>
      </c>
      <c r="I39" s="20">
        <v>1.4513135542962319</v>
      </c>
    </row>
    <row r="40" spans="1:9" x14ac:dyDescent="0.45">
      <c r="A40" s="19" t="s">
        <v>90</v>
      </c>
      <c r="B40" s="19">
        <v>10864</v>
      </c>
      <c r="C40" s="19" t="s">
        <v>22</v>
      </c>
      <c r="D40" s="13">
        <v>695967</v>
      </c>
      <c r="E40" s="20">
        <v>98.714686826394427</v>
      </c>
      <c r="F40" s="20">
        <v>0</v>
      </c>
      <c r="G40" s="20">
        <v>0.44764627255067979</v>
      </c>
      <c r="H40" s="20">
        <v>2.8419550156700241E-2</v>
      </c>
      <c r="I40" s="20">
        <v>0.80924735089818944</v>
      </c>
    </row>
    <row r="41" spans="1:9" x14ac:dyDescent="0.45">
      <c r="A41" s="19" t="s">
        <v>92</v>
      </c>
      <c r="B41" s="19">
        <v>10869</v>
      </c>
      <c r="C41" s="19" t="s">
        <v>22</v>
      </c>
      <c r="D41" s="13">
        <v>858651</v>
      </c>
      <c r="E41" s="20">
        <v>89.033789391162344</v>
      </c>
      <c r="F41" s="20">
        <v>3.5331402771198984E-2</v>
      </c>
      <c r="G41" s="20">
        <v>5.6843427866807286</v>
      </c>
      <c r="H41" s="20">
        <v>1.114455982837182E-3</v>
      </c>
      <c r="I41" s="20">
        <v>5.2454219634028911</v>
      </c>
    </row>
    <row r="42" spans="1:9" x14ac:dyDescent="0.45">
      <c r="A42" s="19" t="s">
        <v>94</v>
      </c>
      <c r="B42" s="19">
        <v>10872</v>
      </c>
      <c r="C42" s="19" t="s">
        <v>22</v>
      </c>
      <c r="D42" s="13">
        <v>1996644</v>
      </c>
      <c r="E42" s="20">
        <v>94.441791302280919</v>
      </c>
      <c r="F42" s="20">
        <v>0</v>
      </c>
      <c r="G42" s="20">
        <v>3.9211073426310543</v>
      </c>
      <c r="H42" s="20">
        <v>1.9148285644681883E-3</v>
      </c>
      <c r="I42" s="20">
        <v>1.6351865265235652</v>
      </c>
    </row>
    <row r="43" spans="1:9" x14ac:dyDescent="0.45">
      <c r="A43" s="19" t="s">
        <v>96</v>
      </c>
      <c r="B43" s="19">
        <v>10883</v>
      </c>
      <c r="C43" s="19" t="s">
        <v>19</v>
      </c>
      <c r="D43" s="13">
        <v>104949654</v>
      </c>
      <c r="E43" s="20">
        <v>13.536332497054765</v>
      </c>
      <c r="F43" s="20">
        <v>34.461158918991629</v>
      </c>
      <c r="G43" s="20">
        <v>49.943036242802819</v>
      </c>
      <c r="H43" s="20">
        <v>1.5709477598729453E-4</v>
      </c>
      <c r="I43" s="20">
        <v>2.059315246374799</v>
      </c>
    </row>
    <row r="44" spans="1:9" x14ac:dyDescent="0.45">
      <c r="A44" s="19" t="s">
        <v>98</v>
      </c>
      <c r="B44" s="19">
        <v>10885</v>
      </c>
      <c r="C44" s="19" t="s">
        <v>32</v>
      </c>
      <c r="D44" s="13">
        <v>4855387</v>
      </c>
      <c r="E44" s="20">
        <v>54.862272781696198</v>
      </c>
      <c r="F44" s="20">
        <v>32.15370047754422</v>
      </c>
      <c r="G44" s="20">
        <v>9.9355683343546701</v>
      </c>
      <c r="H44" s="20">
        <v>1.591873102513781E-3</v>
      </c>
      <c r="I44" s="20">
        <v>3.046866533302397</v>
      </c>
    </row>
    <row r="45" spans="1:9" x14ac:dyDescent="0.45">
      <c r="A45" s="19" t="s">
        <v>100</v>
      </c>
      <c r="B45" s="19">
        <v>10897</v>
      </c>
      <c r="C45" s="19" t="s">
        <v>32</v>
      </c>
      <c r="D45" s="13">
        <v>829786</v>
      </c>
      <c r="E45" s="20">
        <v>64.403867379132649</v>
      </c>
      <c r="F45" s="20">
        <v>15.351986461238386</v>
      </c>
      <c r="G45" s="20">
        <v>18.675522080186973</v>
      </c>
      <c r="H45" s="20">
        <v>9.2400344048754121E-3</v>
      </c>
      <c r="I45" s="20">
        <v>1.5593840450371159</v>
      </c>
    </row>
    <row r="46" spans="1:9" x14ac:dyDescent="0.45">
      <c r="A46" s="19" t="s">
        <v>102</v>
      </c>
      <c r="B46" s="19">
        <v>10895</v>
      </c>
      <c r="C46" s="19" t="s">
        <v>19</v>
      </c>
      <c r="D46" s="13">
        <v>2891396</v>
      </c>
      <c r="E46" s="20">
        <v>26.319635520246003</v>
      </c>
      <c r="F46" s="20">
        <v>57.367383697697484</v>
      </c>
      <c r="G46" s="20">
        <v>15.276293372174674</v>
      </c>
      <c r="H46" s="20">
        <v>1.7495006568430679E-4</v>
      </c>
      <c r="I46" s="20">
        <v>1.0365124598161528</v>
      </c>
    </row>
    <row r="47" spans="1:9" x14ac:dyDescent="0.45">
      <c r="A47" s="19" t="s">
        <v>104</v>
      </c>
      <c r="B47" s="19">
        <v>10896</v>
      </c>
      <c r="C47" s="19" t="s">
        <v>22</v>
      </c>
      <c r="D47" s="13">
        <v>2651849</v>
      </c>
      <c r="E47" s="20">
        <v>92.51866906953218</v>
      </c>
      <c r="F47" s="20">
        <v>0</v>
      </c>
      <c r="G47" s="20">
        <v>4.6223142884335315</v>
      </c>
      <c r="H47" s="20">
        <v>4.7501278682564934E-3</v>
      </c>
      <c r="I47" s="20">
        <v>2.8542665141660297</v>
      </c>
    </row>
    <row r="48" spans="1:9" x14ac:dyDescent="0.45">
      <c r="A48" s="19" t="s">
        <v>106</v>
      </c>
      <c r="B48" s="19">
        <v>10911</v>
      </c>
      <c r="C48" s="19" t="s">
        <v>19</v>
      </c>
      <c r="D48" s="13">
        <v>78632733</v>
      </c>
      <c r="E48" s="20">
        <v>12.180556206556176</v>
      </c>
      <c r="F48" s="20">
        <v>44.579072537294302</v>
      </c>
      <c r="G48" s="20">
        <v>41.555743816896509</v>
      </c>
      <c r="H48" s="20">
        <v>1.2663930994869232E-5</v>
      </c>
      <c r="I48" s="20">
        <v>1.6846147753220209</v>
      </c>
    </row>
    <row r="49" spans="1:9" x14ac:dyDescent="0.45">
      <c r="A49" s="19" t="s">
        <v>108</v>
      </c>
      <c r="B49" s="19">
        <v>10919</v>
      </c>
      <c r="C49" s="19" t="s">
        <v>19</v>
      </c>
      <c r="D49" s="13">
        <v>397195537</v>
      </c>
      <c r="E49" s="20">
        <v>14.576301361702065</v>
      </c>
      <c r="F49" s="20">
        <v>25.261047785252657</v>
      </c>
      <c r="G49" s="20">
        <v>58.376025135842674</v>
      </c>
      <c r="H49" s="20">
        <v>6.3580855359649142E-5</v>
      </c>
      <c r="I49" s="20">
        <v>1.7865621363472455</v>
      </c>
    </row>
    <row r="50" spans="1:9" x14ac:dyDescent="0.45">
      <c r="A50" s="19" t="s">
        <v>110</v>
      </c>
      <c r="B50" s="19">
        <v>10923</v>
      </c>
      <c r="C50" s="19" t="s">
        <v>19</v>
      </c>
      <c r="D50" s="13">
        <v>2832846</v>
      </c>
      <c r="E50" s="20">
        <v>10.359070408510151</v>
      </c>
      <c r="F50" s="20">
        <v>56.829236950933385</v>
      </c>
      <c r="G50" s="20">
        <v>26.657787948898235</v>
      </c>
      <c r="H50" s="20">
        <v>4.7909209299088928E-2</v>
      </c>
      <c r="I50" s="20">
        <v>6.1059954823591429</v>
      </c>
    </row>
    <row r="51" spans="1:9" x14ac:dyDescent="0.45">
      <c r="A51" s="19" t="s">
        <v>114</v>
      </c>
      <c r="B51" s="19">
        <v>10915</v>
      </c>
      <c r="C51" s="19" t="s">
        <v>19</v>
      </c>
      <c r="D51" s="13">
        <v>54816187</v>
      </c>
      <c r="E51" s="20">
        <v>17.061676744860176</v>
      </c>
      <c r="F51" s="20">
        <v>47.851096996779951</v>
      </c>
      <c r="G51" s="20">
        <v>33.80440740442522</v>
      </c>
      <c r="H51" s="20">
        <v>1.4517185569872437E-4</v>
      </c>
      <c r="I51" s="20">
        <v>1.2826736820789568</v>
      </c>
    </row>
    <row r="52" spans="1:9" x14ac:dyDescent="0.45">
      <c r="A52" s="19" t="s">
        <v>116</v>
      </c>
      <c r="B52" s="19">
        <v>10929</v>
      </c>
      <c r="C52" s="19" t="s">
        <v>19</v>
      </c>
      <c r="D52" s="13">
        <v>4305919</v>
      </c>
      <c r="E52" s="20">
        <v>5.2683098853089119</v>
      </c>
      <c r="F52" s="20">
        <v>65.122225181431048</v>
      </c>
      <c r="G52" s="20">
        <v>25.877072851053988</v>
      </c>
      <c r="H52" s="20">
        <v>0</v>
      </c>
      <c r="I52" s="20">
        <v>3.7323920822060548</v>
      </c>
    </row>
    <row r="53" spans="1:9" x14ac:dyDescent="0.45">
      <c r="A53" s="19" t="s">
        <v>118</v>
      </c>
      <c r="B53" s="19">
        <v>10934</v>
      </c>
      <c r="C53" s="19" t="s">
        <v>32</v>
      </c>
      <c r="D53" s="13">
        <v>158857</v>
      </c>
      <c r="E53" s="20">
        <v>54.174908338817644</v>
      </c>
      <c r="F53" s="20">
        <v>22.607190351622105</v>
      </c>
      <c r="G53" s="20">
        <v>21.845582091419111</v>
      </c>
      <c r="H53" s="20">
        <v>7.9102451327449494E-4</v>
      </c>
      <c r="I53" s="20">
        <v>1.3715281936278643</v>
      </c>
    </row>
    <row r="54" spans="1:9" x14ac:dyDescent="0.45">
      <c r="A54" s="19" t="s">
        <v>120</v>
      </c>
      <c r="B54" s="19">
        <v>11008</v>
      </c>
      <c r="C54" s="19" t="s">
        <v>19</v>
      </c>
      <c r="D54" s="13">
        <v>79336879</v>
      </c>
      <c r="E54" s="20">
        <v>10.927965544392659</v>
      </c>
      <c r="F54" s="20">
        <v>37.791112952089698</v>
      </c>
      <c r="G54" s="20">
        <v>49.195733740176593</v>
      </c>
      <c r="H54" s="20">
        <v>1.915023025715573E-3</v>
      </c>
      <c r="I54" s="20">
        <v>2.0832727403153353</v>
      </c>
    </row>
    <row r="55" spans="1:9" x14ac:dyDescent="0.45">
      <c r="A55" s="19" t="s">
        <v>122</v>
      </c>
      <c r="B55" s="19">
        <v>11014</v>
      </c>
      <c r="C55" s="19" t="s">
        <v>19</v>
      </c>
      <c r="D55" s="13">
        <v>5025851</v>
      </c>
      <c r="E55" s="20">
        <v>25.951907024198835</v>
      </c>
      <c r="F55" s="20">
        <v>30.408617168052537</v>
      </c>
      <c r="G55" s="20">
        <v>42.535455944439278</v>
      </c>
      <c r="H55" s="20">
        <v>0</v>
      </c>
      <c r="I55" s="20">
        <v>1.1040198633093552</v>
      </c>
    </row>
    <row r="56" spans="1:9" x14ac:dyDescent="0.45">
      <c r="A56" s="19" t="s">
        <v>124</v>
      </c>
      <c r="B56" s="19">
        <v>11049</v>
      </c>
      <c r="C56" s="19" t="s">
        <v>19</v>
      </c>
      <c r="D56" s="13">
        <v>48210861</v>
      </c>
      <c r="E56" s="20">
        <v>11.512153991194818</v>
      </c>
      <c r="F56" s="20">
        <v>60.887587242813716</v>
      </c>
      <c r="G56" s="20">
        <v>25.700097791566307</v>
      </c>
      <c r="H56" s="20">
        <v>7.6252772524498759E-3</v>
      </c>
      <c r="I56" s="20">
        <v>1.8925356971727036</v>
      </c>
    </row>
    <row r="57" spans="1:9" x14ac:dyDescent="0.45">
      <c r="A57" s="19" t="s">
        <v>126</v>
      </c>
      <c r="B57" s="19">
        <v>11055</v>
      </c>
      <c r="C57" s="19" t="s">
        <v>22</v>
      </c>
      <c r="D57" s="13">
        <v>2729461</v>
      </c>
      <c r="E57" s="20">
        <v>95.637145875437753</v>
      </c>
      <c r="F57" s="20">
        <v>9.8658217026686614E-3</v>
      </c>
      <c r="G57" s="20">
        <v>0.21428310639310205</v>
      </c>
      <c r="H57" s="20">
        <v>0.35047432846173998</v>
      </c>
      <c r="I57" s="20">
        <v>3.7882308680047299</v>
      </c>
    </row>
    <row r="58" spans="1:9" x14ac:dyDescent="0.45">
      <c r="A58" s="19" t="s">
        <v>128</v>
      </c>
      <c r="B58" s="19">
        <v>11075</v>
      </c>
      <c r="C58" s="19" t="s">
        <v>19</v>
      </c>
      <c r="D58" s="13">
        <v>79232685</v>
      </c>
      <c r="E58" s="20">
        <v>8.1348329066281391</v>
      </c>
      <c r="F58" s="20">
        <v>59.381873916500922</v>
      </c>
      <c r="G58" s="20">
        <v>28.441202000326527</v>
      </c>
      <c r="H58" s="20">
        <v>0</v>
      </c>
      <c r="I58" s="20">
        <v>4.0420911765444139</v>
      </c>
    </row>
    <row r="59" spans="1:9" x14ac:dyDescent="0.45">
      <c r="A59" s="19" t="s">
        <v>130</v>
      </c>
      <c r="B59" s="19">
        <v>11087</v>
      </c>
      <c r="C59" s="19" t="s">
        <v>22</v>
      </c>
      <c r="D59" s="13">
        <v>804451</v>
      </c>
      <c r="E59" s="20">
        <v>89.918454570698671</v>
      </c>
      <c r="F59" s="20">
        <v>1.3147494258161172</v>
      </c>
      <c r="G59" s="20">
        <v>7.5943850201680778</v>
      </c>
      <c r="H59" s="20">
        <v>1.6049518226976565E-2</v>
      </c>
      <c r="I59" s="20">
        <v>1.1563614650901612</v>
      </c>
    </row>
    <row r="60" spans="1:9" x14ac:dyDescent="0.45">
      <c r="A60" s="19" t="s">
        <v>135</v>
      </c>
      <c r="B60" s="19">
        <v>11090</v>
      </c>
      <c r="C60" s="19" t="s">
        <v>19</v>
      </c>
      <c r="D60" s="13">
        <v>60526237</v>
      </c>
      <c r="E60" s="20">
        <v>11.525522276718405</v>
      </c>
      <c r="F60" s="20">
        <v>52.902540282479535</v>
      </c>
      <c r="G60" s="20">
        <v>28.731894004002665</v>
      </c>
      <c r="H60" s="20">
        <v>4.9108349124195509</v>
      </c>
      <c r="I60" s="20">
        <v>1.9292085243798416</v>
      </c>
    </row>
    <row r="61" spans="1:9" x14ac:dyDescent="0.45">
      <c r="A61" s="19" t="s">
        <v>137</v>
      </c>
      <c r="B61" s="19">
        <v>11095</v>
      </c>
      <c r="C61" s="19" t="s">
        <v>22</v>
      </c>
      <c r="D61" s="13">
        <v>1914351</v>
      </c>
      <c r="E61" s="20">
        <v>99.200038823704986</v>
      </c>
      <c r="F61" s="20">
        <v>2.5743587562907646E-2</v>
      </c>
      <c r="G61" s="20">
        <v>5.9359300701353635E-3</v>
      </c>
      <c r="H61" s="20">
        <v>5.1998714151760776E-3</v>
      </c>
      <c r="I61" s="20">
        <v>0.76308178724679443</v>
      </c>
    </row>
    <row r="62" spans="1:9" x14ac:dyDescent="0.45">
      <c r="A62" s="19" t="s">
        <v>139</v>
      </c>
      <c r="B62" s="19">
        <v>11098</v>
      </c>
      <c r="C62" s="19" t="s">
        <v>19</v>
      </c>
      <c r="D62" s="13">
        <v>347304067</v>
      </c>
      <c r="E62" s="20">
        <v>12.037973475035182</v>
      </c>
      <c r="F62" s="20">
        <v>45.383823892209662</v>
      </c>
      <c r="G62" s="20">
        <v>40.799237725655047</v>
      </c>
      <c r="H62" s="20">
        <v>5.7869313328859204E-6</v>
      </c>
      <c r="I62" s="20">
        <v>1.7789591201687751</v>
      </c>
    </row>
    <row r="63" spans="1:9" x14ac:dyDescent="0.45">
      <c r="A63" s="19" t="s">
        <v>141</v>
      </c>
      <c r="B63" s="19">
        <v>11099</v>
      </c>
      <c r="C63" s="19" t="s">
        <v>22</v>
      </c>
      <c r="D63" s="13">
        <v>9281669</v>
      </c>
      <c r="E63" s="20">
        <v>91.944703967805225</v>
      </c>
      <c r="F63" s="20">
        <v>0.78973970656938264</v>
      </c>
      <c r="G63" s="20">
        <v>4.4001723096865755</v>
      </c>
      <c r="H63" s="20">
        <v>3.2576041833306635E-4</v>
      </c>
      <c r="I63" s="20">
        <v>2.865058255520478</v>
      </c>
    </row>
    <row r="64" spans="1:9" x14ac:dyDescent="0.45">
      <c r="A64" s="19" t="s">
        <v>143</v>
      </c>
      <c r="B64" s="19">
        <v>11131</v>
      </c>
      <c r="C64" s="19" t="s">
        <v>32</v>
      </c>
      <c r="D64" s="13">
        <v>1841758</v>
      </c>
      <c r="E64" s="20">
        <v>56.5219099205001</v>
      </c>
      <c r="F64" s="20">
        <v>40.856861353107213</v>
      </c>
      <c r="G64" s="20">
        <v>1.226203979763751E-2</v>
      </c>
      <c r="H64" s="20">
        <v>4.2823165692612519E-2</v>
      </c>
      <c r="I64" s="20">
        <v>2.5661435209024335</v>
      </c>
    </row>
    <row r="65" spans="1:9" x14ac:dyDescent="0.45">
      <c r="A65" s="19" t="s">
        <v>145</v>
      </c>
      <c r="B65" s="19">
        <v>11132</v>
      </c>
      <c r="C65" s="19" t="s">
        <v>22</v>
      </c>
      <c r="D65" s="13">
        <v>16720308</v>
      </c>
      <c r="E65" s="20">
        <v>88.080086547229683</v>
      </c>
      <c r="F65" s="20">
        <v>7.6135179988499591</v>
      </c>
      <c r="G65" s="20">
        <v>1.199951214414301</v>
      </c>
      <c r="H65" s="20">
        <v>0</v>
      </c>
      <c r="I65" s="20">
        <v>3.1064442395060592</v>
      </c>
    </row>
    <row r="66" spans="1:9" x14ac:dyDescent="0.45">
      <c r="A66" s="19" t="s">
        <v>147</v>
      </c>
      <c r="B66" s="19">
        <v>11141</v>
      </c>
      <c r="C66" s="19" t="s">
        <v>22</v>
      </c>
      <c r="D66" s="13">
        <v>595035</v>
      </c>
      <c r="E66" s="20">
        <v>84.546418479552344</v>
      </c>
      <c r="F66" s="20">
        <v>12.878922039792675</v>
      </c>
      <c r="G66" s="20">
        <v>1.7170347322199706</v>
      </c>
      <c r="H66" s="20">
        <v>5.5922992218189356E-5</v>
      </c>
      <c r="I66" s="20">
        <v>0.85756882544278701</v>
      </c>
    </row>
    <row r="67" spans="1:9" x14ac:dyDescent="0.45">
      <c r="A67" s="19" t="s">
        <v>149</v>
      </c>
      <c r="B67" s="19">
        <v>11142</v>
      </c>
      <c r="C67" s="19" t="s">
        <v>19</v>
      </c>
      <c r="D67" s="13">
        <v>149362863</v>
      </c>
      <c r="E67" s="20">
        <v>10.706947086771226</v>
      </c>
      <c r="F67" s="20">
        <v>49.620393737045738</v>
      </c>
      <c r="G67" s="20">
        <v>35.243249935024181</v>
      </c>
      <c r="H67" s="20">
        <v>6.2074386984508918E-4</v>
      </c>
      <c r="I67" s="20">
        <v>4.4287884972890117</v>
      </c>
    </row>
    <row r="68" spans="1:9" x14ac:dyDescent="0.45">
      <c r="A68" s="19" t="s">
        <v>151</v>
      </c>
      <c r="B68" s="19">
        <v>11145</v>
      </c>
      <c r="C68" s="19" t="s">
        <v>19</v>
      </c>
      <c r="D68" s="13">
        <v>154273865</v>
      </c>
      <c r="E68" s="20">
        <v>8.0136948552603933</v>
      </c>
      <c r="F68" s="20">
        <v>45.35897808554747</v>
      </c>
      <c r="G68" s="20">
        <v>44.734052266867309</v>
      </c>
      <c r="H68" s="20">
        <v>2.0620489425472819E-2</v>
      </c>
      <c r="I68" s="20">
        <v>1.8726543028993556</v>
      </c>
    </row>
    <row r="69" spans="1:9" x14ac:dyDescent="0.45">
      <c r="A69" s="19" t="s">
        <v>153</v>
      </c>
      <c r="B69" s="19">
        <v>11148</v>
      </c>
      <c r="C69" s="19" t="s">
        <v>19</v>
      </c>
      <c r="D69" s="13">
        <v>886552</v>
      </c>
      <c r="E69" s="20">
        <v>5.5877011676359469</v>
      </c>
      <c r="F69" s="20">
        <v>60.819612377320652</v>
      </c>
      <c r="G69" s="20">
        <v>26.430067493350119</v>
      </c>
      <c r="H69" s="20">
        <v>4.7094950478617106</v>
      </c>
      <c r="I69" s="20">
        <v>2.4531239138315692</v>
      </c>
    </row>
    <row r="70" spans="1:9" x14ac:dyDescent="0.45">
      <c r="A70" s="19" t="s">
        <v>155</v>
      </c>
      <c r="B70" s="19">
        <v>11149</v>
      </c>
      <c r="C70" s="19" t="s">
        <v>22</v>
      </c>
      <c r="D70" s="13">
        <v>1124875</v>
      </c>
      <c r="E70" s="20">
        <v>96.71117734949442</v>
      </c>
      <c r="F70" s="20">
        <v>0</v>
      </c>
      <c r="G70" s="20">
        <v>1.5677820788911234</v>
      </c>
      <c r="H70" s="20">
        <v>8.7579987480678584E-4</v>
      </c>
      <c r="I70" s="20">
        <v>1.7201647717396462</v>
      </c>
    </row>
    <row r="71" spans="1:9" x14ac:dyDescent="0.45">
      <c r="A71" s="19" t="s">
        <v>157</v>
      </c>
      <c r="B71" s="19">
        <v>11157</v>
      </c>
      <c r="C71" s="19" t="s">
        <v>32</v>
      </c>
      <c r="D71" s="13">
        <v>656696</v>
      </c>
      <c r="E71" s="20">
        <v>50.281144210672664</v>
      </c>
      <c r="F71" s="20">
        <v>23.61538641157194</v>
      </c>
      <c r="G71" s="20">
        <v>24.747530112135902</v>
      </c>
      <c r="H71" s="20">
        <v>4.0338931287027521E-2</v>
      </c>
      <c r="I71" s="20">
        <v>1.3156003343324676</v>
      </c>
    </row>
    <row r="72" spans="1:9" x14ac:dyDescent="0.45">
      <c r="A72" s="19" t="s">
        <v>159</v>
      </c>
      <c r="B72" s="19">
        <v>11158</v>
      </c>
      <c r="C72" s="19" t="s">
        <v>19</v>
      </c>
      <c r="D72" s="13">
        <v>8584170</v>
      </c>
      <c r="E72" s="20">
        <v>24.187767575913899</v>
      </c>
      <c r="F72" s="20">
        <v>50.069313054846539</v>
      </c>
      <c r="G72" s="20">
        <v>24.608838337689342</v>
      </c>
      <c r="H72" s="20">
        <v>1.9915164545175986E-4</v>
      </c>
      <c r="I72" s="20">
        <v>1.1338818799047661</v>
      </c>
    </row>
    <row r="73" spans="1:9" x14ac:dyDescent="0.45">
      <c r="A73" s="19" t="s">
        <v>161</v>
      </c>
      <c r="B73" s="19">
        <v>11173</v>
      </c>
      <c r="C73" s="19" t="s">
        <v>22</v>
      </c>
      <c r="D73" s="13">
        <v>981593</v>
      </c>
      <c r="E73" s="20">
        <v>88.230410110617498</v>
      </c>
      <c r="F73" s="20">
        <v>0</v>
      </c>
      <c r="G73" s="20">
        <v>10.535285109755721</v>
      </c>
      <c r="H73" s="20">
        <v>2.010616231240373E-3</v>
      </c>
      <c r="I73" s="20">
        <v>1.2322941633955351</v>
      </c>
    </row>
    <row r="74" spans="1:9" x14ac:dyDescent="0.45">
      <c r="A74" s="19" t="s">
        <v>163</v>
      </c>
      <c r="B74" s="19">
        <v>11161</v>
      </c>
      <c r="C74" s="19" t="s">
        <v>19</v>
      </c>
      <c r="D74" s="13">
        <v>16330950</v>
      </c>
      <c r="E74" s="20">
        <v>3.7598329557702161</v>
      </c>
      <c r="F74" s="20">
        <v>61.569871963677862</v>
      </c>
      <c r="G74" s="20">
        <v>33.221589041722147</v>
      </c>
      <c r="H74" s="20">
        <v>0</v>
      </c>
      <c r="I74" s="20">
        <v>1.4487060388297768</v>
      </c>
    </row>
    <row r="75" spans="1:9" x14ac:dyDescent="0.45">
      <c r="A75" s="19" t="s">
        <v>165</v>
      </c>
      <c r="B75" s="19">
        <v>11168</v>
      </c>
      <c r="C75" s="19" t="s">
        <v>19</v>
      </c>
      <c r="D75" s="13">
        <v>7565255</v>
      </c>
      <c r="E75" s="20">
        <v>6.9051881852829844</v>
      </c>
      <c r="F75" s="20">
        <v>88.446010189554329</v>
      </c>
      <c r="G75" s="20">
        <v>1.5667779820595182</v>
      </c>
      <c r="H75" s="20">
        <v>0.11435280812475268</v>
      </c>
      <c r="I75" s="20">
        <v>2.967670834978422</v>
      </c>
    </row>
    <row r="76" spans="1:9" x14ac:dyDescent="0.45">
      <c r="A76" s="19" t="s">
        <v>169</v>
      </c>
      <c r="B76" s="19">
        <v>11182</v>
      </c>
      <c r="C76" s="19" t="s">
        <v>22</v>
      </c>
      <c r="D76" s="13">
        <v>4813593</v>
      </c>
      <c r="E76" s="20">
        <v>97.605844067817998</v>
      </c>
      <c r="F76" s="20">
        <v>0</v>
      </c>
      <c r="G76" s="20">
        <v>0.52456688605228152</v>
      </c>
      <c r="H76" s="20">
        <v>0.61409226716624066</v>
      </c>
      <c r="I76" s="20">
        <v>1.2554967789634826</v>
      </c>
    </row>
    <row r="77" spans="1:9" x14ac:dyDescent="0.45">
      <c r="A77" s="19" t="s">
        <v>172</v>
      </c>
      <c r="B77" s="19">
        <v>11186</v>
      </c>
      <c r="C77" s="19" t="s">
        <v>22</v>
      </c>
      <c r="D77" s="13">
        <v>858859</v>
      </c>
      <c r="E77" s="20">
        <v>99.234380695892838</v>
      </c>
      <c r="F77" s="20">
        <v>0</v>
      </c>
      <c r="G77" s="20">
        <v>0</v>
      </c>
      <c r="H77" s="20">
        <v>1.9904899368266539E-2</v>
      </c>
      <c r="I77" s="20">
        <v>0.74571440473889172</v>
      </c>
    </row>
    <row r="78" spans="1:9" x14ac:dyDescent="0.45">
      <c r="A78" s="19" t="s">
        <v>174</v>
      </c>
      <c r="B78" s="19">
        <v>11188</v>
      </c>
      <c r="C78" s="19" t="s">
        <v>32</v>
      </c>
      <c r="D78" s="13">
        <v>2406735</v>
      </c>
      <c r="E78" s="20">
        <v>50.653905399519694</v>
      </c>
      <c r="F78" s="20">
        <v>47.09191476481962</v>
      </c>
      <c r="G78" s="20">
        <v>0.78409811114597594</v>
      </c>
      <c r="H78" s="20">
        <v>1.2407655214426313E-3</v>
      </c>
      <c r="I78" s="20">
        <v>1.4688409589932676</v>
      </c>
    </row>
    <row r="79" spans="1:9" x14ac:dyDescent="0.45">
      <c r="A79" s="19" t="s">
        <v>182</v>
      </c>
      <c r="B79" s="19">
        <v>11198</v>
      </c>
      <c r="C79" s="19" t="s">
        <v>19</v>
      </c>
      <c r="D79" s="13">
        <v>46073</v>
      </c>
      <c r="E79" s="20">
        <v>4.4099632429892566</v>
      </c>
      <c r="F79" s="20">
        <v>86.885311754244597</v>
      </c>
      <c r="G79" s="20">
        <v>8.1997259732214243</v>
      </c>
      <c r="H79" s="20">
        <v>0</v>
      </c>
      <c r="I79" s="20">
        <v>0.50499902954471632</v>
      </c>
    </row>
    <row r="80" spans="1:9" x14ac:dyDescent="0.45">
      <c r="A80" s="19" t="s">
        <v>185</v>
      </c>
      <c r="B80" s="19">
        <v>11220</v>
      </c>
      <c r="C80" s="19" t="s">
        <v>22</v>
      </c>
      <c r="D80" s="13">
        <v>768419</v>
      </c>
      <c r="E80" s="20">
        <v>95.782659894438012</v>
      </c>
      <c r="F80" s="20">
        <v>1.4058269450249659</v>
      </c>
      <c r="G80" s="20">
        <v>5.2694999393073719E-2</v>
      </c>
      <c r="H80" s="20">
        <v>1.1571496134727619</v>
      </c>
      <c r="I80" s="20">
        <v>1.6016685476711807</v>
      </c>
    </row>
    <row r="81" spans="1:9" x14ac:dyDescent="0.45">
      <c r="A81" s="19" t="s">
        <v>187</v>
      </c>
      <c r="B81" s="19">
        <v>11222</v>
      </c>
      <c r="C81" s="19" t="s">
        <v>32</v>
      </c>
      <c r="D81" s="13">
        <v>358911</v>
      </c>
      <c r="E81" s="20">
        <v>46.130309386190376</v>
      </c>
      <c r="F81" s="20">
        <v>39.138278504971595</v>
      </c>
      <c r="G81" s="20">
        <v>13.722937182322177</v>
      </c>
      <c r="H81" s="20">
        <v>0</v>
      </c>
      <c r="I81" s="20">
        <v>1.0084749265158537</v>
      </c>
    </row>
    <row r="82" spans="1:9" x14ac:dyDescent="0.45">
      <c r="A82" s="19" t="s">
        <v>188</v>
      </c>
      <c r="B82" s="19">
        <v>11217</v>
      </c>
      <c r="C82" s="19" t="s">
        <v>19</v>
      </c>
      <c r="D82" s="13">
        <v>14967596</v>
      </c>
      <c r="E82" s="20">
        <v>11.075723545253881</v>
      </c>
      <c r="F82" s="20">
        <v>43.381486479305387</v>
      </c>
      <c r="G82" s="20">
        <v>43.245965480122635</v>
      </c>
      <c r="H82" s="20">
        <v>4.7753493699001816E-2</v>
      </c>
      <c r="I82" s="20">
        <v>2.2490710016190909</v>
      </c>
    </row>
    <row r="83" spans="1:9" x14ac:dyDescent="0.45">
      <c r="A83" s="19" t="s">
        <v>190</v>
      </c>
      <c r="B83" s="19">
        <v>11235</v>
      </c>
      <c r="C83" s="19" t="s">
        <v>22</v>
      </c>
      <c r="D83" s="13">
        <v>3941820</v>
      </c>
      <c r="E83" s="20">
        <v>98.904036835479729</v>
      </c>
      <c r="F83" s="20">
        <v>0</v>
      </c>
      <c r="G83" s="20">
        <v>0.34222694431993156</v>
      </c>
      <c r="H83" s="20">
        <v>4.8504897958703299E-4</v>
      </c>
      <c r="I83" s="20">
        <v>0.75325117122074892</v>
      </c>
    </row>
    <row r="84" spans="1:9" x14ac:dyDescent="0.45">
      <c r="A84" s="19" t="s">
        <v>192</v>
      </c>
      <c r="B84" s="19">
        <v>11234</v>
      </c>
      <c r="C84" s="19" t="s">
        <v>22</v>
      </c>
      <c r="D84" s="13">
        <v>13777538</v>
      </c>
      <c r="E84" s="20">
        <v>99.968122736966663</v>
      </c>
      <c r="F84" s="20">
        <v>0</v>
      </c>
      <c r="G84" s="20">
        <v>0</v>
      </c>
      <c r="H84" s="20">
        <v>8.5405104308405883E-3</v>
      </c>
      <c r="I84" s="20">
        <v>2.3336752602500638E-2</v>
      </c>
    </row>
    <row r="85" spans="1:9" x14ac:dyDescent="0.45">
      <c r="A85" s="19" t="s">
        <v>194</v>
      </c>
      <c r="B85" s="19">
        <v>11223</v>
      </c>
      <c r="C85" s="19" t="s">
        <v>22</v>
      </c>
      <c r="D85" s="13">
        <v>4367030</v>
      </c>
      <c r="E85" s="20">
        <v>75.445233263429429</v>
      </c>
      <c r="F85" s="20">
        <v>16.313541023366081</v>
      </c>
      <c r="G85" s="20">
        <v>6.0087671236369795</v>
      </c>
      <c r="H85" s="20">
        <v>3.9791233185279802E-3</v>
      </c>
      <c r="I85" s="20">
        <v>2.2284794662489738</v>
      </c>
    </row>
    <row r="86" spans="1:9" x14ac:dyDescent="0.45">
      <c r="A86" s="19" t="s">
        <v>196</v>
      </c>
      <c r="B86" s="19">
        <v>11239</v>
      </c>
      <c r="C86" s="19" t="s">
        <v>32</v>
      </c>
      <c r="D86" s="13">
        <v>368125</v>
      </c>
      <c r="E86" s="20">
        <v>59.024049066778893</v>
      </c>
      <c r="F86" s="20">
        <v>29.78364544848155</v>
      </c>
      <c r="G86" s="20">
        <v>8.6145857798664256</v>
      </c>
      <c r="H86" s="20">
        <v>0</v>
      </c>
      <c r="I86" s="20">
        <v>2.5777197048731297</v>
      </c>
    </row>
    <row r="87" spans="1:9" x14ac:dyDescent="0.45">
      <c r="A87" s="19" t="s">
        <v>198</v>
      </c>
      <c r="B87" s="19">
        <v>11256</v>
      </c>
      <c r="C87" s="19" t="s">
        <v>19</v>
      </c>
      <c r="D87" s="13">
        <v>66612</v>
      </c>
      <c r="E87" s="20">
        <v>12.021977640185394</v>
      </c>
      <c r="F87" s="20">
        <v>61.920202065078428</v>
      </c>
      <c r="G87" s="20">
        <v>22.306576491071606</v>
      </c>
      <c r="H87" s="20">
        <v>9.6418417061054348E-2</v>
      </c>
      <c r="I87" s="20">
        <v>3.6548253866035187</v>
      </c>
    </row>
    <row r="88" spans="1:9" x14ac:dyDescent="0.45">
      <c r="A88" s="19" t="s">
        <v>199</v>
      </c>
      <c r="B88" s="19">
        <v>11258</v>
      </c>
      <c r="C88" s="19" t="s">
        <v>32</v>
      </c>
      <c r="D88" s="13">
        <v>197464</v>
      </c>
      <c r="E88" s="20">
        <v>55.592746725831446</v>
      </c>
      <c r="F88" s="20">
        <v>42.830699750176102</v>
      </c>
      <c r="G88" s="20">
        <v>0.48933394170738886</v>
      </c>
      <c r="H88" s="20">
        <v>3.0040017317765379E-2</v>
      </c>
      <c r="I88" s="20">
        <v>1.0571795649672993</v>
      </c>
    </row>
    <row r="89" spans="1:9" x14ac:dyDescent="0.45">
      <c r="A89" s="19" t="s">
        <v>201</v>
      </c>
      <c r="B89" s="19">
        <v>11268</v>
      </c>
      <c r="C89" s="19" t="s">
        <v>22</v>
      </c>
      <c r="D89" s="13">
        <v>1809760</v>
      </c>
      <c r="E89" s="20">
        <v>87.618207240711456</v>
      </c>
      <c r="F89" s="20">
        <v>10.526026196196623</v>
      </c>
      <c r="G89" s="20">
        <v>1.0874626859375669</v>
      </c>
      <c r="H89" s="20">
        <v>1.842243971160341E-2</v>
      </c>
      <c r="I89" s="20">
        <v>0.74988143744274416</v>
      </c>
    </row>
    <row r="90" spans="1:9" x14ac:dyDescent="0.45">
      <c r="A90" s="19" t="s">
        <v>203</v>
      </c>
      <c r="B90" s="19">
        <v>11273</v>
      </c>
      <c r="C90" s="19" t="s">
        <v>22</v>
      </c>
      <c r="D90" s="13">
        <v>4526785</v>
      </c>
      <c r="E90" s="20">
        <v>98.143818756704576</v>
      </c>
      <c r="F90" s="20">
        <v>2.606769221692495E-2</v>
      </c>
      <c r="G90" s="20">
        <v>1.052517070600111</v>
      </c>
      <c r="H90" s="20">
        <v>0</v>
      </c>
      <c r="I90" s="20">
        <v>0.77759648047838148</v>
      </c>
    </row>
    <row r="91" spans="1:9" x14ac:dyDescent="0.45">
      <c r="A91" s="19" t="s">
        <v>207</v>
      </c>
      <c r="B91" s="19">
        <v>11277</v>
      </c>
      <c r="C91" s="19" t="s">
        <v>19</v>
      </c>
      <c r="D91" s="13">
        <v>126224821</v>
      </c>
      <c r="E91" s="20">
        <v>5.2905576956226934</v>
      </c>
      <c r="F91" s="20">
        <v>89.256623534073455</v>
      </c>
      <c r="G91" s="20">
        <v>2.6455220410603157</v>
      </c>
      <c r="H91" s="20">
        <v>-4.5458009041825741E-12</v>
      </c>
      <c r="I91" s="20">
        <v>2.8072967292480833</v>
      </c>
    </row>
    <row r="92" spans="1:9" x14ac:dyDescent="0.45">
      <c r="A92" s="19" t="s">
        <v>209</v>
      </c>
      <c r="B92" s="19">
        <v>11280</v>
      </c>
      <c r="C92" s="19" t="s">
        <v>22</v>
      </c>
      <c r="D92" s="13">
        <v>1755222</v>
      </c>
      <c r="E92" s="20">
        <v>81.365855385374417</v>
      </c>
      <c r="F92" s="20">
        <v>0</v>
      </c>
      <c r="G92" s="20">
        <v>17.367458057079698</v>
      </c>
      <c r="H92" s="20">
        <v>1.3146499651976086E-4</v>
      </c>
      <c r="I92" s="20">
        <v>1.2665550925493598</v>
      </c>
    </row>
    <row r="93" spans="1:9" x14ac:dyDescent="0.45">
      <c r="A93" s="19" t="s">
        <v>217</v>
      </c>
      <c r="B93" s="19">
        <v>11290</v>
      </c>
      <c r="C93" s="19" t="s">
        <v>19</v>
      </c>
      <c r="D93" s="13">
        <v>53195</v>
      </c>
      <c r="E93" s="20">
        <v>5.4566507847352961</v>
      </c>
      <c r="F93" s="20">
        <v>87.413105479563256</v>
      </c>
      <c r="G93" s="20">
        <v>4.5245577875399094</v>
      </c>
      <c r="H93" s="20">
        <v>9.2581567252627405E-3</v>
      </c>
      <c r="I93" s="20">
        <v>2.5964277914362737</v>
      </c>
    </row>
    <row r="94" spans="1:9" x14ac:dyDescent="0.45">
      <c r="A94" s="19" t="s">
        <v>219</v>
      </c>
      <c r="B94" s="19">
        <v>11285</v>
      </c>
      <c r="C94" s="19" t="s">
        <v>22</v>
      </c>
      <c r="D94" s="13">
        <v>12675603</v>
      </c>
      <c r="E94" s="20">
        <v>98.108112558851801</v>
      </c>
      <c r="F94" s="20">
        <v>0.180404140915012</v>
      </c>
      <c r="G94" s="20">
        <v>0.32085580578931849</v>
      </c>
      <c r="H94" s="20">
        <v>1.5036403757765428E-4</v>
      </c>
      <c r="I94" s="20">
        <v>1.3904771304062917</v>
      </c>
    </row>
    <row r="95" spans="1:9" x14ac:dyDescent="0.45">
      <c r="A95" s="19" t="s">
        <v>223</v>
      </c>
      <c r="B95" s="19">
        <v>11297</v>
      </c>
      <c r="C95" s="19" t="s">
        <v>22</v>
      </c>
      <c r="D95" s="13">
        <v>3853697</v>
      </c>
      <c r="E95" s="20">
        <v>98.276209327013106</v>
      </c>
      <c r="F95" s="20">
        <v>0</v>
      </c>
      <c r="G95" s="20">
        <v>0.56697424678548936</v>
      </c>
      <c r="H95" s="20">
        <v>0.90305880294513918</v>
      </c>
      <c r="I95" s="20">
        <v>0.25375762325627033</v>
      </c>
    </row>
    <row r="96" spans="1:9" x14ac:dyDescent="0.45">
      <c r="A96" s="19" t="s">
        <v>225</v>
      </c>
      <c r="B96" s="19">
        <v>11302</v>
      </c>
      <c r="C96" s="19" t="s">
        <v>19</v>
      </c>
      <c r="D96" s="13">
        <v>12656363</v>
      </c>
      <c r="E96" s="20">
        <v>12.707025721461482</v>
      </c>
      <c r="F96" s="20">
        <v>44.387889312088468</v>
      </c>
      <c r="G96" s="20">
        <v>41.986989242594262</v>
      </c>
      <c r="H96" s="20">
        <v>2.1901930111616562E-3</v>
      </c>
      <c r="I96" s="20">
        <v>0.91590553084462356</v>
      </c>
    </row>
    <row r="97" spans="1:9" x14ac:dyDescent="0.45">
      <c r="A97" s="19" t="s">
        <v>227</v>
      </c>
      <c r="B97" s="19">
        <v>11304</v>
      </c>
      <c r="C97" s="19" t="s">
        <v>32</v>
      </c>
      <c r="D97" s="13">
        <v>941588</v>
      </c>
      <c r="E97" s="20">
        <v>49.323094033413163</v>
      </c>
      <c r="F97" s="20">
        <v>38.536380799646359</v>
      </c>
      <c r="G97" s="20">
        <v>10.368714266804842</v>
      </c>
      <c r="H97" s="20">
        <v>3.1263360559493363E-3</v>
      </c>
      <c r="I97" s="20">
        <v>1.7686845640796844</v>
      </c>
    </row>
    <row r="98" spans="1:9" x14ac:dyDescent="0.45">
      <c r="A98" s="19" t="s">
        <v>231</v>
      </c>
      <c r="B98" s="19">
        <v>11305</v>
      </c>
      <c r="C98" s="19" t="s">
        <v>32</v>
      </c>
      <c r="D98" s="13">
        <v>215357</v>
      </c>
      <c r="E98" s="20">
        <v>49.33331332860908</v>
      </c>
      <c r="F98" s="20">
        <v>49.070430117405721</v>
      </c>
      <c r="G98" s="20">
        <v>0.73760508066600516</v>
      </c>
      <c r="H98" s="20">
        <v>4.3022167637072937E-6</v>
      </c>
      <c r="I98" s="20">
        <v>0.85864717110243483</v>
      </c>
    </row>
    <row r="99" spans="1:9" x14ac:dyDescent="0.45">
      <c r="A99" s="19" t="s">
        <v>237</v>
      </c>
      <c r="B99" s="19">
        <v>11314</v>
      </c>
      <c r="C99" s="19" t="s">
        <v>22</v>
      </c>
      <c r="D99" s="13">
        <v>105354</v>
      </c>
      <c r="E99" s="20">
        <v>98.555366455588114</v>
      </c>
      <c r="F99" s="20">
        <v>0</v>
      </c>
      <c r="G99" s="20">
        <v>6.2780407084748899E-2</v>
      </c>
      <c r="H99" s="20">
        <v>0.12478209280205269</v>
      </c>
      <c r="I99" s="20">
        <v>1.2570710445250777</v>
      </c>
    </row>
    <row r="100" spans="1:9" x14ac:dyDescent="0.45">
      <c r="A100" s="19" t="s">
        <v>241</v>
      </c>
      <c r="B100" s="19">
        <v>11309</v>
      </c>
      <c r="C100" s="19" t="s">
        <v>22</v>
      </c>
      <c r="D100" s="13">
        <v>2371332</v>
      </c>
      <c r="E100" s="20">
        <v>95.363653750301779</v>
      </c>
      <c r="F100" s="20">
        <v>0</v>
      </c>
      <c r="G100" s="20">
        <v>2.4315949271202442</v>
      </c>
      <c r="H100" s="20">
        <v>9.2892053819448483E-2</v>
      </c>
      <c r="I100" s="20">
        <v>2.1118592687585296</v>
      </c>
    </row>
    <row r="101" spans="1:9" x14ac:dyDescent="0.45">
      <c r="A101" s="19" t="s">
        <v>243</v>
      </c>
      <c r="B101" s="19">
        <v>11310</v>
      </c>
      <c r="C101" s="19" t="s">
        <v>19</v>
      </c>
      <c r="D101" s="13">
        <v>227860984</v>
      </c>
      <c r="E101" s="20">
        <v>11.154372759633608</v>
      </c>
      <c r="F101" s="20">
        <v>51.009836705931953</v>
      </c>
      <c r="G101" s="20">
        <v>36.234701490449773</v>
      </c>
      <c r="H101" s="20">
        <v>2.2977619717670583E-5</v>
      </c>
      <c r="I101" s="20">
        <v>1.6010660663649507</v>
      </c>
    </row>
    <row r="102" spans="1:9" x14ac:dyDescent="0.45">
      <c r="A102" s="19" t="s">
        <v>251</v>
      </c>
      <c r="B102" s="19">
        <v>11334</v>
      </c>
      <c r="C102" s="19" t="s">
        <v>22</v>
      </c>
      <c r="D102" s="13">
        <v>1290421</v>
      </c>
      <c r="E102" s="20">
        <v>94.774575700416065</v>
      </c>
      <c r="F102" s="20">
        <v>0</v>
      </c>
      <c r="G102" s="20">
        <v>3.1895333419752259</v>
      </c>
      <c r="H102" s="20">
        <v>3.5065951709850728E-3</v>
      </c>
      <c r="I102" s="20">
        <v>2.0323843624377171</v>
      </c>
    </row>
    <row r="103" spans="1:9" x14ac:dyDescent="0.45">
      <c r="A103" s="19" t="s">
        <v>253</v>
      </c>
      <c r="B103" s="19">
        <v>11338</v>
      </c>
      <c r="C103" s="19" t="s">
        <v>19</v>
      </c>
      <c r="D103" s="13">
        <v>39909800</v>
      </c>
      <c r="E103" s="20">
        <v>17.82263828433425</v>
      </c>
      <c r="F103" s="20">
        <v>49.642195406091119</v>
      </c>
      <c r="G103" s="20">
        <v>30.429027439311252</v>
      </c>
      <c r="H103" s="20">
        <v>3.9589583003818249E-2</v>
      </c>
      <c r="I103" s="20">
        <v>2.0665492872595634</v>
      </c>
    </row>
    <row r="104" spans="1:9" x14ac:dyDescent="0.45">
      <c r="A104" s="19" t="s">
        <v>255</v>
      </c>
      <c r="B104" s="19">
        <v>11343</v>
      </c>
      <c r="C104" s="19" t="s">
        <v>19</v>
      </c>
      <c r="D104" s="13">
        <v>24966421</v>
      </c>
      <c r="E104" s="20">
        <v>12.9212365967363</v>
      </c>
      <c r="F104" s="20">
        <v>50.822617484823667</v>
      </c>
      <c r="G104" s="20">
        <v>34.687548896499109</v>
      </c>
      <c r="H104" s="20">
        <v>1.6792080760485682E-5</v>
      </c>
      <c r="I104" s="20">
        <v>1.568580229860165</v>
      </c>
    </row>
    <row r="105" spans="1:9" x14ac:dyDescent="0.45">
      <c r="A105" s="19" t="s">
        <v>273</v>
      </c>
      <c r="B105" s="19">
        <v>11379</v>
      </c>
      <c r="C105" s="19" t="s">
        <v>19</v>
      </c>
      <c r="D105" s="13">
        <v>21118216</v>
      </c>
      <c r="E105" s="20">
        <v>17.266337005309122</v>
      </c>
      <c r="F105" s="20">
        <v>65.938535170300696</v>
      </c>
      <c r="G105" s="20">
        <v>12.726695940404149</v>
      </c>
      <c r="H105" s="20">
        <v>7.498905372272048E-4</v>
      </c>
      <c r="I105" s="20">
        <v>4.0676819934488027</v>
      </c>
    </row>
    <row r="106" spans="1:9" x14ac:dyDescent="0.45">
      <c r="A106" s="19" t="s">
        <v>275</v>
      </c>
      <c r="B106" s="19">
        <v>11385</v>
      </c>
      <c r="C106" s="19" t="s">
        <v>19</v>
      </c>
      <c r="D106" s="13">
        <v>98266977</v>
      </c>
      <c r="E106" s="20">
        <v>9.0041177685316889</v>
      </c>
      <c r="F106" s="20">
        <v>48.308290789012581</v>
      </c>
      <c r="G106" s="20">
        <v>37.173065402143841</v>
      </c>
      <c r="H106" s="20">
        <v>3.3260635110946728</v>
      </c>
      <c r="I106" s="20">
        <v>2.1884625292172162</v>
      </c>
    </row>
    <row r="107" spans="1:9" x14ac:dyDescent="0.45">
      <c r="A107" s="19" t="s">
        <v>277</v>
      </c>
      <c r="B107" s="19">
        <v>11384</v>
      </c>
      <c r="C107" s="19" t="s">
        <v>22</v>
      </c>
      <c r="D107" s="13">
        <v>737025</v>
      </c>
      <c r="E107" s="20">
        <v>86.783784162897732</v>
      </c>
      <c r="F107" s="20">
        <v>0</v>
      </c>
      <c r="G107" s="20">
        <v>7.6486247533590221</v>
      </c>
      <c r="H107" s="20">
        <v>4.1506668009370378</v>
      </c>
      <c r="I107" s="20">
        <v>1.4169242828062094</v>
      </c>
    </row>
    <row r="108" spans="1:9" x14ac:dyDescent="0.45">
      <c r="A108" s="19" t="s">
        <v>283</v>
      </c>
      <c r="B108" s="19">
        <v>11383</v>
      </c>
      <c r="C108" s="19" t="s">
        <v>19</v>
      </c>
      <c r="D108" s="13">
        <v>33363710</v>
      </c>
      <c r="E108" s="20">
        <v>17.972750927800501</v>
      </c>
      <c r="F108" s="20">
        <v>46.321201825264453</v>
      </c>
      <c r="G108" s="20">
        <v>34.665422092197595</v>
      </c>
      <c r="H108" s="20">
        <v>2.1965457305299075E-12</v>
      </c>
      <c r="I108" s="20">
        <v>1.0406251547352543</v>
      </c>
    </row>
    <row r="109" spans="1:9" x14ac:dyDescent="0.45">
      <c r="A109" s="19" t="s">
        <v>285</v>
      </c>
      <c r="B109" s="19">
        <v>11380</v>
      </c>
      <c r="C109" s="19" t="s">
        <v>19</v>
      </c>
      <c r="D109" s="13">
        <v>322834</v>
      </c>
      <c r="E109" s="20">
        <v>10.137726694733727</v>
      </c>
      <c r="F109" s="20">
        <v>79.41188821809898</v>
      </c>
      <c r="G109" s="20">
        <v>9.1598379803811323</v>
      </c>
      <c r="H109" s="20">
        <v>5.5279492518197657E-5</v>
      </c>
      <c r="I109" s="20">
        <v>1.290491827293639</v>
      </c>
    </row>
    <row r="110" spans="1:9" x14ac:dyDescent="0.45">
      <c r="A110" s="19" t="s">
        <v>287</v>
      </c>
      <c r="B110" s="19">
        <v>11391</v>
      </c>
      <c r="C110" s="19" t="s">
        <v>19</v>
      </c>
      <c r="D110" s="13">
        <v>492251</v>
      </c>
      <c r="E110" s="20">
        <v>5.6607150643127797</v>
      </c>
      <c r="F110" s="20">
        <v>84.358002419607701</v>
      </c>
      <c r="G110" s="20">
        <v>7.4204186686693845</v>
      </c>
      <c r="H110" s="20">
        <v>1.0310315217205334E-2</v>
      </c>
      <c r="I110" s="20">
        <v>2.5505535321929251</v>
      </c>
    </row>
    <row r="111" spans="1:9" x14ac:dyDescent="0.45">
      <c r="A111" s="19" t="s">
        <v>289</v>
      </c>
      <c r="B111" s="19">
        <v>11381</v>
      </c>
      <c r="C111" s="19" t="s">
        <v>32</v>
      </c>
      <c r="D111" s="13">
        <v>1239985</v>
      </c>
      <c r="E111" s="20">
        <v>58.782715105718992</v>
      </c>
      <c r="F111" s="20">
        <v>34.901410432449545</v>
      </c>
      <c r="G111" s="20">
        <v>4.6419495618591107</v>
      </c>
      <c r="H111" s="20">
        <v>4.0109816515890122E-4</v>
      </c>
      <c r="I111" s="20">
        <v>1.6735238018071958</v>
      </c>
    </row>
    <row r="112" spans="1:9" x14ac:dyDescent="0.45">
      <c r="A112" s="19" t="s">
        <v>291</v>
      </c>
      <c r="B112" s="19">
        <v>11394</v>
      </c>
      <c r="C112" s="19" t="s">
        <v>19</v>
      </c>
      <c r="D112" s="13">
        <v>10556337</v>
      </c>
      <c r="E112" s="20">
        <v>5.6665249920414542</v>
      </c>
      <c r="F112" s="20">
        <v>55.872238853966323</v>
      </c>
      <c r="G112" s="20">
        <v>36.660529990867857</v>
      </c>
      <c r="H112" s="20">
        <v>1.1289905796664558E-2</v>
      </c>
      <c r="I112" s="20">
        <v>1.789416257327697</v>
      </c>
    </row>
    <row r="113" spans="1:9" x14ac:dyDescent="0.45">
      <c r="A113" s="19" t="s">
        <v>293</v>
      </c>
      <c r="B113" s="19">
        <v>11405</v>
      </c>
      <c r="C113" s="19" t="s">
        <v>19</v>
      </c>
      <c r="D113" s="13">
        <v>59817351</v>
      </c>
      <c r="E113" s="20">
        <v>14.894009496720704</v>
      </c>
      <c r="F113" s="20">
        <v>45.616189286025801</v>
      </c>
      <c r="G113" s="20">
        <v>36.915071756297074</v>
      </c>
      <c r="H113" s="20">
        <v>3.944797961939808E-4</v>
      </c>
      <c r="I113" s="20">
        <v>2.574334981160229</v>
      </c>
    </row>
    <row r="114" spans="1:9" x14ac:dyDescent="0.45">
      <c r="A114" s="19" t="s">
        <v>298</v>
      </c>
      <c r="B114" s="19">
        <v>11411</v>
      </c>
      <c r="C114" s="19" t="s">
        <v>19</v>
      </c>
      <c r="D114" s="13">
        <v>704261</v>
      </c>
      <c r="E114" s="20">
        <v>15.947808282602695</v>
      </c>
      <c r="F114" s="20">
        <v>37.015883584105929</v>
      </c>
      <c r="G114" s="20">
        <v>45.081582325681843</v>
      </c>
      <c r="H114" s="20">
        <v>1.4194312463538899E-2</v>
      </c>
      <c r="I114" s="20">
        <v>1.9405314951459975</v>
      </c>
    </row>
    <row r="115" spans="1:9" x14ac:dyDescent="0.45">
      <c r="A115" s="19" t="s">
        <v>301</v>
      </c>
      <c r="B115" s="19">
        <v>11420</v>
      </c>
      <c r="C115" s="19" t="s">
        <v>19</v>
      </c>
      <c r="D115" s="13">
        <v>263141</v>
      </c>
      <c r="E115" s="20">
        <v>17.37273529755009</v>
      </c>
      <c r="F115" s="20">
        <v>80.749504380802463</v>
      </c>
      <c r="G115" s="20">
        <v>1.267110400442395</v>
      </c>
      <c r="H115" s="20">
        <v>6.8037198231676269E-2</v>
      </c>
      <c r="I115" s="20">
        <v>0.54261272297338115</v>
      </c>
    </row>
    <row r="116" spans="1:9" x14ac:dyDescent="0.45">
      <c r="A116" s="19" t="s">
        <v>305</v>
      </c>
      <c r="B116" s="19">
        <v>11421</v>
      </c>
      <c r="C116" s="19" t="s">
        <v>19</v>
      </c>
      <c r="D116" s="13">
        <v>1969932</v>
      </c>
      <c r="E116" s="20">
        <v>7.8596878918145441</v>
      </c>
      <c r="F116" s="20">
        <v>43.362522194151694</v>
      </c>
      <c r="G116" s="20">
        <v>46.199573844569954</v>
      </c>
      <c r="H116" s="20">
        <v>0.54859649154061252</v>
      </c>
      <c r="I116" s="20">
        <v>2.0296195779231958</v>
      </c>
    </row>
    <row r="117" spans="1:9" x14ac:dyDescent="0.45">
      <c r="A117" s="19" t="s">
        <v>309</v>
      </c>
      <c r="B117" s="19">
        <v>11427</v>
      </c>
      <c r="C117" s="19" t="s">
        <v>19</v>
      </c>
      <c r="D117" s="13">
        <v>3052</v>
      </c>
      <c r="E117" s="20">
        <v>17.521880974513813</v>
      </c>
      <c r="F117" s="20">
        <v>65.4333595754226</v>
      </c>
      <c r="G117" s="20">
        <v>9.3181175212008647</v>
      </c>
      <c r="H117" s="20">
        <v>0.38090633253193262</v>
      </c>
      <c r="I117" s="20">
        <v>7.3457355963307949</v>
      </c>
    </row>
    <row r="118" spans="1:9" x14ac:dyDescent="0.45">
      <c r="A118" s="19" t="s">
        <v>313</v>
      </c>
      <c r="B118" s="19">
        <v>11442</v>
      </c>
      <c r="C118" s="19" t="s">
        <v>19</v>
      </c>
      <c r="D118" s="13">
        <v>1171283</v>
      </c>
      <c r="E118" s="20">
        <v>10.233233621384199</v>
      </c>
      <c r="F118" s="20">
        <v>45.768417166525516</v>
      </c>
      <c r="G118" s="20">
        <v>42.039064647959407</v>
      </c>
      <c r="H118" s="20">
        <v>2.5145834139108304E-3</v>
      </c>
      <c r="I118" s="20">
        <v>1.9567699807169656</v>
      </c>
    </row>
    <row r="119" spans="1:9" x14ac:dyDescent="0.45">
      <c r="A119" s="19" t="s">
        <v>322</v>
      </c>
      <c r="B119" s="19">
        <v>11449</v>
      </c>
      <c r="C119" s="19" t="s">
        <v>19</v>
      </c>
      <c r="D119" s="13">
        <v>3144667</v>
      </c>
      <c r="E119" s="20">
        <v>6.5123993542139846</v>
      </c>
      <c r="F119" s="20">
        <v>52.792874870215414</v>
      </c>
      <c r="G119" s="20">
        <v>38.727015447387544</v>
      </c>
      <c r="H119" s="20">
        <v>1.1785116584472457E-2</v>
      </c>
      <c r="I119" s="20">
        <v>1.9559252115985812</v>
      </c>
    </row>
    <row r="120" spans="1:9" x14ac:dyDescent="0.45">
      <c r="A120" s="19" t="s">
        <v>326</v>
      </c>
      <c r="B120" s="19">
        <v>11463</v>
      </c>
      <c r="C120" s="19" t="s">
        <v>22</v>
      </c>
      <c r="D120" s="13">
        <v>158412</v>
      </c>
      <c r="E120" s="20">
        <v>96.055513740146026</v>
      </c>
      <c r="F120" s="20">
        <v>0</v>
      </c>
      <c r="G120" s="20">
        <v>1.417803164815449</v>
      </c>
      <c r="H120" s="20">
        <v>1.2416274382561579E-2</v>
      </c>
      <c r="I120" s="20">
        <v>2.5142668206559655</v>
      </c>
    </row>
    <row r="121" spans="1:9" x14ac:dyDescent="0.45">
      <c r="A121" s="19" t="s">
        <v>328</v>
      </c>
      <c r="B121" s="19">
        <v>11461</v>
      </c>
      <c r="C121" s="19" t="s">
        <v>22</v>
      </c>
      <c r="D121" s="13">
        <v>2629958</v>
      </c>
      <c r="E121" s="20">
        <v>95.335421450942576</v>
      </c>
      <c r="F121" s="20">
        <v>0</v>
      </c>
      <c r="G121" s="20">
        <v>3.7850026882564154</v>
      </c>
      <c r="H121" s="20">
        <v>1.8544835082315969E-3</v>
      </c>
      <c r="I121" s="20">
        <v>0.87772137729277233</v>
      </c>
    </row>
    <row r="122" spans="1:9" x14ac:dyDescent="0.45">
      <c r="A122" s="19" t="s">
        <v>336</v>
      </c>
      <c r="B122" s="19">
        <v>11454</v>
      </c>
      <c r="C122" s="19" t="s">
        <v>22</v>
      </c>
      <c r="D122" s="13">
        <v>1845015</v>
      </c>
      <c r="E122" s="20">
        <v>99.063635544866585</v>
      </c>
      <c r="F122" s="20">
        <v>0</v>
      </c>
      <c r="G122" s="20">
        <v>0.69498544263799256</v>
      </c>
      <c r="H122" s="20">
        <v>0</v>
      </c>
      <c r="I122" s="20">
        <v>0.24137901249542834</v>
      </c>
    </row>
    <row r="123" spans="1:9" x14ac:dyDescent="0.45">
      <c r="A123" s="19" t="s">
        <v>338</v>
      </c>
      <c r="B123" s="19">
        <v>11477</v>
      </c>
      <c r="C123" s="19" t="s">
        <v>22</v>
      </c>
      <c r="D123" s="13">
        <v>3703101</v>
      </c>
      <c r="E123" s="20">
        <v>98.891848638872773</v>
      </c>
      <c r="F123" s="20">
        <v>0.43168148327222816</v>
      </c>
      <c r="G123" s="20">
        <v>0.18648431743956487</v>
      </c>
      <c r="H123" s="20">
        <v>1.3101398233461405E-3</v>
      </c>
      <c r="I123" s="20">
        <v>0.48867542059208274</v>
      </c>
    </row>
    <row r="124" spans="1:9" x14ac:dyDescent="0.45">
      <c r="A124" s="19" t="s">
        <v>340</v>
      </c>
      <c r="B124" s="19">
        <v>11476</v>
      </c>
      <c r="C124" s="19" t="s">
        <v>19</v>
      </c>
      <c r="D124" s="13">
        <v>280681</v>
      </c>
      <c r="E124" s="20">
        <v>1.6077024936575108</v>
      </c>
      <c r="F124" s="20">
        <v>94.663344971734929</v>
      </c>
      <c r="G124" s="20">
        <v>1.4673589545208261</v>
      </c>
      <c r="H124" s="20">
        <v>6.0379526753548849E-3</v>
      </c>
      <c r="I124" s="20">
        <v>2.2555556274113853</v>
      </c>
    </row>
    <row r="125" spans="1:9" x14ac:dyDescent="0.45">
      <c r="A125" s="19" t="s">
        <v>346</v>
      </c>
      <c r="B125" s="19">
        <v>11495</v>
      </c>
      <c r="C125" s="19" t="s">
        <v>19</v>
      </c>
      <c r="D125" s="13">
        <v>49294011</v>
      </c>
      <c r="E125" s="20">
        <v>15.628237377263185</v>
      </c>
      <c r="F125" s="20">
        <v>34.744835454599077</v>
      </c>
      <c r="G125" s="20">
        <v>47.530801202676507</v>
      </c>
      <c r="H125" s="20">
        <v>4.2649495120230244E-4</v>
      </c>
      <c r="I125" s="20">
        <v>2.0956994705100298</v>
      </c>
    </row>
    <row r="126" spans="1:9" x14ac:dyDescent="0.45">
      <c r="A126" s="19" t="s">
        <v>351</v>
      </c>
      <c r="B126" s="19">
        <v>11517</v>
      </c>
      <c r="C126" s="19" t="s">
        <v>19</v>
      </c>
      <c r="D126" s="13">
        <v>98117512</v>
      </c>
      <c r="E126" s="20">
        <v>10.440336732467333</v>
      </c>
      <c r="F126" s="20">
        <v>51.634182335089598</v>
      </c>
      <c r="G126" s="20">
        <v>34.892851007978415</v>
      </c>
      <c r="H126" s="20">
        <v>0</v>
      </c>
      <c r="I126" s="20">
        <v>3.0326299244646533</v>
      </c>
    </row>
    <row r="127" spans="1:9" x14ac:dyDescent="0.45">
      <c r="A127" s="19" t="s">
        <v>357</v>
      </c>
      <c r="B127" s="19">
        <v>11521</v>
      </c>
      <c r="C127" s="19" t="s">
        <v>19</v>
      </c>
      <c r="D127" s="13">
        <v>2993729</v>
      </c>
      <c r="E127" s="20">
        <v>6.2964861384204269</v>
      </c>
      <c r="F127" s="20">
        <v>74.580492502912307</v>
      </c>
      <c r="G127" s="20">
        <v>18.217291876755809</v>
      </c>
      <c r="H127" s="20">
        <v>1.6075470425645311E-3</v>
      </c>
      <c r="I127" s="20">
        <v>0.90412193486889159</v>
      </c>
    </row>
    <row r="128" spans="1:9" x14ac:dyDescent="0.45">
      <c r="A128" s="19" t="s">
        <v>366</v>
      </c>
      <c r="B128" s="19">
        <v>11551</v>
      </c>
      <c r="C128" s="19" t="s">
        <v>19</v>
      </c>
      <c r="D128" s="13">
        <v>11236804</v>
      </c>
      <c r="E128" s="20">
        <v>4.8416042966295834</v>
      </c>
      <c r="F128" s="20">
        <v>57.343729114192733</v>
      </c>
      <c r="G128" s="20">
        <v>36.806498786764983</v>
      </c>
      <c r="H128" s="20">
        <v>1.0149946258193657E-2</v>
      </c>
      <c r="I128" s="20">
        <v>0.99801785615450511</v>
      </c>
    </row>
    <row r="129" spans="1:9" x14ac:dyDescent="0.45">
      <c r="A129" s="19" t="s">
        <v>368</v>
      </c>
      <c r="B129" s="19">
        <v>11562</v>
      </c>
      <c r="C129" s="19" t="s">
        <v>19</v>
      </c>
      <c r="D129" s="13">
        <v>2962950</v>
      </c>
      <c r="E129" s="20">
        <v>3.3524084261738412</v>
      </c>
      <c r="F129" s="20">
        <v>92.609269425713777</v>
      </c>
      <c r="G129" s="20">
        <v>1.1692579626723256</v>
      </c>
      <c r="H129" s="20">
        <v>1.175931013776502</v>
      </c>
      <c r="I129" s="20">
        <v>1.6931331716635545</v>
      </c>
    </row>
    <row r="130" spans="1:9" x14ac:dyDescent="0.45">
      <c r="A130" s="19" t="s">
        <v>386</v>
      </c>
      <c r="B130" s="19">
        <v>11621</v>
      </c>
      <c r="C130" s="19" t="s">
        <v>19</v>
      </c>
      <c r="D130" s="13">
        <v>1210603</v>
      </c>
      <c r="E130" s="20">
        <v>16.635645274950942</v>
      </c>
      <c r="F130" s="20">
        <v>43.377825104884813</v>
      </c>
      <c r="G130" s="20">
        <v>37.634749830459498</v>
      </c>
      <c r="H130" s="20">
        <v>2.0213181414801502E-4</v>
      </c>
      <c r="I130" s="20">
        <v>2.3515776578905982</v>
      </c>
    </row>
    <row r="131" spans="1:9" x14ac:dyDescent="0.45">
      <c r="A131" s="19" t="s">
        <v>396</v>
      </c>
      <c r="B131" s="19">
        <v>11661</v>
      </c>
      <c r="C131" s="19" t="s">
        <v>19</v>
      </c>
      <c r="D131" s="13">
        <v>436685</v>
      </c>
      <c r="E131" s="20">
        <v>21.199393247346951</v>
      </c>
      <c r="F131" s="20">
        <v>43.956251615038944</v>
      </c>
      <c r="G131" s="20">
        <v>33.440613837451288</v>
      </c>
      <c r="H131" s="20">
        <v>0</v>
      </c>
      <c r="I131" s="20">
        <v>1.403741300162813</v>
      </c>
    </row>
    <row r="132" spans="1:9" x14ac:dyDescent="0.45">
      <c r="A132" s="19" t="s">
        <v>404</v>
      </c>
      <c r="B132" s="19">
        <v>11665</v>
      </c>
      <c r="C132" s="19" t="s">
        <v>19</v>
      </c>
      <c r="D132" s="13">
        <v>1042752</v>
      </c>
      <c r="E132" s="20">
        <v>1.9653099056213878E-2</v>
      </c>
      <c r="F132" s="20">
        <v>88.683668800026837</v>
      </c>
      <c r="G132" s="20">
        <v>9.5950594925680353</v>
      </c>
      <c r="H132" s="20">
        <v>0.21867334689991227</v>
      </c>
      <c r="I132" s="20">
        <v>1.4829452614489955</v>
      </c>
    </row>
    <row r="133" spans="1:9" x14ac:dyDescent="0.45">
      <c r="A133" s="19" t="s">
        <v>422</v>
      </c>
      <c r="B133" s="19">
        <v>11706</v>
      </c>
      <c r="C133" s="19" t="s">
        <v>22</v>
      </c>
      <c r="D133" s="13">
        <v>575473</v>
      </c>
      <c r="E133" s="20">
        <v>99.383413665793839</v>
      </c>
      <c r="F133" s="20">
        <v>0</v>
      </c>
      <c r="G133" s="20">
        <v>0.19834486080937988</v>
      </c>
      <c r="H133" s="20">
        <v>5.16317590483646E-3</v>
      </c>
      <c r="I133" s="20">
        <v>0.41307829749194469</v>
      </c>
    </row>
    <row r="134" spans="1:9" x14ac:dyDescent="0.45">
      <c r="A134" s="19" t="s">
        <v>429</v>
      </c>
      <c r="B134" s="19">
        <v>11691</v>
      </c>
      <c r="C134" s="19" t="s">
        <v>32</v>
      </c>
      <c r="D134" s="13">
        <v>35937</v>
      </c>
      <c r="E134" s="20">
        <v>57.245686318145914</v>
      </c>
      <c r="F134" s="20">
        <v>38.49384939990037</v>
      </c>
      <c r="G134" s="20">
        <v>3.3548327439182088</v>
      </c>
      <c r="H134" s="20">
        <v>0</v>
      </c>
      <c r="I134" s="20">
        <v>0.90563153803550656</v>
      </c>
    </row>
    <row r="135" spans="1:9" x14ac:dyDescent="0.45">
      <c r="A135" s="19" t="s">
        <v>437</v>
      </c>
      <c r="B135" s="19">
        <v>11701</v>
      </c>
      <c r="C135" s="19" t="s">
        <v>19</v>
      </c>
      <c r="D135" s="13">
        <v>250569</v>
      </c>
      <c r="E135" s="20">
        <v>5.0089426135723558</v>
      </c>
      <c r="F135" s="20">
        <v>60.032606386071443</v>
      </c>
      <c r="G135" s="20">
        <v>32.985121786760118</v>
      </c>
      <c r="H135" s="20">
        <v>3.9570162964302379E-6</v>
      </c>
      <c r="I135" s="20">
        <v>1.9733252565797887</v>
      </c>
    </row>
    <row r="136" spans="1:9" x14ac:dyDescent="0.45">
      <c r="A136" s="19" t="s">
        <v>443</v>
      </c>
      <c r="B136" s="19">
        <v>11738</v>
      </c>
      <c r="C136" s="19" t="s">
        <v>19</v>
      </c>
      <c r="D136" s="13">
        <v>2209000</v>
      </c>
      <c r="E136" s="20">
        <v>15.908477856093041</v>
      </c>
      <c r="F136" s="20">
        <v>62.55816549006402</v>
      </c>
      <c r="G136" s="20">
        <v>17.093534181603722</v>
      </c>
      <c r="H136" s="20">
        <v>1.329495605372769E-3</v>
      </c>
      <c r="I136" s="20">
        <v>4.4384929766338459</v>
      </c>
    </row>
    <row r="137" spans="1:9" x14ac:dyDescent="0.45">
      <c r="A137" s="19" t="s">
        <v>446</v>
      </c>
      <c r="B137" s="19">
        <v>11741</v>
      </c>
      <c r="C137" s="19" t="s">
        <v>19</v>
      </c>
      <c r="D137" s="13">
        <v>2207543</v>
      </c>
      <c r="E137" s="20">
        <v>11.277019332822766</v>
      </c>
      <c r="F137" s="20">
        <v>46.341342928888359</v>
      </c>
      <c r="G137" s="20">
        <v>40.181576403493253</v>
      </c>
      <c r="H137" s="20">
        <v>3.842835206246533E-2</v>
      </c>
      <c r="I137" s="20">
        <v>2.161632982733158</v>
      </c>
    </row>
    <row r="138" spans="1:9" x14ac:dyDescent="0.45">
      <c r="A138" s="19" t="s">
        <v>112</v>
      </c>
      <c r="B138" s="19">
        <v>10920</v>
      </c>
      <c r="C138" s="19" t="s">
        <v>19</v>
      </c>
      <c r="D138" s="13">
        <v>4864707</v>
      </c>
      <c r="E138" s="20">
        <v>2.5177730662841511</v>
      </c>
      <c r="F138" s="20">
        <v>76.921292134771292</v>
      </c>
      <c r="G138" s="20">
        <v>17.30157518449407</v>
      </c>
      <c r="H138" s="20">
        <v>1.0266878714100696E-3</v>
      </c>
      <c r="I138" s="20">
        <v>3.2583329265790768</v>
      </c>
    </row>
    <row r="139" spans="1:9" x14ac:dyDescent="0.45">
      <c r="A139" s="19" t="s">
        <v>167</v>
      </c>
      <c r="B139" s="19">
        <v>11172</v>
      </c>
      <c r="C139" s="19" t="s">
        <v>32</v>
      </c>
      <c r="D139" s="13">
        <v>2389565</v>
      </c>
      <c r="E139" s="20">
        <v>55.244666360798419</v>
      </c>
      <c r="F139" s="20">
        <v>23.424447750553924</v>
      </c>
      <c r="G139" s="20">
        <v>20.67780579331804</v>
      </c>
      <c r="H139" s="20">
        <v>4.3374504136758883E-3</v>
      </c>
      <c r="I139" s="20">
        <v>0.64874264491594202</v>
      </c>
    </row>
    <row r="140" spans="1:9" x14ac:dyDescent="0.45">
      <c r="A140" s="19" t="s">
        <v>171</v>
      </c>
      <c r="B140" s="19">
        <v>11183</v>
      </c>
      <c r="C140" s="19" t="s">
        <v>22</v>
      </c>
      <c r="D140" s="13">
        <v>7740745</v>
      </c>
      <c r="E140" s="20">
        <v>99.019763189104935</v>
      </c>
      <c r="F140" s="20">
        <v>0</v>
      </c>
      <c r="G140" s="20">
        <v>0.39789716086352706</v>
      </c>
      <c r="H140" s="20">
        <v>1.2783076022811963E-4</v>
      </c>
      <c r="I140" s="20">
        <v>0.58221181927131371</v>
      </c>
    </row>
    <row r="141" spans="1:9" x14ac:dyDescent="0.45">
      <c r="A141" s="19" t="s">
        <v>176</v>
      </c>
      <c r="B141" s="19">
        <v>11197</v>
      </c>
      <c r="C141" s="19" t="s">
        <v>22</v>
      </c>
      <c r="D141" s="13">
        <v>2594917</v>
      </c>
      <c r="E141" s="20">
        <v>96.014310222493322</v>
      </c>
      <c r="F141" s="20">
        <v>6.7303458687974646E-2</v>
      </c>
      <c r="G141" s="20">
        <v>2.9305630537549976</v>
      </c>
      <c r="H141" s="20">
        <v>0</v>
      </c>
      <c r="I141" s="20">
        <v>0.98782326506371199</v>
      </c>
    </row>
    <row r="142" spans="1:9" x14ac:dyDescent="0.45">
      <c r="A142" s="19" t="s">
        <v>178</v>
      </c>
      <c r="B142" s="19">
        <v>11195</v>
      </c>
      <c r="C142" s="19" t="s">
        <v>22</v>
      </c>
      <c r="D142" s="13">
        <v>2699249</v>
      </c>
      <c r="E142" s="20">
        <v>93.630220717895654</v>
      </c>
      <c r="F142" s="20">
        <v>0</v>
      </c>
      <c r="G142" s="20">
        <v>4.1877871701401732</v>
      </c>
      <c r="H142" s="20">
        <v>2.8839500633682895E-3</v>
      </c>
      <c r="I142" s="20">
        <v>2.1791081619008046</v>
      </c>
    </row>
    <row r="143" spans="1:9" x14ac:dyDescent="0.45">
      <c r="A143" s="19" t="s">
        <v>180</v>
      </c>
      <c r="B143" s="19">
        <v>11215</v>
      </c>
      <c r="C143" s="19" t="s">
        <v>22</v>
      </c>
      <c r="D143" s="13">
        <v>7137812</v>
      </c>
      <c r="E143" s="20">
        <v>84.519220340767816</v>
      </c>
      <c r="F143" s="20">
        <v>10.373781204499251</v>
      </c>
      <c r="G143" s="20">
        <v>1.9491951182641314</v>
      </c>
      <c r="H143" s="20">
        <v>0</v>
      </c>
      <c r="I143" s="20">
        <v>3.1578033364687936</v>
      </c>
    </row>
    <row r="144" spans="1:9" x14ac:dyDescent="0.45">
      <c r="A144" s="19" t="s">
        <v>184</v>
      </c>
      <c r="B144" s="19">
        <v>11196</v>
      </c>
      <c r="C144" s="19" t="s">
        <v>32</v>
      </c>
      <c r="D144" s="13">
        <v>1742214</v>
      </c>
      <c r="E144" s="20">
        <v>37.388828823170051</v>
      </c>
      <c r="F144" s="20">
        <v>13.553401105841475</v>
      </c>
      <c r="G144" s="20">
        <v>47.503537767964815</v>
      </c>
      <c r="H144" s="20">
        <v>2.8425106990580648E-3</v>
      </c>
      <c r="I144" s="20">
        <v>1.5513897923246069</v>
      </c>
    </row>
    <row r="145" spans="1:9" x14ac:dyDescent="0.45">
      <c r="A145" s="19" t="s">
        <v>205</v>
      </c>
      <c r="B145" s="19">
        <v>11260</v>
      </c>
      <c r="C145" s="19" t="s">
        <v>22</v>
      </c>
      <c r="D145" s="13">
        <v>1123116</v>
      </c>
      <c r="E145" s="20">
        <v>97.567432445138209</v>
      </c>
      <c r="F145" s="20">
        <v>0</v>
      </c>
      <c r="G145" s="20">
        <v>0.77630331339439518</v>
      </c>
      <c r="H145" s="20">
        <v>3.9579143601766634E-2</v>
      </c>
      <c r="I145" s="20">
        <v>1.6166850978656253</v>
      </c>
    </row>
    <row r="146" spans="1:9" x14ac:dyDescent="0.45">
      <c r="A146" s="19" t="s">
        <v>233</v>
      </c>
      <c r="B146" s="19">
        <v>11308</v>
      </c>
      <c r="C146" s="19" t="s">
        <v>22</v>
      </c>
      <c r="D146" s="13">
        <v>2210125</v>
      </c>
      <c r="E146" s="20">
        <v>87.382285428278905</v>
      </c>
      <c r="F146" s="20">
        <v>9.3119951657255431</v>
      </c>
      <c r="G146" s="20">
        <v>0.60362746299361203</v>
      </c>
      <c r="H146" s="20">
        <v>2.2365458685753431E-3</v>
      </c>
      <c r="I146" s="20">
        <v>2.6998553971333576</v>
      </c>
    </row>
    <row r="147" spans="1:9" x14ac:dyDescent="0.45">
      <c r="A147" s="19" t="s">
        <v>242</v>
      </c>
      <c r="B147" s="19">
        <v>11312</v>
      </c>
      <c r="C147" s="19" t="s">
        <v>22</v>
      </c>
      <c r="D147" s="13">
        <v>3354775</v>
      </c>
      <c r="E147" s="20">
        <v>97.131894184815465</v>
      </c>
      <c r="F147" s="20">
        <v>0</v>
      </c>
      <c r="G147" s="20">
        <v>0.68704785498160315</v>
      </c>
      <c r="H147" s="20">
        <v>1.5162717599021244E-5</v>
      </c>
      <c r="I147" s="20">
        <v>2.1810427974853375</v>
      </c>
    </row>
    <row r="148" spans="1:9" x14ac:dyDescent="0.45">
      <c r="A148" s="19" t="s">
        <v>244</v>
      </c>
      <c r="B148" s="19">
        <v>11315</v>
      </c>
      <c r="C148" s="19" t="s">
        <v>246</v>
      </c>
      <c r="D148" s="13">
        <v>84164527</v>
      </c>
      <c r="E148" s="20">
        <v>4.760875941010922</v>
      </c>
      <c r="F148" s="20">
        <v>55.012965422210407</v>
      </c>
      <c r="G148" s="20">
        <v>38.638824706941612</v>
      </c>
      <c r="H148" s="20">
        <v>6.9161921926550474E-6</v>
      </c>
      <c r="I148" s="20">
        <v>1.5873270136448738</v>
      </c>
    </row>
    <row r="149" spans="1:9" x14ac:dyDescent="0.45">
      <c r="A149" s="19" t="s">
        <v>259</v>
      </c>
      <c r="B149" s="19">
        <v>11323</v>
      </c>
      <c r="C149" s="19" t="s">
        <v>19</v>
      </c>
      <c r="D149" s="13">
        <v>1675575</v>
      </c>
      <c r="E149" s="20">
        <v>5.2437193091346561</v>
      </c>
      <c r="F149" s="20">
        <v>68.064832662029815</v>
      </c>
      <c r="G149" s="20">
        <v>25.151945144632975</v>
      </c>
      <c r="H149" s="20">
        <v>1.784806236839915E-3</v>
      </c>
      <c r="I149" s="20">
        <v>1.5377180779657085</v>
      </c>
    </row>
    <row r="150" spans="1:9" x14ac:dyDescent="0.45">
      <c r="A150" s="19" t="s">
        <v>263</v>
      </c>
      <c r="B150" s="19">
        <v>11340</v>
      </c>
      <c r="C150" s="19" t="s">
        <v>19</v>
      </c>
      <c r="D150" s="13">
        <v>2606572</v>
      </c>
      <c r="E150" s="20">
        <v>6.685504308849894</v>
      </c>
      <c r="F150" s="20">
        <v>61.146731871222265</v>
      </c>
      <c r="G150" s="20">
        <v>27.783207835892402</v>
      </c>
      <c r="H150" s="20">
        <v>2.4648559020529329E-2</v>
      </c>
      <c r="I150" s="20">
        <v>4.3599074250149066</v>
      </c>
    </row>
    <row r="151" spans="1:9" x14ac:dyDescent="0.45">
      <c r="A151" s="19" t="s">
        <v>270</v>
      </c>
      <c r="B151" s="19">
        <v>11327</v>
      </c>
      <c r="C151" s="19" t="s">
        <v>22</v>
      </c>
      <c r="D151" s="13">
        <v>2673056</v>
      </c>
      <c r="E151" s="20">
        <v>89.211864408944294</v>
      </c>
      <c r="F151" s="20">
        <v>2.5355227338443584</v>
      </c>
      <c r="G151" s="20">
        <v>5.95274509249671</v>
      </c>
      <c r="H151" s="20">
        <v>7.4155105029949896E-4</v>
      </c>
      <c r="I151" s="20">
        <v>2.2991262136643331</v>
      </c>
    </row>
    <row r="152" spans="1:9" x14ac:dyDescent="0.45">
      <c r="A152" s="19" t="s">
        <v>271</v>
      </c>
      <c r="B152" s="19">
        <v>11367</v>
      </c>
      <c r="C152" s="19" t="s">
        <v>19</v>
      </c>
      <c r="D152" s="13">
        <v>5980698</v>
      </c>
      <c r="E152" s="20">
        <v>11.839098351988447</v>
      </c>
      <c r="F152" s="20">
        <v>48.361865408511846</v>
      </c>
      <c r="G152" s="20">
        <v>37.197931448625397</v>
      </c>
      <c r="H152" s="20">
        <v>5.3594241503250779E-4</v>
      </c>
      <c r="I152" s="20">
        <v>2.6005688484592748</v>
      </c>
    </row>
    <row r="153" spans="1:9" x14ac:dyDescent="0.45">
      <c r="A153" s="19" t="s">
        <v>279</v>
      </c>
      <c r="B153" s="19">
        <v>11341</v>
      </c>
      <c r="C153" s="19" t="s">
        <v>22</v>
      </c>
      <c r="D153" s="13">
        <v>8254110</v>
      </c>
      <c r="E153" s="20">
        <v>95.97669304375691</v>
      </c>
      <c r="F153" s="20">
        <v>1.291422017802454</v>
      </c>
      <c r="G153" s="20">
        <v>1.2027445188117678</v>
      </c>
      <c r="H153" s="20">
        <v>1.1774486930437158E-5</v>
      </c>
      <c r="I153" s="20">
        <v>1.5291286451419435</v>
      </c>
    </row>
    <row r="154" spans="1:9" x14ac:dyDescent="0.45">
      <c r="A154" s="19" t="s">
        <v>300</v>
      </c>
      <c r="B154" s="19">
        <v>11409</v>
      </c>
      <c r="C154" s="19" t="s">
        <v>19</v>
      </c>
      <c r="D154" s="13">
        <v>14887538</v>
      </c>
      <c r="E154" s="20">
        <v>7.3320245642435111</v>
      </c>
      <c r="F154" s="20">
        <v>44.109761357867043</v>
      </c>
      <c r="G154" s="20">
        <v>46.910288873950982</v>
      </c>
      <c r="H154" s="20">
        <v>2.5667311183744474E-3</v>
      </c>
      <c r="I154" s="20">
        <v>1.6453584728200883</v>
      </c>
    </row>
    <row r="155" spans="1:9" x14ac:dyDescent="0.45">
      <c r="A155" s="19" t="s">
        <v>315</v>
      </c>
      <c r="B155" s="19">
        <v>11378</v>
      </c>
      <c r="C155" s="19" t="s">
        <v>22</v>
      </c>
      <c r="D155" s="13">
        <v>2878149</v>
      </c>
      <c r="E155" s="20">
        <v>90.877173136631001</v>
      </c>
      <c r="F155" s="20">
        <v>3.3967633788499804E-2</v>
      </c>
      <c r="G155" s="20">
        <v>5.8641359903049342</v>
      </c>
      <c r="H155" s="20">
        <v>1.0192137461464833E-3</v>
      </c>
      <c r="I155" s="20">
        <v>3.2237040255294143</v>
      </c>
    </row>
    <row r="156" spans="1:9" x14ac:dyDescent="0.45">
      <c r="A156" s="19" t="s">
        <v>316</v>
      </c>
      <c r="B156" s="19">
        <v>11416</v>
      </c>
      <c r="C156" s="19" t="s">
        <v>19</v>
      </c>
      <c r="D156" s="13">
        <v>36218187</v>
      </c>
      <c r="E156" s="20">
        <v>10.844226167830406</v>
      </c>
      <c r="F156" s="20">
        <v>46.195248909519357</v>
      </c>
      <c r="G156" s="20">
        <v>41.325098834074076</v>
      </c>
      <c r="H156" s="20">
        <v>4.4871842658578844E-5</v>
      </c>
      <c r="I156" s="20">
        <v>1.6353812167335062</v>
      </c>
    </row>
    <row r="157" spans="1:9" x14ac:dyDescent="0.45">
      <c r="A157" s="19" t="s">
        <v>330</v>
      </c>
      <c r="B157" s="19">
        <v>11470</v>
      </c>
      <c r="C157" s="19" t="s">
        <v>22</v>
      </c>
      <c r="D157" s="13">
        <v>890194</v>
      </c>
      <c r="E157" s="20">
        <v>98.778550324827876</v>
      </c>
      <c r="F157" s="20">
        <v>0</v>
      </c>
      <c r="G157" s="20">
        <v>5.0515034619478719E-2</v>
      </c>
      <c r="H157" s="20">
        <v>3.2840418268665749E-3</v>
      </c>
      <c r="I157" s="20">
        <v>1.1676505987257748</v>
      </c>
    </row>
    <row r="158" spans="1:9" x14ac:dyDescent="0.45">
      <c r="A158" s="19" t="s">
        <v>332</v>
      </c>
      <c r="B158" s="19">
        <v>11459</v>
      </c>
      <c r="C158" s="19" t="s">
        <v>19</v>
      </c>
      <c r="D158" s="13">
        <v>31177989</v>
      </c>
      <c r="E158" s="20">
        <v>3.2249759536131086</v>
      </c>
      <c r="F158" s="20">
        <v>32.057429420458192</v>
      </c>
      <c r="G158" s="20">
        <v>62.693770954769896</v>
      </c>
      <c r="H158" s="20">
        <v>1.5973537349439228E-4</v>
      </c>
      <c r="I158" s="20">
        <v>2.023663935785311</v>
      </c>
    </row>
    <row r="159" spans="1:9" x14ac:dyDescent="0.45">
      <c r="A159" s="19" t="s">
        <v>334</v>
      </c>
      <c r="B159" s="19">
        <v>11460</v>
      </c>
      <c r="C159" s="19" t="s">
        <v>19</v>
      </c>
      <c r="D159" s="13">
        <v>87289134</v>
      </c>
      <c r="E159" s="20">
        <v>6.3987934248893676</v>
      </c>
      <c r="F159" s="20">
        <v>49.316028300381916</v>
      </c>
      <c r="G159" s="20">
        <v>41.976169189632522</v>
      </c>
      <c r="H159" s="20">
        <v>1.4270904277768443E-3</v>
      </c>
      <c r="I159" s="20">
        <v>2.3075819946684146</v>
      </c>
    </row>
    <row r="160" spans="1:9" x14ac:dyDescent="0.45">
      <c r="A160" s="19" t="s">
        <v>342</v>
      </c>
      <c r="B160" s="19">
        <v>11500</v>
      </c>
      <c r="C160" s="19" t="s">
        <v>246</v>
      </c>
      <c r="D160" s="13">
        <v>9999920</v>
      </c>
      <c r="E160" s="20">
        <v>0.68115802607471887</v>
      </c>
      <c r="F160" s="20">
        <v>45.240876788098305</v>
      </c>
      <c r="G160" s="20">
        <v>51.653152374203657</v>
      </c>
      <c r="H160" s="20">
        <v>2.6898761824086789E-4</v>
      </c>
      <c r="I160" s="20">
        <v>2.4245438240050827</v>
      </c>
    </row>
    <row r="161" spans="1:9" x14ac:dyDescent="0.45">
      <c r="A161" s="19" t="s">
        <v>344</v>
      </c>
      <c r="B161" s="19">
        <v>11499</v>
      </c>
      <c r="C161" s="19" t="s">
        <v>19</v>
      </c>
      <c r="D161" s="13">
        <v>4085332</v>
      </c>
      <c r="E161" s="20">
        <v>17.631820862957195</v>
      </c>
      <c r="F161" s="20">
        <v>50.389294702555112</v>
      </c>
      <c r="G161" s="20">
        <v>30.002162472259865</v>
      </c>
      <c r="H161" s="20">
        <v>0</v>
      </c>
      <c r="I161" s="20">
        <v>1.9767219622278263</v>
      </c>
    </row>
    <row r="162" spans="1:9" x14ac:dyDescent="0.45">
      <c r="A162" s="19" t="s">
        <v>353</v>
      </c>
      <c r="B162" s="19">
        <v>11513</v>
      </c>
      <c r="C162" s="19" t="s">
        <v>19</v>
      </c>
      <c r="D162" s="13">
        <v>105637497</v>
      </c>
      <c r="E162" s="20">
        <v>13.251924409433453</v>
      </c>
      <c r="F162" s="20">
        <v>48.682472832276659</v>
      </c>
      <c r="G162" s="20">
        <v>35.83181461713729</v>
      </c>
      <c r="H162" s="20">
        <v>1.7320477570074463E-5</v>
      </c>
      <c r="I162" s="20">
        <v>2.2337708206750237</v>
      </c>
    </row>
    <row r="163" spans="1:9" x14ac:dyDescent="0.45">
      <c r="A163" s="19" t="s">
        <v>362</v>
      </c>
      <c r="B163" s="19">
        <v>11518</v>
      </c>
      <c r="C163" s="19" t="s">
        <v>19</v>
      </c>
      <c r="D163" s="13">
        <v>2138599</v>
      </c>
      <c r="E163" s="20">
        <v>14.85234001945191</v>
      </c>
      <c r="F163" s="20">
        <v>79.659691038706185</v>
      </c>
      <c r="G163" s="20">
        <v>1.0199866374906346</v>
      </c>
      <c r="H163" s="20">
        <v>4.6640916059298237E-4</v>
      </c>
      <c r="I163" s="20">
        <v>4.4675158951906715</v>
      </c>
    </row>
    <row r="164" spans="1:9" x14ac:dyDescent="0.45">
      <c r="A164" s="19" t="s">
        <v>370</v>
      </c>
      <c r="B164" s="19">
        <v>11233</v>
      </c>
      <c r="C164" s="19" t="s">
        <v>22</v>
      </c>
      <c r="D164" s="13">
        <v>3460535</v>
      </c>
      <c r="E164" s="20">
        <v>94.313250610467179</v>
      </c>
      <c r="F164" s="20">
        <v>0</v>
      </c>
      <c r="G164" s="20">
        <v>3.7819845158779501</v>
      </c>
      <c r="H164" s="20">
        <v>0</v>
      </c>
      <c r="I164" s="20">
        <v>1.9047648736548726</v>
      </c>
    </row>
    <row r="165" spans="1:9" x14ac:dyDescent="0.45">
      <c r="A165" s="19" t="s">
        <v>372</v>
      </c>
      <c r="B165" s="19">
        <v>11569</v>
      </c>
      <c r="C165" s="19" t="s">
        <v>19</v>
      </c>
      <c r="D165" s="13">
        <v>3804671</v>
      </c>
      <c r="E165" s="20">
        <v>20.779799280085175</v>
      </c>
      <c r="F165" s="20">
        <v>36.257067284807448</v>
      </c>
      <c r="G165" s="20">
        <v>41.452134863906089</v>
      </c>
      <c r="H165" s="20">
        <v>2.0208882211878485E-5</v>
      </c>
      <c r="I165" s="20">
        <v>1.5109783623190778</v>
      </c>
    </row>
    <row r="166" spans="1:9" x14ac:dyDescent="0.45">
      <c r="A166" s="19" t="s">
        <v>376</v>
      </c>
      <c r="B166" s="19">
        <v>11588</v>
      </c>
      <c r="C166" s="19" t="s">
        <v>19</v>
      </c>
      <c r="D166" s="13">
        <v>18208322</v>
      </c>
      <c r="E166" s="20">
        <v>11.404053670321485</v>
      </c>
      <c r="F166" s="20">
        <v>55.930525053097419</v>
      </c>
      <c r="G166" s="20">
        <v>29.914049084155735</v>
      </c>
      <c r="H166" s="20">
        <v>0</v>
      </c>
      <c r="I166" s="20">
        <v>2.7513721924253614</v>
      </c>
    </row>
    <row r="167" spans="1:9" x14ac:dyDescent="0.45">
      <c r="A167" s="19" t="s">
        <v>388</v>
      </c>
      <c r="B167" s="19">
        <v>11626</v>
      </c>
      <c r="C167" s="19" t="s">
        <v>19</v>
      </c>
      <c r="D167" s="13">
        <v>8069182</v>
      </c>
      <c r="E167" s="20">
        <v>26.421739212756272</v>
      </c>
      <c r="F167" s="20">
        <v>60.486157874234458</v>
      </c>
      <c r="G167" s="20">
        <v>11.699726748703215</v>
      </c>
      <c r="H167" s="20">
        <v>1.4401163465003661E-3</v>
      </c>
      <c r="I167" s="20">
        <v>1.3909360479595572</v>
      </c>
    </row>
    <row r="168" spans="1:9" x14ac:dyDescent="0.45">
      <c r="A168" s="19" t="s">
        <v>392</v>
      </c>
      <c r="B168" s="19">
        <v>11649</v>
      </c>
      <c r="C168" s="19" t="s">
        <v>22</v>
      </c>
      <c r="D168" s="13">
        <v>5671181</v>
      </c>
      <c r="E168" s="20">
        <v>96.63188692876885</v>
      </c>
      <c r="F168" s="20">
        <v>1.04963803200949</v>
      </c>
      <c r="G168" s="20">
        <v>0.15958158055750948</v>
      </c>
      <c r="H168" s="20">
        <v>0</v>
      </c>
      <c r="I168" s="20">
        <v>2.1588934586641475</v>
      </c>
    </row>
    <row r="169" spans="1:9" x14ac:dyDescent="0.45">
      <c r="A169" s="19" t="s">
        <v>400</v>
      </c>
      <c r="B169" s="19">
        <v>11660</v>
      </c>
      <c r="C169" s="19" t="s">
        <v>19</v>
      </c>
      <c r="D169" s="13">
        <v>3762937</v>
      </c>
      <c r="E169" s="20">
        <v>7.4387357651682562</v>
      </c>
      <c r="F169" s="20">
        <v>32.581179581443735</v>
      </c>
      <c r="G169" s="20">
        <v>49.646854992261346</v>
      </c>
      <c r="H169" s="20">
        <v>8.9688679372292218E-2</v>
      </c>
      <c r="I169" s="20">
        <v>10.243540981754377</v>
      </c>
    </row>
    <row r="170" spans="1:9" x14ac:dyDescent="0.45">
      <c r="A170" s="19" t="s">
        <v>408</v>
      </c>
      <c r="B170" s="19">
        <v>11673</v>
      </c>
      <c r="C170" s="19" t="s">
        <v>19</v>
      </c>
      <c r="D170" s="13">
        <v>2157997</v>
      </c>
      <c r="E170" s="20">
        <v>4.4490617293218255</v>
      </c>
      <c r="F170" s="20">
        <v>54.944351792428577</v>
      </c>
      <c r="G170" s="20">
        <v>33.566130726989179</v>
      </c>
      <c r="H170" s="20">
        <v>6.2541458012778444</v>
      </c>
      <c r="I170" s="20">
        <v>0.78630994998257431</v>
      </c>
    </row>
    <row r="171" spans="1:9" x14ac:dyDescent="0.45">
      <c r="A171" s="19" t="s">
        <v>416</v>
      </c>
      <c r="B171" s="19">
        <v>11692</v>
      </c>
      <c r="C171" s="19" t="s">
        <v>19</v>
      </c>
      <c r="D171" s="13">
        <v>6242733</v>
      </c>
      <c r="E171" s="20">
        <v>6.4272255628831498</v>
      </c>
      <c r="F171" s="20">
        <v>48.488316463698183</v>
      </c>
      <c r="G171" s="20">
        <v>42.007913021377092</v>
      </c>
      <c r="H171" s="20">
        <v>3.5055797586915982E-6</v>
      </c>
      <c r="I171" s="20">
        <v>3.0765414464618166</v>
      </c>
    </row>
    <row r="172" spans="1:9" x14ac:dyDescent="0.45">
      <c r="A172" s="19" t="s">
        <v>418</v>
      </c>
      <c r="B172" s="19">
        <v>11698</v>
      </c>
      <c r="C172" s="19" t="s">
        <v>19</v>
      </c>
      <c r="D172" s="13">
        <v>33037978</v>
      </c>
      <c r="E172" s="20">
        <v>12.212746567553497</v>
      </c>
      <c r="F172" s="20">
        <v>38.256812344174506</v>
      </c>
      <c r="G172" s="20">
        <v>48.055781522661938</v>
      </c>
      <c r="H172" s="20">
        <v>5.9662990173201379E-5</v>
      </c>
      <c r="I172" s="20">
        <v>1.4745999026198873</v>
      </c>
    </row>
    <row r="173" spans="1:9" x14ac:dyDescent="0.45">
      <c r="A173" s="19" t="s">
        <v>431</v>
      </c>
      <c r="B173" s="19">
        <v>11709</v>
      </c>
      <c r="C173" s="19" t="s">
        <v>22</v>
      </c>
      <c r="D173" s="13">
        <v>107721910</v>
      </c>
      <c r="E173" s="20">
        <v>99.972651672188164</v>
      </c>
      <c r="F173" s="20">
        <v>0</v>
      </c>
      <c r="G173" s="20">
        <v>2.6659763914886832E-2</v>
      </c>
      <c r="H173" s="20">
        <v>1.2443445775938805E-4</v>
      </c>
      <c r="I173" s="20">
        <v>5.6412943919435441E-4</v>
      </c>
    </row>
    <row r="174" spans="1:9" x14ac:dyDescent="0.45">
      <c r="A174" s="19" t="s">
        <v>433</v>
      </c>
      <c r="B174" s="19">
        <v>11712</v>
      </c>
      <c r="C174" s="19" t="s">
        <v>22</v>
      </c>
      <c r="D174" s="13">
        <v>3656836</v>
      </c>
      <c r="E174" s="20">
        <v>98.445672408722018</v>
      </c>
      <c r="F174" s="20">
        <v>0</v>
      </c>
      <c r="G174" s="20">
        <v>5.3555710200921883E-2</v>
      </c>
      <c r="H174" s="20">
        <v>5.3422188275210553E-3</v>
      </c>
      <c r="I174" s="20">
        <v>1.4954296622495384</v>
      </c>
    </row>
    <row r="175" spans="1:9" x14ac:dyDescent="0.45">
      <c r="A175" s="19" t="s">
        <v>435</v>
      </c>
      <c r="B175" s="19">
        <v>11725</v>
      </c>
      <c r="C175" s="19" t="s">
        <v>19</v>
      </c>
      <c r="D175" s="13">
        <v>789079</v>
      </c>
      <c r="E175" s="20">
        <v>5.2854047266788822</v>
      </c>
      <c r="F175" s="20">
        <v>81.348021551207296</v>
      </c>
      <c r="G175" s="20">
        <v>3.7461178674315825E-3</v>
      </c>
      <c r="H175" s="20">
        <v>4.548900269003113E-4</v>
      </c>
      <c r="I175" s="20">
        <v>13.362372714219491</v>
      </c>
    </row>
    <row r="176" spans="1:9" x14ac:dyDescent="0.45">
      <c r="A176" s="19" t="s">
        <v>439</v>
      </c>
      <c r="B176" s="19">
        <v>11729</v>
      </c>
      <c r="C176" s="19" t="s">
        <v>22</v>
      </c>
      <c r="D176" s="13">
        <v>2134640</v>
      </c>
      <c r="E176" s="20">
        <v>94.976485671364131</v>
      </c>
      <c r="F176" s="20">
        <v>0</v>
      </c>
      <c r="G176" s="20">
        <v>2.3376552941301671E-5</v>
      </c>
      <c r="H176" s="20">
        <v>4.9917793792715521</v>
      </c>
      <c r="I176" s="20">
        <v>3.1711572811382163E-2</v>
      </c>
    </row>
    <row r="177" spans="1:9" x14ac:dyDescent="0.45">
      <c r="A177" s="19" t="s">
        <v>441</v>
      </c>
      <c r="B177" s="19">
        <v>11736</v>
      </c>
      <c r="C177" s="19" t="s">
        <v>22</v>
      </c>
      <c r="D177" s="13">
        <v>3569285</v>
      </c>
      <c r="E177" s="20">
        <v>98.982006160911453</v>
      </c>
      <c r="F177" s="20">
        <v>0</v>
      </c>
      <c r="G177" s="20">
        <v>0.89913977579108195</v>
      </c>
      <c r="H177" s="20">
        <v>0</v>
      </c>
      <c r="I177" s="20">
        <v>0.11885406329746864</v>
      </c>
    </row>
    <row r="178" spans="1:9" x14ac:dyDescent="0.45">
      <c r="A178" s="19" t="s">
        <v>445</v>
      </c>
      <c r="B178" s="19">
        <v>11722</v>
      </c>
      <c r="C178" s="19" t="s">
        <v>19</v>
      </c>
      <c r="D178" s="13">
        <v>1152551</v>
      </c>
      <c r="E178" s="20">
        <v>12.275554019639955</v>
      </c>
      <c r="F178" s="20">
        <v>46.94597305073426</v>
      </c>
      <c r="G178" s="20">
        <v>40.320001180594772</v>
      </c>
      <c r="H178" s="20">
        <v>1.6691850538379384E-2</v>
      </c>
      <c r="I178" s="20">
        <v>0.44177989849263039</v>
      </c>
    </row>
    <row r="179" spans="1:9" x14ac:dyDescent="0.45">
      <c r="A179" s="19" t="s">
        <v>456</v>
      </c>
      <c r="B179" s="19">
        <v>11745</v>
      </c>
      <c r="C179" s="19" t="s">
        <v>22</v>
      </c>
      <c r="D179" s="13">
        <v>78461363</v>
      </c>
      <c r="E179" s="20">
        <v>99.477776615346585</v>
      </c>
      <c r="F179" s="20">
        <v>0</v>
      </c>
      <c r="G179" s="20">
        <v>1.032987467007046</v>
      </c>
      <c r="H179" s="20">
        <v>-0.51615060223482734</v>
      </c>
      <c r="I179" s="20">
        <v>5.3865198811912452E-3</v>
      </c>
    </row>
    <row r="180" spans="1:9" x14ac:dyDescent="0.45">
      <c r="A180" s="19" t="s">
        <v>460</v>
      </c>
      <c r="B180" s="19">
        <v>11753</v>
      </c>
      <c r="C180" s="19" t="s">
        <v>19</v>
      </c>
      <c r="D180" s="13">
        <v>1117293</v>
      </c>
      <c r="E180" s="20">
        <v>3.1966339939860755</v>
      </c>
      <c r="F180" s="20">
        <v>56.288092137770811</v>
      </c>
      <c r="G180" s="20">
        <v>38.096783412127131</v>
      </c>
      <c r="H180" s="20">
        <v>1.703795991747335E-3</v>
      </c>
      <c r="I180" s="20">
        <v>2.4167866601242367</v>
      </c>
    </row>
    <row r="181" spans="1:9" x14ac:dyDescent="0.45">
      <c r="A181" s="19" t="s">
        <v>468</v>
      </c>
      <c r="B181" s="19">
        <v>11776</v>
      </c>
      <c r="C181" s="19" t="s">
        <v>19</v>
      </c>
      <c r="D181" s="13">
        <v>6136827</v>
      </c>
      <c r="E181" s="20">
        <v>1.8275920333323279</v>
      </c>
      <c r="F181" s="20">
        <v>44.704453349139477</v>
      </c>
      <c r="G181" s="20">
        <v>50.23824405156671</v>
      </c>
      <c r="H181" s="20">
        <v>3.6234622210987727E-6</v>
      </c>
      <c r="I181" s="20">
        <v>3.2297069424992624</v>
      </c>
    </row>
    <row r="182" spans="1:9" x14ac:dyDescent="0.45">
      <c r="A182" s="19" t="s">
        <v>470</v>
      </c>
      <c r="B182" s="19">
        <v>11774</v>
      </c>
      <c r="C182" s="19" t="s">
        <v>22</v>
      </c>
      <c r="D182" s="13">
        <v>951434</v>
      </c>
      <c r="E182" s="20">
        <v>88.1653151861846</v>
      </c>
      <c r="F182" s="20">
        <v>10.5682454330169</v>
      </c>
      <c r="G182" s="20">
        <v>0.16896371723078321</v>
      </c>
      <c r="H182" s="20">
        <v>0</v>
      </c>
      <c r="I182" s="20">
        <v>1.0974756635677134</v>
      </c>
    </row>
    <row r="183" spans="1:9" x14ac:dyDescent="0.45">
      <c r="A183" s="19" t="s">
        <v>474</v>
      </c>
      <c r="B183" s="19">
        <v>11763</v>
      </c>
      <c r="C183" s="19" t="s">
        <v>22</v>
      </c>
      <c r="D183" s="13">
        <v>967612</v>
      </c>
      <c r="E183" s="20">
        <v>90.661365262402256</v>
      </c>
      <c r="F183" s="20">
        <v>8.9246251031269352</v>
      </c>
      <c r="G183" s="20">
        <v>1.0633284074565322E-2</v>
      </c>
      <c r="H183" s="20">
        <v>2.2438619065161411E-2</v>
      </c>
      <c r="I183" s="20">
        <v>0.38093773133108161</v>
      </c>
    </row>
    <row r="184" spans="1:9" x14ac:dyDescent="0.45">
      <c r="A184" s="19" t="s">
        <v>478</v>
      </c>
      <c r="B184" s="19">
        <v>11773</v>
      </c>
      <c r="C184" s="19" t="s">
        <v>22</v>
      </c>
      <c r="D184" s="13">
        <v>308393</v>
      </c>
      <c r="E184" s="20">
        <v>72.179516474419032</v>
      </c>
      <c r="F184" s="20">
        <v>13.225638768714193</v>
      </c>
      <c r="G184" s="20">
        <v>13.546346854116804</v>
      </c>
      <c r="H184" s="20">
        <v>9.9831598647319081E-2</v>
      </c>
      <c r="I184" s="20">
        <v>0.94866630410266006</v>
      </c>
    </row>
    <row r="185" spans="1:9" x14ac:dyDescent="0.45">
      <c r="A185" s="19" t="s">
        <v>480</v>
      </c>
      <c r="B185" s="19">
        <v>11820</v>
      </c>
      <c r="C185" s="19" t="s">
        <v>19</v>
      </c>
      <c r="D185" s="13">
        <v>2092165</v>
      </c>
      <c r="E185" s="20">
        <v>3.4788780427456802</v>
      </c>
      <c r="F185" s="20">
        <v>47.050331743006232</v>
      </c>
      <c r="G185" s="20">
        <v>46.788109759220163</v>
      </c>
      <c r="H185" s="20">
        <v>4.2487611994181659E-5</v>
      </c>
      <c r="I185" s="20">
        <v>2.682637967415932</v>
      </c>
    </row>
  </sheetData>
  <autoFilter ref="A2:I185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rightToLeft="1" topLeftCell="A3" workbookViewId="0">
      <selection activeCell="C248" sqref="C3:C248"/>
    </sheetView>
  </sheetViews>
  <sheetFormatPr defaultColWidth="8.85546875" defaultRowHeight="18" x14ac:dyDescent="0.45"/>
  <cols>
    <col min="1" max="1" width="40.7109375" style="14" bestFit="1" customWidth="1"/>
    <col min="2" max="2" width="8.5703125" style="14" bestFit="1" customWidth="1"/>
    <col min="3" max="3" width="24.7109375" style="14" bestFit="1" customWidth="1"/>
    <col min="4" max="4" width="18" style="14" bestFit="1" customWidth="1"/>
    <col min="5" max="5" width="16.85546875" style="14" bestFit="1" customWidth="1"/>
    <col min="6" max="7" width="14.28515625" style="14" bestFit="1" customWidth="1"/>
    <col min="8" max="9" width="15.85546875" style="14" bestFit="1" customWidth="1"/>
    <col min="10" max="11" width="13.28515625" style="14" bestFit="1" customWidth="1"/>
    <col min="12" max="13" width="9.7109375" style="14" bestFit="1" customWidth="1"/>
    <col min="14" max="14" width="9.85546875" style="14" bestFit="1" customWidth="1"/>
    <col min="15" max="16" width="8.7109375" style="14" bestFit="1" customWidth="1"/>
    <col min="17" max="17" width="9.28515625" style="14" bestFit="1" customWidth="1"/>
    <col min="18" max="16384" width="8.85546875" style="14"/>
  </cols>
  <sheetData>
    <row r="1" spans="1:17" x14ac:dyDescent="0.45">
      <c r="D1" s="39" t="s">
        <v>501</v>
      </c>
      <c r="E1" s="39"/>
      <c r="F1" s="39"/>
      <c r="G1" s="39"/>
      <c r="H1" s="39"/>
      <c r="I1" s="39"/>
      <c r="J1" s="39"/>
      <c r="K1" s="39"/>
      <c r="L1" s="40" t="s">
        <v>502</v>
      </c>
      <c r="M1" s="40"/>
      <c r="N1" s="40"/>
      <c r="O1" s="40"/>
      <c r="P1" s="40"/>
      <c r="Q1" s="40"/>
    </row>
    <row r="2" spans="1:17" x14ac:dyDescent="0.45">
      <c r="D2" s="39" t="s">
        <v>509</v>
      </c>
      <c r="E2" s="39"/>
      <c r="F2" s="39"/>
      <c r="G2" s="39"/>
      <c r="H2" s="39" t="s">
        <v>510</v>
      </c>
      <c r="I2" s="39"/>
      <c r="J2" s="39"/>
      <c r="K2" s="39"/>
      <c r="L2" s="39" t="s">
        <v>509</v>
      </c>
      <c r="M2" s="39"/>
      <c r="N2" s="39"/>
      <c r="O2" s="39" t="s">
        <v>510</v>
      </c>
      <c r="P2" s="39"/>
      <c r="Q2" s="39"/>
    </row>
    <row r="3" spans="1:17" ht="47.25" x14ac:dyDescent="0.45">
      <c r="A3" s="21" t="s">
        <v>494</v>
      </c>
      <c r="B3" s="21" t="s">
        <v>1</v>
      </c>
      <c r="C3" s="22" t="s">
        <v>3</v>
      </c>
      <c r="D3" s="23" t="s">
        <v>503</v>
      </c>
      <c r="E3" s="23" t="s">
        <v>504</v>
      </c>
      <c r="F3" s="23" t="s">
        <v>505</v>
      </c>
      <c r="G3" s="23" t="s">
        <v>506</v>
      </c>
      <c r="H3" s="23" t="s">
        <v>503</v>
      </c>
      <c r="I3" s="23" t="s">
        <v>504</v>
      </c>
      <c r="J3" s="23" t="s">
        <v>505</v>
      </c>
      <c r="K3" s="23" t="s">
        <v>506</v>
      </c>
      <c r="L3" s="23" t="s">
        <v>507</v>
      </c>
      <c r="M3" s="23" t="s">
        <v>508</v>
      </c>
      <c r="N3" s="23" t="s">
        <v>506</v>
      </c>
      <c r="O3" s="23" t="s">
        <v>507</v>
      </c>
      <c r="P3" s="23" t="s">
        <v>508</v>
      </c>
      <c r="Q3" s="23" t="s">
        <v>506</v>
      </c>
    </row>
    <row r="4" spans="1:17" x14ac:dyDescent="0.45">
      <c r="A4" s="24" t="s">
        <v>17</v>
      </c>
      <c r="B4" s="24">
        <v>10581</v>
      </c>
      <c r="C4" s="24" t="s">
        <v>19</v>
      </c>
      <c r="D4" s="25">
        <v>4567375.7698849998</v>
      </c>
      <c r="E4" s="25">
        <v>4803584.4883470004</v>
      </c>
      <c r="F4" s="24">
        <f>D4+E4</f>
        <v>9370960.2582320012</v>
      </c>
      <c r="G4" s="24">
        <f>D4-E4</f>
        <v>-236208.7184620006</v>
      </c>
      <c r="H4" s="25">
        <v>753519.54091500002</v>
      </c>
      <c r="I4" s="25">
        <v>43052.786930000002</v>
      </c>
      <c r="J4" s="24">
        <f>H4+I4</f>
        <v>796572.32784499996</v>
      </c>
      <c r="K4" s="24">
        <f>H4-I4</f>
        <v>710466.75398500008</v>
      </c>
      <c r="L4" s="24">
        <v>32040468</v>
      </c>
      <c r="M4" s="24">
        <v>16236024</v>
      </c>
      <c r="N4" s="24">
        <f>L4-M4</f>
        <v>15804444</v>
      </c>
      <c r="O4" s="24">
        <v>3769929</v>
      </c>
      <c r="P4" s="24">
        <v>1334338</v>
      </c>
      <c r="Q4" s="24">
        <f>O4-P4</f>
        <v>2435591</v>
      </c>
    </row>
    <row r="5" spans="1:17" x14ac:dyDescent="0.45">
      <c r="A5" s="24" t="s">
        <v>20</v>
      </c>
      <c r="B5" s="24">
        <v>10589</v>
      </c>
      <c r="C5" s="24" t="s">
        <v>22</v>
      </c>
      <c r="D5" s="25">
        <v>1566626.1503109999</v>
      </c>
      <c r="E5" s="25">
        <v>1363643.651231</v>
      </c>
      <c r="F5" s="24">
        <f t="shared" ref="F5:F67" si="0">D5+E5</f>
        <v>2930269.8015419999</v>
      </c>
      <c r="G5" s="24">
        <f t="shared" ref="G5:G67" si="1">D5-E5</f>
        <v>202982.49907999998</v>
      </c>
      <c r="H5" s="25">
        <v>58139.521095999997</v>
      </c>
      <c r="I5" s="25">
        <v>114029.83361099999</v>
      </c>
      <c r="J5" s="24">
        <f t="shared" ref="J5:J67" si="2">H5+I5</f>
        <v>172169.35470699999</v>
      </c>
      <c r="K5" s="24">
        <f t="shared" ref="K5:K67" si="3">H5-I5</f>
        <v>-55890.312514999998</v>
      </c>
      <c r="L5" s="24">
        <v>1825902</v>
      </c>
      <c r="M5" s="24">
        <v>1605485</v>
      </c>
      <c r="N5" s="24">
        <f t="shared" ref="N5:N67" si="4">L5-M5</f>
        <v>220417</v>
      </c>
      <c r="O5" s="24">
        <v>0</v>
      </c>
      <c r="P5" s="24">
        <v>1202</v>
      </c>
      <c r="Q5" s="24">
        <f t="shared" ref="Q5:Q67" si="5">O5-P5</f>
        <v>-1202</v>
      </c>
    </row>
    <row r="6" spans="1:17" x14ac:dyDescent="0.45">
      <c r="A6" s="24" t="s">
        <v>23</v>
      </c>
      <c r="B6" s="24">
        <v>10591</v>
      </c>
      <c r="C6" s="24" t="s">
        <v>22</v>
      </c>
      <c r="D6" s="25">
        <v>5385393.798676</v>
      </c>
      <c r="E6" s="25">
        <v>5321930.9134630002</v>
      </c>
      <c r="F6" s="24">
        <f t="shared" si="0"/>
        <v>10707324.712138999</v>
      </c>
      <c r="G6" s="24">
        <f t="shared" si="1"/>
        <v>63462.885212999769</v>
      </c>
      <c r="H6" s="25">
        <v>21802.173805999999</v>
      </c>
      <c r="I6" s="25">
        <v>55127.858</v>
      </c>
      <c r="J6" s="24">
        <f t="shared" si="2"/>
        <v>76930.031805999999</v>
      </c>
      <c r="K6" s="24">
        <f t="shared" si="3"/>
        <v>-33325.684194000001</v>
      </c>
      <c r="L6" s="24">
        <v>3783813</v>
      </c>
      <c r="M6" s="24">
        <v>3914815</v>
      </c>
      <c r="N6" s="24">
        <f t="shared" si="4"/>
        <v>-131002</v>
      </c>
      <c r="O6" s="24">
        <v>12453</v>
      </c>
      <c r="P6" s="24">
        <v>42076</v>
      </c>
      <c r="Q6" s="24">
        <f t="shared" si="5"/>
        <v>-29623</v>
      </c>
    </row>
    <row r="7" spans="1:17" x14ac:dyDescent="0.45">
      <c r="A7" s="24" t="s">
        <v>24</v>
      </c>
      <c r="B7" s="24">
        <v>10596</v>
      </c>
      <c r="C7" s="24" t="s">
        <v>22</v>
      </c>
      <c r="D7" s="25">
        <v>3324435.8533470002</v>
      </c>
      <c r="E7" s="25">
        <v>3520611.0177969998</v>
      </c>
      <c r="F7" s="24">
        <f t="shared" si="0"/>
        <v>6845046.8711440004</v>
      </c>
      <c r="G7" s="24">
        <f t="shared" si="1"/>
        <v>-196175.16444999957</v>
      </c>
      <c r="H7" s="25">
        <v>3661.197036</v>
      </c>
      <c r="I7" s="25">
        <v>131425.23675000001</v>
      </c>
      <c r="J7" s="24">
        <f t="shared" si="2"/>
        <v>135086.43378600001</v>
      </c>
      <c r="K7" s="24">
        <f t="shared" si="3"/>
        <v>-127764.03971400001</v>
      </c>
      <c r="L7" s="24">
        <v>4386541</v>
      </c>
      <c r="M7" s="24">
        <v>4611030</v>
      </c>
      <c r="N7" s="24">
        <f t="shared" si="4"/>
        <v>-224489</v>
      </c>
      <c r="O7" s="24">
        <v>5854</v>
      </c>
      <c r="P7" s="24">
        <v>75465</v>
      </c>
      <c r="Q7" s="24">
        <f t="shared" si="5"/>
        <v>-69611</v>
      </c>
    </row>
    <row r="8" spans="1:17" x14ac:dyDescent="0.45">
      <c r="A8" s="24" t="s">
        <v>26</v>
      </c>
      <c r="B8" s="24">
        <v>10600</v>
      </c>
      <c r="C8" s="24" t="s">
        <v>22</v>
      </c>
      <c r="D8" s="25">
        <v>7404261.8454729998</v>
      </c>
      <c r="E8" s="25">
        <v>5932396.3382230001</v>
      </c>
      <c r="F8" s="24">
        <f t="shared" si="0"/>
        <v>13336658.183696</v>
      </c>
      <c r="G8" s="24">
        <f t="shared" si="1"/>
        <v>1471865.5072499998</v>
      </c>
      <c r="H8" s="25">
        <v>241579.42134999999</v>
      </c>
      <c r="I8" s="25">
        <v>229480.86206700001</v>
      </c>
      <c r="J8" s="24">
        <f t="shared" si="2"/>
        <v>471060.28341699997</v>
      </c>
      <c r="K8" s="24">
        <f t="shared" si="3"/>
        <v>12098.55928299998</v>
      </c>
      <c r="L8" s="24">
        <v>12300307</v>
      </c>
      <c r="M8" s="24">
        <v>12703712</v>
      </c>
      <c r="N8" s="24">
        <f t="shared" si="4"/>
        <v>-403405</v>
      </c>
      <c r="O8" s="24">
        <v>38744</v>
      </c>
      <c r="P8" s="24">
        <v>964529</v>
      </c>
      <c r="Q8" s="24">
        <f t="shared" si="5"/>
        <v>-925785</v>
      </c>
    </row>
    <row r="9" spans="1:17" x14ac:dyDescent="0.45">
      <c r="A9" s="24" t="s">
        <v>28</v>
      </c>
      <c r="B9" s="24">
        <v>10616</v>
      </c>
      <c r="C9" s="24" t="s">
        <v>22</v>
      </c>
      <c r="D9" s="25">
        <v>4641605.8031289997</v>
      </c>
      <c r="E9" s="25">
        <v>8680571.2232579999</v>
      </c>
      <c r="F9" s="24">
        <f t="shared" si="0"/>
        <v>13322177.026386999</v>
      </c>
      <c r="G9" s="24">
        <f t="shared" si="1"/>
        <v>-4038965.4201290002</v>
      </c>
      <c r="H9" s="25">
        <v>82368.682572999998</v>
      </c>
      <c r="I9" s="25">
        <v>411024.92616199999</v>
      </c>
      <c r="J9" s="24">
        <f t="shared" si="2"/>
        <v>493393.60873500002</v>
      </c>
      <c r="K9" s="24">
        <f t="shared" si="3"/>
        <v>-328656.24358899996</v>
      </c>
      <c r="L9" s="24">
        <v>9668917</v>
      </c>
      <c r="M9" s="24">
        <v>15310550</v>
      </c>
      <c r="N9" s="24">
        <f t="shared" si="4"/>
        <v>-5641633</v>
      </c>
      <c r="O9" s="24">
        <v>31507</v>
      </c>
      <c r="P9" s="24">
        <v>307121</v>
      </c>
      <c r="Q9" s="24">
        <f t="shared" si="5"/>
        <v>-275614</v>
      </c>
    </row>
    <row r="10" spans="1:17" x14ac:dyDescent="0.45">
      <c r="A10" s="24" t="s">
        <v>30</v>
      </c>
      <c r="B10" s="24">
        <v>10615</v>
      </c>
      <c r="C10" s="24" t="s">
        <v>32</v>
      </c>
      <c r="D10" s="25">
        <v>454160.73998800002</v>
      </c>
      <c r="E10" s="25">
        <v>713095.66677100002</v>
      </c>
      <c r="F10" s="24">
        <f t="shared" si="0"/>
        <v>1167256.4067589999</v>
      </c>
      <c r="G10" s="24">
        <f t="shared" si="1"/>
        <v>-258934.926783</v>
      </c>
      <c r="H10" s="25">
        <v>0</v>
      </c>
      <c r="I10" s="25">
        <v>0</v>
      </c>
      <c r="J10" s="24">
        <f t="shared" si="2"/>
        <v>0</v>
      </c>
      <c r="K10" s="24">
        <f t="shared" si="3"/>
        <v>0</v>
      </c>
      <c r="L10" s="24">
        <v>119269</v>
      </c>
      <c r="M10" s="24">
        <v>351217</v>
      </c>
      <c r="N10" s="24">
        <f t="shared" si="4"/>
        <v>-231948</v>
      </c>
      <c r="O10" s="24">
        <v>307</v>
      </c>
      <c r="P10" s="24">
        <v>2072</v>
      </c>
      <c r="Q10" s="24">
        <f t="shared" si="5"/>
        <v>-1765</v>
      </c>
    </row>
    <row r="11" spans="1:17" x14ac:dyDescent="0.45">
      <c r="A11" s="24" t="s">
        <v>33</v>
      </c>
      <c r="B11" s="24">
        <v>10630</v>
      </c>
      <c r="C11" s="24" t="s">
        <v>22</v>
      </c>
      <c r="D11" s="25">
        <v>1257638.0205610001</v>
      </c>
      <c r="E11" s="25">
        <v>1343634.9331179999</v>
      </c>
      <c r="F11" s="24">
        <f t="shared" si="0"/>
        <v>2601272.953679</v>
      </c>
      <c r="G11" s="24">
        <f t="shared" si="1"/>
        <v>-85996.912556999829</v>
      </c>
      <c r="H11" s="25">
        <v>0.37856699999999999</v>
      </c>
      <c r="I11" s="25">
        <v>7061.0613999999996</v>
      </c>
      <c r="J11" s="24">
        <f t="shared" si="2"/>
        <v>7061.4399669999993</v>
      </c>
      <c r="K11" s="24">
        <f t="shared" si="3"/>
        <v>-7060.6828329999998</v>
      </c>
      <c r="L11" s="24">
        <v>526423</v>
      </c>
      <c r="M11" s="24">
        <v>601390</v>
      </c>
      <c r="N11" s="24">
        <f t="shared" si="4"/>
        <v>-74967</v>
      </c>
      <c r="O11" s="24">
        <v>0</v>
      </c>
      <c r="P11" s="24">
        <v>1580</v>
      </c>
      <c r="Q11" s="24">
        <f t="shared" si="5"/>
        <v>-1580</v>
      </c>
    </row>
    <row r="12" spans="1:17" x14ac:dyDescent="0.45">
      <c r="A12" s="24" t="s">
        <v>35</v>
      </c>
      <c r="B12" s="24">
        <v>10639</v>
      </c>
      <c r="C12" s="24" t="s">
        <v>19</v>
      </c>
      <c r="D12" s="25">
        <v>4963422.9639250003</v>
      </c>
      <c r="E12" s="25">
        <v>5383923.8615030004</v>
      </c>
      <c r="F12" s="24">
        <f t="shared" si="0"/>
        <v>10347346.825428002</v>
      </c>
      <c r="G12" s="24">
        <f t="shared" si="1"/>
        <v>-420500.89757800009</v>
      </c>
      <c r="H12" s="25">
        <v>143240.48436999999</v>
      </c>
      <c r="I12" s="25">
        <v>2048.5442800000001</v>
      </c>
      <c r="J12" s="24">
        <f t="shared" si="2"/>
        <v>145289.02864999999</v>
      </c>
      <c r="K12" s="24">
        <f t="shared" si="3"/>
        <v>141191.94008999999</v>
      </c>
      <c r="L12" s="24">
        <v>74363787</v>
      </c>
      <c r="M12" s="24">
        <v>42192929</v>
      </c>
      <c r="N12" s="24">
        <f t="shared" si="4"/>
        <v>32170858</v>
      </c>
      <c r="O12" s="24">
        <v>4854475</v>
      </c>
      <c r="P12" s="24">
        <v>3815539</v>
      </c>
      <c r="Q12" s="24">
        <f t="shared" si="5"/>
        <v>1038936</v>
      </c>
    </row>
    <row r="13" spans="1:17" x14ac:dyDescent="0.45">
      <c r="A13" s="24" t="s">
        <v>37</v>
      </c>
      <c r="B13" s="24">
        <v>10706</v>
      </c>
      <c r="C13" s="24" t="s">
        <v>22</v>
      </c>
      <c r="D13" s="25">
        <v>17730669.897987001</v>
      </c>
      <c r="E13" s="25">
        <v>27895410.840100002</v>
      </c>
      <c r="F13" s="24">
        <f t="shared" si="0"/>
        <v>45626080.738086998</v>
      </c>
      <c r="G13" s="24">
        <f t="shared" si="1"/>
        <v>-10164740.942113001</v>
      </c>
      <c r="H13" s="25">
        <v>1516596.8588439999</v>
      </c>
      <c r="I13" s="25">
        <v>2465080.1572509999</v>
      </c>
      <c r="J13" s="24">
        <f t="shared" si="2"/>
        <v>3981677.0160949999</v>
      </c>
      <c r="K13" s="24">
        <f t="shared" si="3"/>
        <v>-948483.29840700002</v>
      </c>
      <c r="L13" s="24">
        <v>20513148</v>
      </c>
      <c r="M13" s="24">
        <v>28899504</v>
      </c>
      <c r="N13" s="24">
        <f t="shared" si="4"/>
        <v>-8386356</v>
      </c>
      <c r="O13" s="24">
        <v>16513</v>
      </c>
      <c r="P13" s="24">
        <v>367685</v>
      </c>
      <c r="Q13" s="24">
        <f t="shared" si="5"/>
        <v>-351172</v>
      </c>
    </row>
    <row r="14" spans="1:17" x14ac:dyDescent="0.45">
      <c r="A14" s="24" t="s">
        <v>39</v>
      </c>
      <c r="B14" s="24">
        <v>10720</v>
      </c>
      <c r="C14" s="24" t="s">
        <v>19</v>
      </c>
      <c r="D14" s="25">
        <v>847978.51826200006</v>
      </c>
      <c r="E14" s="25">
        <v>1417951.626043</v>
      </c>
      <c r="F14" s="24">
        <f t="shared" si="0"/>
        <v>2265930.1443050001</v>
      </c>
      <c r="G14" s="24">
        <f t="shared" si="1"/>
        <v>-569973.10778099997</v>
      </c>
      <c r="H14" s="25">
        <v>0</v>
      </c>
      <c r="I14" s="25">
        <v>0</v>
      </c>
      <c r="J14" s="24">
        <f t="shared" si="2"/>
        <v>0</v>
      </c>
      <c r="K14" s="24">
        <f t="shared" si="3"/>
        <v>0</v>
      </c>
      <c r="L14" s="24">
        <v>3657246</v>
      </c>
      <c r="M14" s="24">
        <v>4607779</v>
      </c>
      <c r="N14" s="24">
        <f t="shared" si="4"/>
        <v>-950533</v>
      </c>
      <c r="O14" s="24">
        <v>790</v>
      </c>
      <c r="P14" s="24">
        <v>566185</v>
      </c>
      <c r="Q14" s="24">
        <f t="shared" si="5"/>
        <v>-565395</v>
      </c>
    </row>
    <row r="15" spans="1:17" x14ac:dyDescent="0.45">
      <c r="A15" s="24" t="s">
        <v>41</v>
      </c>
      <c r="B15" s="24">
        <v>10719</v>
      </c>
      <c r="C15" s="24" t="s">
        <v>22</v>
      </c>
      <c r="D15" s="25">
        <v>4573542.3529949998</v>
      </c>
      <c r="E15" s="25">
        <v>19586941.15473</v>
      </c>
      <c r="F15" s="24">
        <f t="shared" si="0"/>
        <v>24160483.507725</v>
      </c>
      <c r="G15" s="24">
        <f t="shared" si="1"/>
        <v>-15013398.801734999</v>
      </c>
      <c r="H15" s="25">
        <v>0</v>
      </c>
      <c r="I15" s="25">
        <v>27539.824027999999</v>
      </c>
      <c r="J15" s="24">
        <f t="shared" si="2"/>
        <v>27539.824027999999</v>
      </c>
      <c r="K15" s="24">
        <f t="shared" si="3"/>
        <v>-27539.824027999999</v>
      </c>
      <c r="L15" s="24">
        <v>1809258</v>
      </c>
      <c r="M15" s="24">
        <v>18333736</v>
      </c>
      <c r="N15" s="24">
        <f t="shared" si="4"/>
        <v>-16524478</v>
      </c>
      <c r="O15" s="24">
        <v>0</v>
      </c>
      <c r="P15" s="24">
        <v>43864</v>
      </c>
      <c r="Q15" s="24">
        <f t="shared" si="5"/>
        <v>-43864</v>
      </c>
    </row>
    <row r="16" spans="1:17" x14ac:dyDescent="0.45">
      <c r="A16" s="24" t="s">
        <v>43</v>
      </c>
      <c r="B16" s="24">
        <v>10743</v>
      </c>
      <c r="C16" s="24" t="s">
        <v>22</v>
      </c>
      <c r="D16" s="25">
        <v>41013465.607914999</v>
      </c>
      <c r="E16" s="25">
        <v>41135029.245366</v>
      </c>
      <c r="F16" s="24">
        <f t="shared" si="0"/>
        <v>82148494.853280991</v>
      </c>
      <c r="G16" s="24">
        <f t="shared" si="1"/>
        <v>-121563.63745100051</v>
      </c>
      <c r="H16" s="25">
        <v>0</v>
      </c>
      <c r="I16" s="25">
        <v>314304.11198599997</v>
      </c>
      <c r="J16" s="24">
        <f t="shared" si="2"/>
        <v>314304.11198599997</v>
      </c>
      <c r="K16" s="24">
        <f t="shared" si="3"/>
        <v>-314304.11198599997</v>
      </c>
      <c r="L16" s="24">
        <v>9916161</v>
      </c>
      <c r="M16" s="24">
        <v>9658914</v>
      </c>
      <c r="N16" s="24">
        <f t="shared" si="4"/>
        <v>257247</v>
      </c>
      <c r="O16" s="24">
        <v>13524</v>
      </c>
      <c r="P16" s="24">
        <v>265355</v>
      </c>
      <c r="Q16" s="24">
        <f t="shared" si="5"/>
        <v>-251831</v>
      </c>
    </row>
    <row r="17" spans="1:17" x14ac:dyDescent="0.45">
      <c r="A17" s="24" t="s">
        <v>45</v>
      </c>
      <c r="B17" s="24">
        <v>10748</v>
      </c>
      <c r="C17" s="24" t="s">
        <v>19</v>
      </c>
      <c r="D17" s="25">
        <v>2316893.8780530002</v>
      </c>
      <c r="E17" s="25">
        <v>1127425.1402199999</v>
      </c>
      <c r="F17" s="24">
        <f t="shared" si="0"/>
        <v>3444319.0182730001</v>
      </c>
      <c r="G17" s="24">
        <f t="shared" si="1"/>
        <v>1189468.7378330003</v>
      </c>
      <c r="H17" s="25">
        <v>1863615.7105940001</v>
      </c>
      <c r="I17" s="25">
        <v>0</v>
      </c>
      <c r="J17" s="24">
        <f t="shared" si="2"/>
        <v>1863615.7105940001</v>
      </c>
      <c r="K17" s="24">
        <f t="shared" si="3"/>
        <v>1863615.7105940001</v>
      </c>
      <c r="L17" s="24">
        <v>31009776</v>
      </c>
      <c r="M17" s="24">
        <v>11662402</v>
      </c>
      <c r="N17" s="24">
        <f t="shared" si="4"/>
        <v>19347374</v>
      </c>
      <c r="O17" s="24">
        <v>8137497</v>
      </c>
      <c r="P17" s="24">
        <v>2147606</v>
      </c>
      <c r="Q17" s="24">
        <f t="shared" si="5"/>
        <v>5989891</v>
      </c>
    </row>
    <row r="18" spans="1:17" x14ac:dyDescent="0.45">
      <c r="A18" s="24" t="s">
        <v>47</v>
      </c>
      <c r="B18" s="24">
        <v>10762</v>
      </c>
      <c r="C18" s="24" t="s">
        <v>32</v>
      </c>
      <c r="D18" s="25">
        <v>2101680.3078990001</v>
      </c>
      <c r="E18" s="25">
        <v>1592811.558102</v>
      </c>
      <c r="F18" s="24">
        <f t="shared" si="0"/>
        <v>3694491.8660010002</v>
      </c>
      <c r="G18" s="24">
        <f t="shared" si="1"/>
        <v>508868.74979700008</v>
      </c>
      <c r="H18" s="25">
        <v>210377.557764</v>
      </c>
      <c r="I18" s="25">
        <v>109817.858035</v>
      </c>
      <c r="J18" s="24">
        <f t="shared" si="2"/>
        <v>320195.41579900001</v>
      </c>
      <c r="K18" s="24">
        <f t="shared" si="3"/>
        <v>100559.699729</v>
      </c>
      <c r="L18" s="24">
        <v>2883073</v>
      </c>
      <c r="M18" s="24">
        <v>2819477</v>
      </c>
      <c r="N18" s="24">
        <f t="shared" si="4"/>
        <v>63596</v>
      </c>
      <c r="O18" s="24">
        <v>19569</v>
      </c>
      <c r="P18" s="24">
        <v>98979</v>
      </c>
      <c r="Q18" s="24">
        <f t="shared" si="5"/>
        <v>-79410</v>
      </c>
    </row>
    <row r="19" spans="1:17" x14ac:dyDescent="0.45">
      <c r="A19" s="24" t="s">
        <v>49</v>
      </c>
      <c r="B19" s="24">
        <v>10753</v>
      </c>
      <c r="C19" s="24" t="s">
        <v>22</v>
      </c>
      <c r="D19" s="25">
        <v>5005763.099103</v>
      </c>
      <c r="E19" s="25">
        <v>5560707.7450440004</v>
      </c>
      <c r="F19" s="24">
        <f t="shared" si="0"/>
        <v>10566470.844147</v>
      </c>
      <c r="G19" s="24">
        <f t="shared" si="1"/>
        <v>-554944.64594100043</v>
      </c>
      <c r="H19" s="25">
        <v>338462.27724999998</v>
      </c>
      <c r="I19" s="25">
        <v>210139.38609799999</v>
      </c>
      <c r="J19" s="24">
        <f t="shared" si="2"/>
        <v>548601.66334800003</v>
      </c>
      <c r="K19" s="24">
        <f t="shared" si="3"/>
        <v>128322.891152</v>
      </c>
      <c r="L19" s="24">
        <v>1267151</v>
      </c>
      <c r="M19" s="24">
        <v>1669363</v>
      </c>
      <c r="N19" s="24">
        <f t="shared" si="4"/>
        <v>-402212</v>
      </c>
      <c r="O19" s="24">
        <v>571</v>
      </c>
      <c r="P19" s="24">
        <v>10683</v>
      </c>
      <c r="Q19" s="24">
        <f t="shared" si="5"/>
        <v>-10112</v>
      </c>
    </row>
    <row r="20" spans="1:17" x14ac:dyDescent="0.45">
      <c r="A20" s="24" t="s">
        <v>51</v>
      </c>
      <c r="B20" s="24">
        <v>10782</v>
      </c>
      <c r="C20" s="24" t="s">
        <v>22</v>
      </c>
      <c r="D20" s="25">
        <v>1639206.8048469999</v>
      </c>
      <c r="E20" s="25">
        <v>971130.56186500005</v>
      </c>
      <c r="F20" s="24">
        <f t="shared" si="0"/>
        <v>2610337.3667120002</v>
      </c>
      <c r="G20" s="24">
        <f t="shared" si="1"/>
        <v>668076.24298199988</v>
      </c>
      <c r="H20" s="25">
        <v>1331.4672169999999</v>
      </c>
      <c r="I20" s="25">
        <v>127756.862746</v>
      </c>
      <c r="J20" s="24">
        <f t="shared" si="2"/>
        <v>129088.329963</v>
      </c>
      <c r="K20" s="24">
        <f t="shared" si="3"/>
        <v>-126425.395529</v>
      </c>
      <c r="L20" s="24">
        <v>2680157</v>
      </c>
      <c r="M20" s="24">
        <v>2076208</v>
      </c>
      <c r="N20" s="24">
        <f t="shared" si="4"/>
        <v>603949</v>
      </c>
      <c r="O20" s="24">
        <v>1333</v>
      </c>
      <c r="P20" s="24">
        <v>34765</v>
      </c>
      <c r="Q20" s="24">
        <f t="shared" si="5"/>
        <v>-33432</v>
      </c>
    </row>
    <row r="21" spans="1:17" x14ac:dyDescent="0.45">
      <c r="A21" s="24" t="s">
        <v>53</v>
      </c>
      <c r="B21" s="24">
        <v>10766</v>
      </c>
      <c r="C21" s="24" t="s">
        <v>19</v>
      </c>
      <c r="D21" s="25">
        <v>6504379.1365870005</v>
      </c>
      <c r="E21" s="25">
        <v>2599114.3702839999</v>
      </c>
      <c r="F21" s="24">
        <f t="shared" si="0"/>
        <v>9103493.5068709999</v>
      </c>
      <c r="G21" s="24">
        <f t="shared" si="1"/>
        <v>3905264.7663030005</v>
      </c>
      <c r="H21" s="25">
        <v>112877.624293</v>
      </c>
      <c r="I21" s="25">
        <v>0</v>
      </c>
      <c r="J21" s="24">
        <f t="shared" si="2"/>
        <v>112877.624293</v>
      </c>
      <c r="K21" s="24">
        <f t="shared" si="3"/>
        <v>112877.624293</v>
      </c>
      <c r="L21" s="24">
        <v>82157127</v>
      </c>
      <c r="M21" s="24">
        <v>34760199</v>
      </c>
      <c r="N21" s="24">
        <f t="shared" si="4"/>
        <v>47396928</v>
      </c>
      <c r="O21" s="24">
        <v>4169024</v>
      </c>
      <c r="P21" s="24">
        <v>5704942</v>
      </c>
      <c r="Q21" s="24">
        <f t="shared" si="5"/>
        <v>-1535918</v>
      </c>
    </row>
    <row r="22" spans="1:17" x14ac:dyDescent="0.45">
      <c r="A22" s="24" t="s">
        <v>54</v>
      </c>
      <c r="B22" s="24">
        <v>10764</v>
      </c>
      <c r="C22" s="24" t="s">
        <v>22</v>
      </c>
      <c r="D22" s="25">
        <v>3437171.0967629999</v>
      </c>
      <c r="E22" s="25">
        <v>3300749.8139300002</v>
      </c>
      <c r="F22" s="24">
        <f t="shared" si="0"/>
        <v>6737920.9106930001</v>
      </c>
      <c r="G22" s="24">
        <f t="shared" si="1"/>
        <v>136421.28283299971</v>
      </c>
      <c r="H22" s="25">
        <v>173729.98525100001</v>
      </c>
      <c r="I22" s="25">
        <v>159085.86720000001</v>
      </c>
      <c r="J22" s="24">
        <f t="shared" si="2"/>
        <v>332815.85245100001</v>
      </c>
      <c r="K22" s="24">
        <f t="shared" si="3"/>
        <v>14644.118050999998</v>
      </c>
      <c r="L22" s="24">
        <v>1034971</v>
      </c>
      <c r="M22" s="24">
        <v>795202</v>
      </c>
      <c r="N22" s="24">
        <f t="shared" si="4"/>
        <v>239769</v>
      </c>
      <c r="O22" s="24">
        <v>0</v>
      </c>
      <c r="P22" s="24">
        <v>3908</v>
      </c>
      <c r="Q22" s="24">
        <f t="shared" si="5"/>
        <v>-3908</v>
      </c>
    </row>
    <row r="23" spans="1:17" x14ac:dyDescent="0.45">
      <c r="A23" s="24" t="s">
        <v>56</v>
      </c>
      <c r="B23" s="24">
        <v>10767</v>
      </c>
      <c r="C23" s="24" t="s">
        <v>32</v>
      </c>
      <c r="D23" s="25">
        <v>592696.18189799995</v>
      </c>
      <c r="E23" s="25">
        <v>626806.93687800004</v>
      </c>
      <c r="F23" s="24">
        <f t="shared" si="0"/>
        <v>1219503.1187760001</v>
      </c>
      <c r="G23" s="24">
        <f t="shared" si="1"/>
        <v>-34110.754980000085</v>
      </c>
      <c r="H23" s="25">
        <v>3937.5359020000001</v>
      </c>
      <c r="I23" s="25">
        <v>0</v>
      </c>
      <c r="J23" s="24">
        <f t="shared" si="2"/>
        <v>3937.5359020000001</v>
      </c>
      <c r="K23" s="24">
        <f t="shared" si="3"/>
        <v>3937.5359020000001</v>
      </c>
      <c r="L23" s="24">
        <v>59333</v>
      </c>
      <c r="M23" s="24">
        <v>72886</v>
      </c>
      <c r="N23" s="24">
        <f t="shared" si="4"/>
        <v>-13553</v>
      </c>
      <c r="O23" s="24">
        <v>0</v>
      </c>
      <c r="P23" s="24">
        <v>416</v>
      </c>
      <c r="Q23" s="24">
        <f t="shared" si="5"/>
        <v>-416</v>
      </c>
    </row>
    <row r="24" spans="1:17" x14ac:dyDescent="0.45">
      <c r="A24" s="24" t="s">
        <v>57</v>
      </c>
      <c r="B24" s="24">
        <v>10771</v>
      </c>
      <c r="C24" s="24" t="s">
        <v>22</v>
      </c>
      <c r="D24" s="25">
        <v>1109518.355492</v>
      </c>
      <c r="E24" s="25">
        <v>880391.58707200002</v>
      </c>
      <c r="F24" s="24">
        <f t="shared" si="0"/>
        <v>1989909.9425639999</v>
      </c>
      <c r="G24" s="24">
        <f t="shared" si="1"/>
        <v>229126.76841999998</v>
      </c>
      <c r="H24" s="25">
        <v>25.185604000000001</v>
      </c>
      <c r="I24" s="25">
        <v>13119.14842</v>
      </c>
      <c r="J24" s="24">
        <f t="shared" si="2"/>
        <v>13144.334024</v>
      </c>
      <c r="K24" s="24">
        <f t="shared" si="3"/>
        <v>-13093.962815999999</v>
      </c>
      <c r="L24" s="24">
        <v>1176240</v>
      </c>
      <c r="M24" s="24">
        <v>925582</v>
      </c>
      <c r="N24" s="24">
        <f t="shared" si="4"/>
        <v>250658</v>
      </c>
      <c r="O24" s="24">
        <v>3999</v>
      </c>
      <c r="P24" s="24">
        <v>6843</v>
      </c>
      <c r="Q24" s="24">
        <f t="shared" si="5"/>
        <v>-2844</v>
      </c>
    </row>
    <row r="25" spans="1:17" x14ac:dyDescent="0.45">
      <c r="A25" s="24" t="s">
        <v>59</v>
      </c>
      <c r="B25" s="24">
        <v>10765</v>
      </c>
      <c r="C25" s="24" t="s">
        <v>19</v>
      </c>
      <c r="D25" s="25">
        <v>14366958.956828</v>
      </c>
      <c r="E25" s="25">
        <v>16832703.968625002</v>
      </c>
      <c r="F25" s="24">
        <f t="shared" si="0"/>
        <v>31199662.925453</v>
      </c>
      <c r="G25" s="24">
        <f t="shared" si="1"/>
        <v>-2465745.0117970016</v>
      </c>
      <c r="H25" s="25">
        <v>114870.21617</v>
      </c>
      <c r="I25" s="25">
        <v>0</v>
      </c>
      <c r="J25" s="24">
        <f t="shared" si="2"/>
        <v>114870.21617</v>
      </c>
      <c r="K25" s="24">
        <f t="shared" si="3"/>
        <v>114870.21617</v>
      </c>
      <c r="L25" s="24">
        <v>141043380</v>
      </c>
      <c r="M25" s="24">
        <v>92091836</v>
      </c>
      <c r="N25" s="24">
        <f t="shared" si="4"/>
        <v>48951544</v>
      </c>
      <c r="O25" s="24">
        <v>20095569</v>
      </c>
      <c r="P25" s="24">
        <v>6881945</v>
      </c>
      <c r="Q25" s="24">
        <f t="shared" si="5"/>
        <v>13213624</v>
      </c>
    </row>
    <row r="26" spans="1:17" x14ac:dyDescent="0.45">
      <c r="A26" s="24" t="s">
        <v>60</v>
      </c>
      <c r="B26" s="24">
        <v>10763</v>
      </c>
      <c r="C26" s="24" t="s">
        <v>32</v>
      </c>
      <c r="D26" s="25">
        <v>335848.46354800003</v>
      </c>
      <c r="E26" s="25">
        <v>324192.70965700003</v>
      </c>
      <c r="F26" s="24">
        <f t="shared" si="0"/>
        <v>660041.17320500012</v>
      </c>
      <c r="G26" s="24">
        <f t="shared" si="1"/>
        <v>11655.753891</v>
      </c>
      <c r="H26" s="25">
        <v>49851.623484000003</v>
      </c>
      <c r="I26" s="25">
        <v>38812.982236000003</v>
      </c>
      <c r="J26" s="24">
        <f t="shared" si="2"/>
        <v>88664.605720000007</v>
      </c>
      <c r="K26" s="24">
        <f t="shared" si="3"/>
        <v>11038.641248</v>
      </c>
      <c r="L26" s="24">
        <v>69989</v>
      </c>
      <c r="M26" s="24">
        <v>64274</v>
      </c>
      <c r="N26" s="24">
        <f t="shared" si="4"/>
        <v>5715</v>
      </c>
      <c r="O26" s="24">
        <v>0</v>
      </c>
      <c r="P26" s="24">
        <v>1681</v>
      </c>
      <c r="Q26" s="24">
        <f t="shared" si="5"/>
        <v>-1681</v>
      </c>
    </row>
    <row r="27" spans="1:17" x14ac:dyDescent="0.45">
      <c r="A27" s="24" t="s">
        <v>62</v>
      </c>
      <c r="B27" s="24">
        <v>10778</v>
      </c>
      <c r="C27" s="24" t="s">
        <v>19</v>
      </c>
      <c r="D27" s="25">
        <v>478892.42542599997</v>
      </c>
      <c r="E27" s="25">
        <v>823203.80530000001</v>
      </c>
      <c r="F27" s="24">
        <f t="shared" si="0"/>
        <v>1302096.2307259999</v>
      </c>
      <c r="G27" s="24">
        <f t="shared" si="1"/>
        <v>-344311.37987400003</v>
      </c>
      <c r="H27" s="25">
        <v>0</v>
      </c>
      <c r="I27" s="25">
        <v>0</v>
      </c>
      <c r="J27" s="24">
        <f t="shared" si="2"/>
        <v>0</v>
      </c>
      <c r="K27" s="24">
        <f t="shared" si="3"/>
        <v>0</v>
      </c>
      <c r="L27" s="24">
        <v>2523950</v>
      </c>
      <c r="M27" s="24">
        <v>3408964</v>
      </c>
      <c r="N27" s="24">
        <f t="shared" si="4"/>
        <v>-885014</v>
      </c>
      <c r="O27" s="24">
        <v>224585</v>
      </c>
      <c r="P27" s="24">
        <v>79903</v>
      </c>
      <c r="Q27" s="24">
        <f t="shared" si="5"/>
        <v>144682</v>
      </c>
    </row>
    <row r="28" spans="1:17" x14ac:dyDescent="0.45">
      <c r="A28" s="24" t="s">
        <v>64</v>
      </c>
      <c r="B28" s="24">
        <v>10781</v>
      </c>
      <c r="C28" s="24" t="s">
        <v>22</v>
      </c>
      <c r="D28" s="25">
        <v>6283104.7637959998</v>
      </c>
      <c r="E28" s="25">
        <v>11336423.851638</v>
      </c>
      <c r="F28" s="24">
        <f t="shared" si="0"/>
        <v>17619528.615433998</v>
      </c>
      <c r="G28" s="24">
        <f t="shared" si="1"/>
        <v>-5053319.0878420006</v>
      </c>
      <c r="H28" s="25">
        <v>614.78212900000005</v>
      </c>
      <c r="I28" s="25">
        <v>192532.17259</v>
      </c>
      <c r="J28" s="24">
        <f t="shared" si="2"/>
        <v>193146.954719</v>
      </c>
      <c r="K28" s="24">
        <f t="shared" si="3"/>
        <v>-191917.390461</v>
      </c>
      <c r="L28" s="24">
        <v>7897248</v>
      </c>
      <c r="M28" s="24">
        <v>13299728</v>
      </c>
      <c r="N28" s="24">
        <f t="shared" si="4"/>
        <v>-5402480</v>
      </c>
      <c r="O28" s="24">
        <v>3715</v>
      </c>
      <c r="P28" s="24">
        <v>183364</v>
      </c>
      <c r="Q28" s="24">
        <f t="shared" si="5"/>
        <v>-179649</v>
      </c>
    </row>
    <row r="29" spans="1:17" x14ac:dyDescent="0.45">
      <c r="A29" s="24" t="s">
        <v>66</v>
      </c>
      <c r="B29" s="24">
        <v>10784</v>
      </c>
      <c r="C29" s="24" t="s">
        <v>19</v>
      </c>
      <c r="D29" s="25">
        <v>2899873.2063620002</v>
      </c>
      <c r="E29" s="25">
        <v>3464036.9891220001</v>
      </c>
      <c r="F29" s="24">
        <f t="shared" si="0"/>
        <v>6363910.1954840003</v>
      </c>
      <c r="G29" s="24">
        <f t="shared" si="1"/>
        <v>-564163.78275999986</v>
      </c>
      <c r="H29" s="25">
        <v>20843.174384999998</v>
      </c>
      <c r="I29" s="25">
        <v>0</v>
      </c>
      <c r="J29" s="24">
        <f t="shared" si="2"/>
        <v>20843.174384999998</v>
      </c>
      <c r="K29" s="24">
        <f t="shared" si="3"/>
        <v>20843.174384999998</v>
      </c>
      <c r="L29" s="24">
        <v>30412690</v>
      </c>
      <c r="M29" s="24">
        <v>21333112</v>
      </c>
      <c r="N29" s="24">
        <f t="shared" si="4"/>
        <v>9079578</v>
      </c>
      <c r="O29" s="24">
        <v>2197882</v>
      </c>
      <c r="P29" s="24">
        <v>3010761</v>
      </c>
      <c r="Q29" s="24">
        <f t="shared" si="5"/>
        <v>-812879</v>
      </c>
    </row>
    <row r="30" spans="1:17" x14ac:dyDescent="0.45">
      <c r="A30" s="24" t="s">
        <v>68</v>
      </c>
      <c r="B30" s="24">
        <v>10789</v>
      </c>
      <c r="C30" s="24" t="s">
        <v>22</v>
      </c>
      <c r="D30" s="25">
        <v>2255666.526027</v>
      </c>
      <c r="E30" s="25">
        <v>2594067.4238080001</v>
      </c>
      <c r="F30" s="24">
        <f t="shared" si="0"/>
        <v>4849733.9498350006</v>
      </c>
      <c r="G30" s="24">
        <f t="shared" si="1"/>
        <v>-338400.89778100001</v>
      </c>
      <c r="H30" s="25">
        <v>306037.19536900002</v>
      </c>
      <c r="I30" s="25">
        <v>244272.426775</v>
      </c>
      <c r="J30" s="24">
        <f t="shared" si="2"/>
        <v>550309.62214400002</v>
      </c>
      <c r="K30" s="24">
        <f t="shared" si="3"/>
        <v>61764.768594000023</v>
      </c>
      <c r="L30" s="24">
        <v>872431</v>
      </c>
      <c r="M30" s="24">
        <v>1370834</v>
      </c>
      <c r="N30" s="24">
        <f t="shared" si="4"/>
        <v>-498403</v>
      </c>
      <c r="O30" s="24">
        <v>20327</v>
      </c>
      <c r="P30" s="24">
        <v>35332</v>
      </c>
      <c r="Q30" s="24">
        <f t="shared" si="5"/>
        <v>-15005</v>
      </c>
    </row>
    <row r="31" spans="1:17" x14ac:dyDescent="0.45">
      <c r="A31" s="24" t="s">
        <v>70</v>
      </c>
      <c r="B31" s="24">
        <v>10787</v>
      </c>
      <c r="C31" s="24" t="s">
        <v>22</v>
      </c>
      <c r="D31" s="25">
        <v>25602363.989250999</v>
      </c>
      <c r="E31" s="25">
        <v>16960483.622407001</v>
      </c>
      <c r="F31" s="24">
        <f t="shared" si="0"/>
        <v>42562847.611657999</v>
      </c>
      <c r="G31" s="24">
        <f t="shared" si="1"/>
        <v>8641880.3668439984</v>
      </c>
      <c r="H31" s="25">
        <v>471724.29513500002</v>
      </c>
      <c r="I31" s="25">
        <v>1819028.2127159999</v>
      </c>
      <c r="J31" s="24">
        <f t="shared" si="2"/>
        <v>2290752.5078509999</v>
      </c>
      <c r="K31" s="24">
        <f t="shared" si="3"/>
        <v>-1347303.9175809999</v>
      </c>
      <c r="L31" s="24">
        <v>25817481</v>
      </c>
      <c r="M31" s="24">
        <v>15570806</v>
      </c>
      <c r="N31" s="24">
        <f t="shared" si="4"/>
        <v>10246675</v>
      </c>
      <c r="O31" s="24">
        <v>458816</v>
      </c>
      <c r="P31" s="24">
        <v>632457</v>
      </c>
      <c r="Q31" s="24">
        <f t="shared" si="5"/>
        <v>-173641</v>
      </c>
    </row>
    <row r="32" spans="1:17" x14ac:dyDescent="0.45">
      <c r="A32" s="24" t="s">
        <v>72</v>
      </c>
      <c r="B32" s="24">
        <v>10801</v>
      </c>
      <c r="C32" s="24" t="s">
        <v>22</v>
      </c>
      <c r="D32" s="25">
        <v>854089.76177800004</v>
      </c>
      <c r="E32" s="25">
        <v>753577.18487999996</v>
      </c>
      <c r="F32" s="24">
        <f t="shared" si="0"/>
        <v>1607666.9466579999</v>
      </c>
      <c r="G32" s="24">
        <f t="shared" si="1"/>
        <v>100512.57689800009</v>
      </c>
      <c r="H32" s="25">
        <v>49.555579999999999</v>
      </c>
      <c r="I32" s="25">
        <v>16842.087046000001</v>
      </c>
      <c r="J32" s="24">
        <f t="shared" si="2"/>
        <v>16891.642626000001</v>
      </c>
      <c r="K32" s="24">
        <f t="shared" si="3"/>
        <v>-16792.531466</v>
      </c>
      <c r="L32" s="24">
        <v>1621674</v>
      </c>
      <c r="M32" s="24">
        <v>1548033</v>
      </c>
      <c r="N32" s="24">
        <f t="shared" si="4"/>
        <v>73641</v>
      </c>
      <c r="O32" s="24">
        <v>1058</v>
      </c>
      <c r="P32" s="24">
        <v>15998</v>
      </c>
      <c r="Q32" s="24">
        <f t="shared" si="5"/>
        <v>-14940</v>
      </c>
    </row>
    <row r="33" spans="1:17" x14ac:dyDescent="0.45">
      <c r="A33" s="24" t="s">
        <v>74</v>
      </c>
      <c r="B33" s="24">
        <v>10825</v>
      </c>
      <c r="C33" s="24" t="s">
        <v>22</v>
      </c>
      <c r="D33" s="25">
        <v>285060.69319299998</v>
      </c>
      <c r="E33" s="25">
        <v>328450.99877399998</v>
      </c>
      <c r="F33" s="24">
        <f t="shared" si="0"/>
        <v>613511.69196700002</v>
      </c>
      <c r="G33" s="24">
        <f t="shared" si="1"/>
        <v>-43390.305580999993</v>
      </c>
      <c r="H33" s="25">
        <v>71084.436484000005</v>
      </c>
      <c r="I33" s="25">
        <v>112160.65795199999</v>
      </c>
      <c r="J33" s="24">
        <f t="shared" si="2"/>
        <v>183245.09443599998</v>
      </c>
      <c r="K33" s="24">
        <f t="shared" si="3"/>
        <v>-41076.221467999989</v>
      </c>
      <c r="L33" s="24">
        <v>12916</v>
      </c>
      <c r="M33" s="24">
        <v>12956</v>
      </c>
      <c r="N33" s="24">
        <f t="shared" si="4"/>
        <v>-40</v>
      </c>
      <c r="O33" s="24">
        <v>4</v>
      </c>
      <c r="P33" s="24">
        <v>35</v>
      </c>
      <c r="Q33" s="24">
        <f t="shared" si="5"/>
        <v>-31</v>
      </c>
    </row>
    <row r="34" spans="1:17" x14ac:dyDescent="0.45">
      <c r="A34" s="24" t="s">
        <v>76</v>
      </c>
      <c r="B34" s="24">
        <v>10830</v>
      </c>
      <c r="C34" s="24" t="s">
        <v>22</v>
      </c>
      <c r="D34" s="25">
        <v>1095818.023213</v>
      </c>
      <c r="E34" s="25">
        <v>1073268.867688</v>
      </c>
      <c r="F34" s="24">
        <f t="shared" si="0"/>
        <v>2169086.8909010002</v>
      </c>
      <c r="G34" s="24">
        <f t="shared" si="1"/>
        <v>22549.155525000067</v>
      </c>
      <c r="H34" s="25">
        <v>34723.049674000002</v>
      </c>
      <c r="I34" s="25">
        <v>47016.225899999998</v>
      </c>
      <c r="J34" s="24">
        <f t="shared" si="2"/>
        <v>81739.275573999999</v>
      </c>
      <c r="K34" s="24">
        <f t="shared" si="3"/>
        <v>-12293.176225999996</v>
      </c>
      <c r="L34" s="24">
        <v>2187858</v>
      </c>
      <c r="M34" s="24">
        <v>2425114</v>
      </c>
      <c r="N34" s="24">
        <f t="shared" si="4"/>
        <v>-237256</v>
      </c>
      <c r="O34" s="24">
        <v>22960</v>
      </c>
      <c r="P34" s="24">
        <v>46410</v>
      </c>
      <c r="Q34" s="24">
        <f t="shared" si="5"/>
        <v>-23450</v>
      </c>
    </row>
    <row r="35" spans="1:17" x14ac:dyDescent="0.45">
      <c r="A35" s="24" t="s">
        <v>78</v>
      </c>
      <c r="B35" s="24">
        <v>10835</v>
      </c>
      <c r="C35" s="24" t="s">
        <v>22</v>
      </c>
      <c r="D35" s="25">
        <v>3602153.181351</v>
      </c>
      <c r="E35" s="25">
        <v>2513710.1468369998</v>
      </c>
      <c r="F35" s="24">
        <f t="shared" si="0"/>
        <v>6115863.3281880002</v>
      </c>
      <c r="G35" s="24">
        <f t="shared" si="1"/>
        <v>1088443.0345140002</v>
      </c>
      <c r="H35" s="25">
        <v>25398.296149000002</v>
      </c>
      <c r="I35" s="25">
        <v>40283.445370000001</v>
      </c>
      <c r="J35" s="24">
        <f t="shared" si="2"/>
        <v>65681.741519000003</v>
      </c>
      <c r="K35" s="24">
        <f t="shared" si="3"/>
        <v>-14885.149221</v>
      </c>
      <c r="L35" s="24">
        <v>4870529</v>
      </c>
      <c r="M35" s="24">
        <v>3948036</v>
      </c>
      <c r="N35" s="24">
        <f t="shared" si="4"/>
        <v>922493</v>
      </c>
      <c r="O35" s="24">
        <v>28286</v>
      </c>
      <c r="P35" s="24">
        <v>36208</v>
      </c>
      <c r="Q35" s="24">
        <f t="shared" si="5"/>
        <v>-7922</v>
      </c>
    </row>
    <row r="36" spans="1:17" x14ac:dyDescent="0.45">
      <c r="A36" s="24" t="s">
        <v>80</v>
      </c>
      <c r="B36" s="24">
        <v>10837</v>
      </c>
      <c r="C36" s="24" t="s">
        <v>19</v>
      </c>
      <c r="D36" s="25">
        <v>1354519.5199820001</v>
      </c>
      <c r="E36" s="25">
        <v>7060769.2022770001</v>
      </c>
      <c r="F36" s="24">
        <f t="shared" si="0"/>
        <v>8415288.7222589999</v>
      </c>
      <c r="G36" s="24">
        <f t="shared" si="1"/>
        <v>-5706249.6822950002</v>
      </c>
      <c r="H36" s="25">
        <v>0</v>
      </c>
      <c r="I36" s="25">
        <v>0</v>
      </c>
      <c r="J36" s="24">
        <f t="shared" si="2"/>
        <v>0</v>
      </c>
      <c r="K36" s="24">
        <f t="shared" si="3"/>
        <v>0</v>
      </c>
      <c r="L36" s="24">
        <v>218608</v>
      </c>
      <c r="M36" s="24">
        <v>37590328</v>
      </c>
      <c r="N36" s="24">
        <f t="shared" si="4"/>
        <v>-37371720</v>
      </c>
      <c r="O36" s="24">
        <v>8319</v>
      </c>
      <c r="P36" s="24">
        <v>3504093</v>
      </c>
      <c r="Q36" s="24">
        <f t="shared" si="5"/>
        <v>-3495774</v>
      </c>
    </row>
    <row r="37" spans="1:17" x14ac:dyDescent="0.45">
      <c r="A37" s="24" t="s">
        <v>82</v>
      </c>
      <c r="B37" s="24">
        <v>10845</v>
      </c>
      <c r="C37" s="24" t="s">
        <v>19</v>
      </c>
      <c r="D37" s="25">
        <v>3022026.0432989998</v>
      </c>
      <c r="E37" s="25">
        <v>3318313.9913570001</v>
      </c>
      <c r="F37" s="24">
        <f t="shared" si="0"/>
        <v>6340340.0346559994</v>
      </c>
      <c r="G37" s="24">
        <f t="shared" si="1"/>
        <v>-296287.9480580003</v>
      </c>
      <c r="H37" s="25">
        <v>197565.62335400001</v>
      </c>
      <c r="I37" s="25">
        <v>94704.497570000007</v>
      </c>
      <c r="J37" s="24">
        <f t="shared" si="2"/>
        <v>292270.12092400005</v>
      </c>
      <c r="K37" s="24">
        <f t="shared" si="3"/>
        <v>102861.125784</v>
      </c>
      <c r="L37" s="24">
        <v>21690773</v>
      </c>
      <c r="M37" s="24">
        <v>11910043</v>
      </c>
      <c r="N37" s="24">
        <f t="shared" si="4"/>
        <v>9780730</v>
      </c>
      <c r="O37" s="24">
        <v>1368728</v>
      </c>
      <c r="P37" s="24">
        <v>637322</v>
      </c>
      <c r="Q37" s="24">
        <f t="shared" si="5"/>
        <v>731406</v>
      </c>
    </row>
    <row r="38" spans="1:17" x14ac:dyDescent="0.45">
      <c r="A38" s="24" t="s">
        <v>84</v>
      </c>
      <c r="B38" s="24">
        <v>10843</v>
      </c>
      <c r="C38" s="24" t="s">
        <v>22</v>
      </c>
      <c r="D38" s="25">
        <v>2329801.5892059999</v>
      </c>
      <c r="E38" s="25">
        <v>3790067.6183440001</v>
      </c>
      <c r="F38" s="24">
        <f t="shared" si="0"/>
        <v>6119869.2075500004</v>
      </c>
      <c r="G38" s="24">
        <f t="shared" si="1"/>
        <v>-1460266.0291380002</v>
      </c>
      <c r="H38" s="25">
        <v>0</v>
      </c>
      <c r="I38" s="25">
        <v>110171.80779000001</v>
      </c>
      <c r="J38" s="24">
        <f t="shared" si="2"/>
        <v>110171.80779000001</v>
      </c>
      <c r="K38" s="24">
        <f t="shared" si="3"/>
        <v>-110171.80779000001</v>
      </c>
      <c r="L38" s="24">
        <v>2072087</v>
      </c>
      <c r="M38" s="24">
        <v>3408629</v>
      </c>
      <c r="N38" s="24">
        <f t="shared" si="4"/>
        <v>-1336542</v>
      </c>
      <c r="O38" s="24">
        <v>2328</v>
      </c>
      <c r="P38" s="24">
        <v>129667</v>
      </c>
      <c r="Q38" s="24">
        <f t="shared" si="5"/>
        <v>-127339</v>
      </c>
    </row>
    <row r="39" spans="1:17" x14ac:dyDescent="0.45">
      <c r="A39" s="24" t="s">
        <v>86</v>
      </c>
      <c r="B39" s="24">
        <v>10851</v>
      </c>
      <c r="C39" s="24" t="s">
        <v>22</v>
      </c>
      <c r="D39" s="25">
        <v>8728654.4081079997</v>
      </c>
      <c r="E39" s="25">
        <v>13909396.244155999</v>
      </c>
      <c r="F39" s="24">
        <f t="shared" si="0"/>
        <v>22638050.652263999</v>
      </c>
      <c r="G39" s="24">
        <f t="shared" si="1"/>
        <v>-5180741.8360479996</v>
      </c>
      <c r="H39" s="25">
        <v>462686.84859100002</v>
      </c>
      <c r="I39" s="25">
        <v>626143.58051200002</v>
      </c>
      <c r="J39" s="24">
        <f t="shared" si="2"/>
        <v>1088830.4291030001</v>
      </c>
      <c r="K39" s="24">
        <f t="shared" si="3"/>
        <v>-163456.731921</v>
      </c>
      <c r="L39" s="24">
        <v>21762140</v>
      </c>
      <c r="M39" s="24">
        <v>30675133</v>
      </c>
      <c r="N39" s="24">
        <f t="shared" si="4"/>
        <v>-8912993</v>
      </c>
      <c r="O39" s="24">
        <v>35988</v>
      </c>
      <c r="P39" s="24">
        <v>614728</v>
      </c>
      <c r="Q39" s="24">
        <f t="shared" si="5"/>
        <v>-578740</v>
      </c>
    </row>
    <row r="40" spans="1:17" x14ac:dyDescent="0.45">
      <c r="A40" s="24" t="s">
        <v>88</v>
      </c>
      <c r="B40" s="24">
        <v>10855</v>
      </c>
      <c r="C40" s="24" t="s">
        <v>22</v>
      </c>
      <c r="D40" s="25">
        <v>14595104.300372001</v>
      </c>
      <c r="E40" s="25">
        <v>11434506.468366999</v>
      </c>
      <c r="F40" s="24">
        <f t="shared" si="0"/>
        <v>26029610.768739</v>
      </c>
      <c r="G40" s="24">
        <f t="shared" si="1"/>
        <v>3160597.8320050016</v>
      </c>
      <c r="H40" s="25">
        <v>233.3</v>
      </c>
      <c r="I40" s="25">
        <v>181157.67094000001</v>
      </c>
      <c r="J40" s="24">
        <f t="shared" si="2"/>
        <v>181390.97094</v>
      </c>
      <c r="K40" s="24">
        <f t="shared" si="3"/>
        <v>-180924.37094000002</v>
      </c>
      <c r="L40" s="24">
        <v>15286680</v>
      </c>
      <c r="M40" s="24">
        <v>13454234</v>
      </c>
      <c r="N40" s="24">
        <f t="shared" si="4"/>
        <v>1832446</v>
      </c>
      <c r="O40" s="24">
        <v>0</v>
      </c>
      <c r="P40" s="24">
        <v>151114</v>
      </c>
      <c r="Q40" s="24">
        <f t="shared" si="5"/>
        <v>-151114</v>
      </c>
    </row>
    <row r="41" spans="1:17" x14ac:dyDescent="0.45">
      <c r="A41" s="24" t="s">
        <v>90</v>
      </c>
      <c r="B41" s="24">
        <v>10864</v>
      </c>
      <c r="C41" s="24" t="s">
        <v>22</v>
      </c>
      <c r="D41" s="25">
        <v>2120734.6074250001</v>
      </c>
      <c r="E41" s="25">
        <v>1416689.5103450001</v>
      </c>
      <c r="F41" s="24">
        <f t="shared" si="0"/>
        <v>3537424.1177700004</v>
      </c>
      <c r="G41" s="24">
        <f t="shared" si="1"/>
        <v>704045.09707999998</v>
      </c>
      <c r="H41" s="25">
        <v>43.611381999999999</v>
      </c>
      <c r="I41" s="25">
        <v>25396.330000999998</v>
      </c>
      <c r="J41" s="24">
        <f t="shared" si="2"/>
        <v>25439.941382999998</v>
      </c>
      <c r="K41" s="24">
        <f t="shared" si="3"/>
        <v>-25352.718618999999</v>
      </c>
      <c r="L41" s="24">
        <v>1974879</v>
      </c>
      <c r="M41" s="24">
        <v>1318427</v>
      </c>
      <c r="N41" s="24">
        <f t="shared" si="4"/>
        <v>656452</v>
      </c>
      <c r="O41" s="24">
        <v>104</v>
      </c>
      <c r="P41" s="24">
        <v>26448</v>
      </c>
      <c r="Q41" s="24">
        <f t="shared" si="5"/>
        <v>-26344</v>
      </c>
    </row>
    <row r="42" spans="1:17" x14ac:dyDescent="0.45">
      <c r="A42" s="24" t="s">
        <v>92</v>
      </c>
      <c r="B42" s="24">
        <v>10869</v>
      </c>
      <c r="C42" s="24" t="s">
        <v>22</v>
      </c>
      <c r="D42" s="25">
        <v>3070873.9128979999</v>
      </c>
      <c r="E42" s="25">
        <v>2971045.5637420001</v>
      </c>
      <c r="F42" s="24">
        <f t="shared" si="0"/>
        <v>6041919.47664</v>
      </c>
      <c r="G42" s="24">
        <f t="shared" si="1"/>
        <v>99828.34915599972</v>
      </c>
      <c r="H42" s="25">
        <v>5716.3827199999996</v>
      </c>
      <c r="I42" s="25">
        <v>65255.77637</v>
      </c>
      <c r="J42" s="24">
        <f t="shared" si="2"/>
        <v>70972.159090000001</v>
      </c>
      <c r="K42" s="24">
        <f t="shared" si="3"/>
        <v>-59539.393649999998</v>
      </c>
      <c r="L42" s="24">
        <v>2458962</v>
      </c>
      <c r="M42" s="24">
        <v>2516947</v>
      </c>
      <c r="N42" s="24">
        <f t="shared" si="4"/>
        <v>-57985</v>
      </c>
      <c r="O42" s="24">
        <v>1296</v>
      </c>
      <c r="P42" s="24">
        <v>26352</v>
      </c>
      <c r="Q42" s="24">
        <f t="shared" si="5"/>
        <v>-25056</v>
      </c>
    </row>
    <row r="43" spans="1:17" x14ac:dyDescent="0.45">
      <c r="A43" s="24" t="s">
        <v>94</v>
      </c>
      <c r="B43" s="24">
        <v>10872</v>
      </c>
      <c r="C43" s="24" t="s">
        <v>22</v>
      </c>
      <c r="D43" s="25">
        <v>7054771.6679830002</v>
      </c>
      <c r="E43" s="25">
        <v>7941267.9129910003</v>
      </c>
      <c r="F43" s="24">
        <f t="shared" si="0"/>
        <v>14996039.580974001</v>
      </c>
      <c r="G43" s="24">
        <f t="shared" si="1"/>
        <v>-886496.24500800017</v>
      </c>
      <c r="H43" s="25">
        <v>266266.05427099997</v>
      </c>
      <c r="I43" s="25">
        <v>310603.851379</v>
      </c>
      <c r="J43" s="24">
        <f t="shared" si="2"/>
        <v>576869.90564999997</v>
      </c>
      <c r="K43" s="24">
        <f t="shared" si="3"/>
        <v>-44337.797108000028</v>
      </c>
      <c r="L43" s="24">
        <v>5230030</v>
      </c>
      <c r="M43" s="24">
        <v>6458154</v>
      </c>
      <c r="N43" s="24">
        <f t="shared" si="4"/>
        <v>-1228124</v>
      </c>
      <c r="O43" s="24">
        <v>5202</v>
      </c>
      <c r="P43" s="24">
        <v>87232</v>
      </c>
      <c r="Q43" s="24">
        <f t="shared" si="5"/>
        <v>-82030</v>
      </c>
    </row>
    <row r="44" spans="1:17" x14ac:dyDescent="0.45">
      <c r="A44" s="24" t="s">
        <v>96</v>
      </c>
      <c r="B44" s="24">
        <v>10883</v>
      </c>
      <c r="C44" s="24" t="s">
        <v>19</v>
      </c>
      <c r="D44" s="25">
        <v>12609885.459146</v>
      </c>
      <c r="E44" s="25">
        <v>9220518.8739449997</v>
      </c>
      <c r="F44" s="24">
        <f t="shared" si="0"/>
        <v>21830404.333090998</v>
      </c>
      <c r="G44" s="24">
        <f t="shared" si="1"/>
        <v>3389366.5852010008</v>
      </c>
      <c r="H44" s="25">
        <v>537101.51568800001</v>
      </c>
      <c r="I44" s="25">
        <v>0</v>
      </c>
      <c r="J44" s="24">
        <f t="shared" si="2"/>
        <v>537101.51568800001</v>
      </c>
      <c r="K44" s="24">
        <f t="shared" si="3"/>
        <v>537101.51568800001</v>
      </c>
      <c r="L44" s="24">
        <v>153013904</v>
      </c>
      <c r="M44" s="24">
        <v>74316828</v>
      </c>
      <c r="N44" s="24">
        <f t="shared" si="4"/>
        <v>78697076</v>
      </c>
      <c r="O44" s="24">
        <v>12539826</v>
      </c>
      <c r="P44" s="24">
        <v>6947790</v>
      </c>
      <c r="Q44" s="24">
        <f t="shared" si="5"/>
        <v>5592036</v>
      </c>
    </row>
    <row r="45" spans="1:17" x14ac:dyDescent="0.45">
      <c r="A45" s="24" t="s">
        <v>98</v>
      </c>
      <c r="B45" s="24">
        <v>10885</v>
      </c>
      <c r="C45" s="24" t="s">
        <v>32</v>
      </c>
      <c r="D45" s="25">
        <v>7143170.3244629996</v>
      </c>
      <c r="E45" s="25">
        <v>7521187.6015219996</v>
      </c>
      <c r="F45" s="24">
        <f t="shared" si="0"/>
        <v>14664357.925984999</v>
      </c>
      <c r="G45" s="24">
        <f t="shared" si="1"/>
        <v>-378017.27705899999</v>
      </c>
      <c r="H45" s="25">
        <v>110.017095</v>
      </c>
      <c r="I45" s="25">
        <v>110842.56032999999</v>
      </c>
      <c r="J45" s="24">
        <f t="shared" si="2"/>
        <v>110952.577425</v>
      </c>
      <c r="K45" s="24">
        <f t="shared" si="3"/>
        <v>-110732.54323499999</v>
      </c>
      <c r="L45" s="24">
        <v>22743699</v>
      </c>
      <c r="M45" s="24">
        <v>23862747</v>
      </c>
      <c r="N45" s="24">
        <f t="shared" si="4"/>
        <v>-1119048</v>
      </c>
      <c r="O45" s="24">
        <v>1005</v>
      </c>
      <c r="P45" s="24">
        <v>246219</v>
      </c>
      <c r="Q45" s="24">
        <f t="shared" si="5"/>
        <v>-245214</v>
      </c>
    </row>
    <row r="46" spans="1:17" x14ac:dyDescent="0.45">
      <c r="A46" s="24" t="s">
        <v>100</v>
      </c>
      <c r="B46" s="24">
        <v>10897</v>
      </c>
      <c r="C46" s="24" t="s">
        <v>32</v>
      </c>
      <c r="D46" s="25">
        <v>910629.69912700006</v>
      </c>
      <c r="E46" s="25">
        <v>1200537.8446859999</v>
      </c>
      <c r="F46" s="24">
        <f t="shared" si="0"/>
        <v>2111167.543813</v>
      </c>
      <c r="G46" s="24">
        <f t="shared" si="1"/>
        <v>-289908.14555899985</v>
      </c>
      <c r="H46" s="25">
        <v>8287.8827700000002</v>
      </c>
      <c r="I46" s="25">
        <v>2660</v>
      </c>
      <c r="J46" s="24">
        <f t="shared" si="2"/>
        <v>10947.88277</v>
      </c>
      <c r="K46" s="24">
        <f t="shared" si="3"/>
        <v>5627.8827700000002</v>
      </c>
      <c r="L46" s="24">
        <v>404066</v>
      </c>
      <c r="M46" s="24">
        <v>703767</v>
      </c>
      <c r="N46" s="24">
        <f t="shared" si="4"/>
        <v>-299701</v>
      </c>
      <c r="O46" s="24">
        <v>0</v>
      </c>
      <c r="P46" s="24">
        <v>41020</v>
      </c>
      <c r="Q46" s="24">
        <f t="shared" si="5"/>
        <v>-41020</v>
      </c>
    </row>
    <row r="47" spans="1:17" x14ac:dyDescent="0.45">
      <c r="A47" s="24" t="s">
        <v>102</v>
      </c>
      <c r="B47" s="24">
        <v>10895</v>
      </c>
      <c r="C47" s="24" t="s">
        <v>19</v>
      </c>
      <c r="D47" s="25">
        <v>724362.28954899998</v>
      </c>
      <c r="E47" s="25">
        <v>386143.60279700003</v>
      </c>
      <c r="F47" s="24">
        <f t="shared" si="0"/>
        <v>1110505.8923460001</v>
      </c>
      <c r="G47" s="24">
        <f t="shared" si="1"/>
        <v>338218.68675199995</v>
      </c>
      <c r="H47" s="25">
        <v>11518.579299999999</v>
      </c>
      <c r="I47" s="25">
        <v>0</v>
      </c>
      <c r="J47" s="24">
        <f t="shared" si="2"/>
        <v>11518.579299999999</v>
      </c>
      <c r="K47" s="24">
        <f t="shared" si="3"/>
        <v>11518.579299999999</v>
      </c>
      <c r="L47" s="24">
        <v>4844307</v>
      </c>
      <c r="M47" s="24">
        <v>3346238</v>
      </c>
      <c r="N47" s="24">
        <f t="shared" si="4"/>
        <v>1498069</v>
      </c>
      <c r="O47" s="24">
        <v>72743</v>
      </c>
      <c r="P47" s="24">
        <v>355819</v>
      </c>
      <c r="Q47" s="24">
        <f t="shared" si="5"/>
        <v>-283076</v>
      </c>
    </row>
    <row r="48" spans="1:17" x14ac:dyDescent="0.45">
      <c r="A48" s="24" t="s">
        <v>104</v>
      </c>
      <c r="B48" s="24">
        <v>10896</v>
      </c>
      <c r="C48" s="24" t="s">
        <v>22</v>
      </c>
      <c r="D48" s="25">
        <v>11392637.515523</v>
      </c>
      <c r="E48" s="25">
        <v>10877598.846337</v>
      </c>
      <c r="F48" s="24">
        <f t="shared" si="0"/>
        <v>22270236.36186</v>
      </c>
      <c r="G48" s="24">
        <f t="shared" si="1"/>
        <v>515038.66918599978</v>
      </c>
      <c r="H48" s="25">
        <v>290735.05319499999</v>
      </c>
      <c r="I48" s="25">
        <v>446801.26398300001</v>
      </c>
      <c r="J48" s="24">
        <f t="shared" si="2"/>
        <v>737536.317178</v>
      </c>
      <c r="K48" s="24">
        <f t="shared" si="3"/>
        <v>-156066.21078800003</v>
      </c>
      <c r="L48" s="24">
        <v>3664183</v>
      </c>
      <c r="M48" s="24">
        <v>2958696</v>
      </c>
      <c r="N48" s="24">
        <f t="shared" si="4"/>
        <v>705487</v>
      </c>
      <c r="O48" s="24">
        <v>65828</v>
      </c>
      <c r="P48" s="24">
        <v>134723</v>
      </c>
      <c r="Q48" s="24">
        <f t="shared" si="5"/>
        <v>-68895</v>
      </c>
    </row>
    <row r="49" spans="1:17" x14ac:dyDescent="0.45">
      <c r="A49" s="24" t="s">
        <v>106</v>
      </c>
      <c r="B49" s="24">
        <v>10911</v>
      </c>
      <c r="C49" s="24" t="s">
        <v>19</v>
      </c>
      <c r="D49" s="25">
        <v>8585437.2054420002</v>
      </c>
      <c r="E49" s="25">
        <v>8423882.2698049992</v>
      </c>
      <c r="F49" s="24">
        <f t="shared" si="0"/>
        <v>17009319.475246999</v>
      </c>
      <c r="G49" s="24">
        <f t="shared" si="1"/>
        <v>161554.93563700095</v>
      </c>
      <c r="H49" s="25">
        <v>161413.34777299999</v>
      </c>
      <c r="I49" s="25">
        <v>0</v>
      </c>
      <c r="J49" s="24">
        <f t="shared" si="2"/>
        <v>161413.34777299999</v>
      </c>
      <c r="K49" s="24">
        <f t="shared" si="3"/>
        <v>161413.34777299999</v>
      </c>
      <c r="L49" s="24">
        <v>64467221</v>
      </c>
      <c r="M49" s="24">
        <v>56097067</v>
      </c>
      <c r="N49" s="24">
        <f t="shared" si="4"/>
        <v>8370154</v>
      </c>
      <c r="O49" s="24">
        <v>4818139</v>
      </c>
      <c r="P49" s="24">
        <v>5782787</v>
      </c>
      <c r="Q49" s="24">
        <f t="shared" si="5"/>
        <v>-964648</v>
      </c>
    </row>
    <row r="50" spans="1:17" x14ac:dyDescent="0.45">
      <c r="A50" s="24" t="s">
        <v>108</v>
      </c>
      <c r="B50" s="24">
        <v>10919</v>
      </c>
      <c r="C50" s="24" t="s">
        <v>19</v>
      </c>
      <c r="D50" s="25">
        <v>78498817.533506006</v>
      </c>
      <c r="E50" s="25">
        <v>46574629.985858999</v>
      </c>
      <c r="F50" s="24">
        <f t="shared" si="0"/>
        <v>125073447.51936501</v>
      </c>
      <c r="G50" s="24">
        <f t="shared" si="1"/>
        <v>31924187.547647007</v>
      </c>
      <c r="H50" s="25">
        <v>3150249.946033</v>
      </c>
      <c r="I50" s="25">
        <v>0</v>
      </c>
      <c r="J50" s="24">
        <f t="shared" si="2"/>
        <v>3150249.946033</v>
      </c>
      <c r="K50" s="24">
        <f t="shared" si="3"/>
        <v>3150249.946033</v>
      </c>
      <c r="L50" s="24">
        <v>480039932</v>
      </c>
      <c r="M50" s="24">
        <v>365248769</v>
      </c>
      <c r="N50" s="24">
        <f t="shared" si="4"/>
        <v>114791163</v>
      </c>
      <c r="O50" s="24">
        <v>49257043</v>
      </c>
      <c r="P50" s="24">
        <v>32840931</v>
      </c>
      <c r="Q50" s="24">
        <f t="shared" si="5"/>
        <v>16416112</v>
      </c>
    </row>
    <row r="51" spans="1:17" x14ac:dyDescent="0.45">
      <c r="A51" s="24" t="s">
        <v>110</v>
      </c>
      <c r="B51" s="24">
        <v>10923</v>
      </c>
      <c r="C51" s="24" t="s">
        <v>19</v>
      </c>
      <c r="D51" s="25">
        <v>304910.436858</v>
      </c>
      <c r="E51" s="25">
        <v>343174.23747400002</v>
      </c>
      <c r="F51" s="24">
        <f t="shared" si="0"/>
        <v>648084.67433200008</v>
      </c>
      <c r="G51" s="24">
        <f t="shared" si="1"/>
        <v>-38263.800616000022</v>
      </c>
      <c r="H51" s="25">
        <v>29.028942000000001</v>
      </c>
      <c r="I51" s="25">
        <v>0</v>
      </c>
      <c r="J51" s="24">
        <f t="shared" si="2"/>
        <v>29.028942000000001</v>
      </c>
      <c r="K51" s="24">
        <f t="shared" si="3"/>
        <v>29.028942000000001</v>
      </c>
      <c r="L51" s="24">
        <v>5274480</v>
      </c>
      <c r="M51" s="24">
        <v>4125347</v>
      </c>
      <c r="N51" s="24">
        <f t="shared" si="4"/>
        <v>1149133</v>
      </c>
      <c r="O51" s="24">
        <v>181682</v>
      </c>
      <c r="P51" s="24">
        <v>289988</v>
      </c>
      <c r="Q51" s="24">
        <f t="shared" si="5"/>
        <v>-108306</v>
      </c>
    </row>
    <row r="52" spans="1:17" x14ac:dyDescent="0.45">
      <c r="A52" s="24" t="s">
        <v>114</v>
      </c>
      <c r="B52" s="24">
        <v>10915</v>
      </c>
      <c r="C52" s="24" t="s">
        <v>19</v>
      </c>
      <c r="D52" s="25">
        <v>4907385.6656870004</v>
      </c>
      <c r="E52" s="25">
        <v>16400432.600907</v>
      </c>
      <c r="F52" s="24">
        <f t="shared" si="0"/>
        <v>21307818.266594</v>
      </c>
      <c r="G52" s="24">
        <f t="shared" si="1"/>
        <v>-11493046.935219999</v>
      </c>
      <c r="H52" s="25">
        <v>77013.869476000007</v>
      </c>
      <c r="I52" s="25">
        <v>158042.20449100001</v>
      </c>
      <c r="J52" s="24">
        <f t="shared" si="2"/>
        <v>235056.073967</v>
      </c>
      <c r="K52" s="24">
        <f t="shared" si="3"/>
        <v>-81028.335015000004</v>
      </c>
      <c r="L52" s="24">
        <v>37105635</v>
      </c>
      <c r="M52" s="24">
        <v>58717264</v>
      </c>
      <c r="N52" s="24">
        <f t="shared" si="4"/>
        <v>-21611629</v>
      </c>
      <c r="O52" s="24">
        <v>151580</v>
      </c>
      <c r="P52" s="24">
        <v>926851</v>
      </c>
      <c r="Q52" s="24">
        <f t="shared" si="5"/>
        <v>-775271</v>
      </c>
    </row>
    <row r="53" spans="1:17" x14ac:dyDescent="0.45">
      <c r="A53" s="24" t="s">
        <v>116</v>
      </c>
      <c r="B53" s="24">
        <v>10929</v>
      </c>
      <c r="C53" s="24" t="s">
        <v>19</v>
      </c>
      <c r="D53" s="25">
        <v>128163.00706800001</v>
      </c>
      <c r="E53" s="25">
        <v>503976.33801800001</v>
      </c>
      <c r="F53" s="24">
        <f t="shared" si="0"/>
        <v>632139.34508600004</v>
      </c>
      <c r="G53" s="24">
        <f t="shared" si="1"/>
        <v>-375813.33094999997</v>
      </c>
      <c r="H53" s="25">
        <v>0</v>
      </c>
      <c r="I53" s="25">
        <v>0</v>
      </c>
      <c r="J53" s="24">
        <f t="shared" si="2"/>
        <v>0</v>
      </c>
      <c r="K53" s="24">
        <f t="shared" si="3"/>
        <v>0</v>
      </c>
      <c r="L53" s="24">
        <v>7485813</v>
      </c>
      <c r="M53" s="24">
        <v>5908506</v>
      </c>
      <c r="N53" s="24">
        <f t="shared" si="4"/>
        <v>1577307</v>
      </c>
      <c r="O53" s="24">
        <v>324625</v>
      </c>
      <c r="P53" s="24">
        <v>322957</v>
      </c>
      <c r="Q53" s="24">
        <f t="shared" si="5"/>
        <v>1668</v>
      </c>
    </row>
    <row r="54" spans="1:17" x14ac:dyDescent="0.45">
      <c r="A54" s="24" t="s">
        <v>118</v>
      </c>
      <c r="B54" s="24">
        <v>10934</v>
      </c>
      <c r="C54" s="24" t="s">
        <v>32</v>
      </c>
      <c r="D54" s="25">
        <v>66846.035831000001</v>
      </c>
      <c r="E54" s="25">
        <v>117157.72584699999</v>
      </c>
      <c r="F54" s="24">
        <f t="shared" si="0"/>
        <v>184003.76167799998</v>
      </c>
      <c r="G54" s="24">
        <f t="shared" si="1"/>
        <v>-50311.690015999993</v>
      </c>
      <c r="H54" s="25">
        <v>4294.3250349999998</v>
      </c>
      <c r="I54" s="25">
        <v>2254.75</v>
      </c>
      <c r="J54" s="24">
        <f t="shared" si="2"/>
        <v>6549.0750349999998</v>
      </c>
      <c r="K54" s="24">
        <f t="shared" si="3"/>
        <v>2039.5750349999998</v>
      </c>
      <c r="L54" s="24">
        <v>15</v>
      </c>
      <c r="M54" s="24">
        <v>676</v>
      </c>
      <c r="N54" s="24">
        <f t="shared" si="4"/>
        <v>-661</v>
      </c>
      <c r="O54" s="24">
        <v>15</v>
      </c>
      <c r="P54" s="24">
        <v>0</v>
      </c>
      <c r="Q54" s="24">
        <f t="shared" si="5"/>
        <v>15</v>
      </c>
    </row>
    <row r="55" spans="1:17" x14ac:dyDescent="0.45">
      <c r="A55" s="24" t="s">
        <v>120</v>
      </c>
      <c r="B55" s="24">
        <v>11008</v>
      </c>
      <c r="C55" s="24" t="s">
        <v>19</v>
      </c>
      <c r="D55" s="25">
        <v>6049976.0908989999</v>
      </c>
      <c r="E55" s="25">
        <v>13580288.237206999</v>
      </c>
      <c r="F55" s="24">
        <f t="shared" si="0"/>
        <v>19630264.328106001</v>
      </c>
      <c r="G55" s="24">
        <f t="shared" si="1"/>
        <v>-7530312.1463079993</v>
      </c>
      <c r="H55" s="25">
        <v>64739.087163999997</v>
      </c>
      <c r="I55" s="25">
        <v>0</v>
      </c>
      <c r="J55" s="24">
        <f t="shared" si="2"/>
        <v>64739.087163999997</v>
      </c>
      <c r="K55" s="24">
        <f t="shared" si="3"/>
        <v>64739.087163999997</v>
      </c>
      <c r="L55" s="24">
        <v>94464965</v>
      </c>
      <c r="M55" s="24">
        <v>59841059</v>
      </c>
      <c r="N55" s="24">
        <f t="shared" si="4"/>
        <v>34623906</v>
      </c>
      <c r="O55" s="24">
        <v>4037343</v>
      </c>
      <c r="P55" s="24">
        <v>3828876</v>
      </c>
      <c r="Q55" s="24">
        <f t="shared" si="5"/>
        <v>208467</v>
      </c>
    </row>
    <row r="56" spans="1:17" x14ac:dyDescent="0.45">
      <c r="A56" s="24" t="s">
        <v>122</v>
      </c>
      <c r="B56" s="24">
        <v>11014</v>
      </c>
      <c r="C56" s="24" t="s">
        <v>19</v>
      </c>
      <c r="D56" s="25">
        <v>1047423.982328</v>
      </c>
      <c r="E56" s="25">
        <v>327331.75154099998</v>
      </c>
      <c r="F56" s="24">
        <f t="shared" si="0"/>
        <v>1374755.7338689999</v>
      </c>
      <c r="G56" s="24">
        <f t="shared" si="1"/>
        <v>720092.23078700004</v>
      </c>
      <c r="H56" s="25">
        <v>24691.243729999998</v>
      </c>
      <c r="I56" s="25">
        <v>0</v>
      </c>
      <c r="J56" s="24">
        <f t="shared" si="2"/>
        <v>24691.243729999998</v>
      </c>
      <c r="K56" s="24">
        <f t="shared" si="3"/>
        <v>24691.243729999998</v>
      </c>
      <c r="L56" s="24">
        <v>4308655</v>
      </c>
      <c r="M56" s="24">
        <v>3921324</v>
      </c>
      <c r="N56" s="24">
        <f t="shared" si="4"/>
        <v>387331</v>
      </c>
      <c r="O56" s="24">
        <v>20617</v>
      </c>
      <c r="P56" s="24">
        <v>95481</v>
      </c>
      <c r="Q56" s="24">
        <f t="shared" si="5"/>
        <v>-74864</v>
      </c>
    </row>
    <row r="57" spans="1:17" x14ac:dyDescent="0.45">
      <c r="A57" s="24" t="s">
        <v>124</v>
      </c>
      <c r="B57" s="24">
        <v>11049</v>
      </c>
      <c r="C57" s="24" t="s">
        <v>19</v>
      </c>
      <c r="D57" s="25">
        <v>2340442.6030999999</v>
      </c>
      <c r="E57" s="25">
        <v>4207819.0497030001</v>
      </c>
      <c r="F57" s="24">
        <f t="shared" si="0"/>
        <v>6548261.6528030001</v>
      </c>
      <c r="G57" s="24">
        <f t="shared" si="1"/>
        <v>-1867376.4466030002</v>
      </c>
      <c r="H57" s="25">
        <v>11185.483818999999</v>
      </c>
      <c r="I57" s="25">
        <v>18330</v>
      </c>
      <c r="J57" s="24">
        <f t="shared" si="2"/>
        <v>29515.483819000001</v>
      </c>
      <c r="K57" s="24">
        <f t="shared" si="3"/>
        <v>-7144.5161810000009</v>
      </c>
      <c r="L57" s="24">
        <v>63325506</v>
      </c>
      <c r="M57" s="24">
        <v>44158867</v>
      </c>
      <c r="N57" s="24">
        <f t="shared" si="4"/>
        <v>19166639</v>
      </c>
      <c r="O57" s="24">
        <v>6903030</v>
      </c>
      <c r="P57" s="24">
        <v>3062409</v>
      </c>
      <c r="Q57" s="24">
        <f t="shared" si="5"/>
        <v>3840621</v>
      </c>
    </row>
    <row r="58" spans="1:17" x14ac:dyDescent="0.45">
      <c r="A58" s="24" t="s">
        <v>126</v>
      </c>
      <c r="B58" s="24">
        <v>11055</v>
      </c>
      <c r="C58" s="24" t="s">
        <v>22</v>
      </c>
      <c r="D58" s="25">
        <v>5794678.2551060002</v>
      </c>
      <c r="E58" s="25">
        <v>10711883.446789</v>
      </c>
      <c r="F58" s="24">
        <f t="shared" si="0"/>
        <v>16506561.701895</v>
      </c>
      <c r="G58" s="24">
        <f t="shared" si="1"/>
        <v>-4917205.191683</v>
      </c>
      <c r="H58" s="25">
        <v>8653.5252619999992</v>
      </c>
      <c r="I58" s="25">
        <v>114709.738163</v>
      </c>
      <c r="J58" s="24">
        <f t="shared" si="2"/>
        <v>123363.263425</v>
      </c>
      <c r="K58" s="24">
        <f t="shared" si="3"/>
        <v>-106056.21290100001</v>
      </c>
      <c r="L58" s="24">
        <v>6885605</v>
      </c>
      <c r="M58" s="24">
        <v>11741924</v>
      </c>
      <c r="N58" s="24">
        <f t="shared" si="4"/>
        <v>-4856319</v>
      </c>
      <c r="O58" s="24">
        <v>1405</v>
      </c>
      <c r="P58" s="24">
        <v>97467</v>
      </c>
      <c r="Q58" s="24">
        <f t="shared" si="5"/>
        <v>-96062</v>
      </c>
    </row>
    <row r="59" spans="1:17" x14ac:dyDescent="0.45">
      <c r="A59" s="24" t="s">
        <v>128</v>
      </c>
      <c r="B59" s="24">
        <v>11075</v>
      </c>
      <c r="C59" s="24" t="s">
        <v>19</v>
      </c>
      <c r="D59" s="25">
        <v>3270636.0378669999</v>
      </c>
      <c r="E59" s="25">
        <v>5776476.9866559999</v>
      </c>
      <c r="F59" s="24">
        <f t="shared" si="0"/>
        <v>9047113.0245229993</v>
      </c>
      <c r="G59" s="24">
        <f t="shared" si="1"/>
        <v>-2505840.948789</v>
      </c>
      <c r="H59" s="25">
        <v>701853.96529700002</v>
      </c>
      <c r="I59" s="25">
        <v>51646.403721000002</v>
      </c>
      <c r="J59" s="24">
        <f t="shared" si="2"/>
        <v>753500.36901799997</v>
      </c>
      <c r="K59" s="24">
        <f t="shared" si="3"/>
        <v>650207.56157600007</v>
      </c>
      <c r="L59" s="24">
        <v>60673803</v>
      </c>
      <c r="M59" s="24">
        <v>48158861</v>
      </c>
      <c r="N59" s="24">
        <f t="shared" si="4"/>
        <v>12514942</v>
      </c>
      <c r="O59" s="24">
        <v>5829031</v>
      </c>
      <c r="P59" s="24">
        <v>4125731</v>
      </c>
      <c r="Q59" s="24">
        <f t="shared" si="5"/>
        <v>1703300</v>
      </c>
    </row>
    <row r="60" spans="1:17" x14ac:dyDescent="0.45">
      <c r="A60" s="24" t="s">
        <v>130</v>
      </c>
      <c r="B60" s="24">
        <v>11087</v>
      </c>
      <c r="C60" s="24" t="s">
        <v>22</v>
      </c>
      <c r="D60" s="25">
        <v>961722.70493600005</v>
      </c>
      <c r="E60" s="25">
        <v>1062437.202787</v>
      </c>
      <c r="F60" s="24">
        <f t="shared" si="0"/>
        <v>2024159.907723</v>
      </c>
      <c r="G60" s="24">
        <f t="shared" si="1"/>
        <v>-100714.49785099993</v>
      </c>
      <c r="H60" s="25">
        <v>7914.7244099999998</v>
      </c>
      <c r="I60" s="25">
        <v>32168.666239999999</v>
      </c>
      <c r="J60" s="24">
        <f t="shared" si="2"/>
        <v>40083.390650000001</v>
      </c>
      <c r="K60" s="24">
        <f t="shared" si="3"/>
        <v>-24253.94183</v>
      </c>
      <c r="L60" s="24">
        <v>914045</v>
      </c>
      <c r="M60" s="24">
        <v>1135001</v>
      </c>
      <c r="N60" s="24">
        <f t="shared" si="4"/>
        <v>-220956</v>
      </c>
      <c r="O60" s="24">
        <v>4805</v>
      </c>
      <c r="P60" s="24">
        <v>42880</v>
      </c>
      <c r="Q60" s="24">
        <f t="shared" si="5"/>
        <v>-38075</v>
      </c>
    </row>
    <row r="61" spans="1:17" x14ac:dyDescent="0.45">
      <c r="A61" s="24" t="s">
        <v>135</v>
      </c>
      <c r="B61" s="24">
        <v>11090</v>
      </c>
      <c r="C61" s="24" t="s">
        <v>19</v>
      </c>
      <c r="D61" s="25">
        <v>3934293.9079280002</v>
      </c>
      <c r="E61" s="25">
        <v>8747963.9892570004</v>
      </c>
      <c r="F61" s="24">
        <f t="shared" si="0"/>
        <v>12682257.897185002</v>
      </c>
      <c r="G61" s="24">
        <f t="shared" si="1"/>
        <v>-4813670.0813290002</v>
      </c>
      <c r="H61" s="25">
        <v>1360621.09179</v>
      </c>
      <c r="I61" s="25">
        <v>53436.386899999998</v>
      </c>
      <c r="J61" s="24">
        <f t="shared" si="2"/>
        <v>1414057.47869</v>
      </c>
      <c r="K61" s="24">
        <f t="shared" si="3"/>
        <v>1307184.7048899999</v>
      </c>
      <c r="L61" s="24">
        <v>67160807</v>
      </c>
      <c r="M61" s="24">
        <v>77330853</v>
      </c>
      <c r="N61" s="24">
        <f t="shared" si="4"/>
        <v>-10170046</v>
      </c>
      <c r="O61" s="24">
        <v>6176505</v>
      </c>
      <c r="P61" s="24">
        <v>3743827</v>
      </c>
      <c r="Q61" s="24">
        <f t="shared" si="5"/>
        <v>2432678</v>
      </c>
    </row>
    <row r="62" spans="1:17" x14ac:dyDescent="0.45">
      <c r="A62" s="24" t="s">
        <v>137</v>
      </c>
      <c r="B62" s="24">
        <v>11095</v>
      </c>
      <c r="C62" s="24" t="s">
        <v>22</v>
      </c>
      <c r="D62" s="25">
        <v>1605091.3601510001</v>
      </c>
      <c r="E62" s="25">
        <v>1675883.53887</v>
      </c>
      <c r="F62" s="24">
        <f t="shared" si="0"/>
        <v>3280974.8990210001</v>
      </c>
      <c r="G62" s="24">
        <f t="shared" si="1"/>
        <v>-70792.17871899996</v>
      </c>
      <c r="H62" s="25">
        <v>11271.505601000001</v>
      </c>
      <c r="I62" s="25">
        <v>37542</v>
      </c>
      <c r="J62" s="24">
        <f t="shared" si="2"/>
        <v>48813.505600999997</v>
      </c>
      <c r="K62" s="24">
        <f t="shared" si="3"/>
        <v>-26270.494398999999</v>
      </c>
      <c r="L62" s="24">
        <v>4393636</v>
      </c>
      <c r="M62" s="24">
        <v>4556104</v>
      </c>
      <c r="N62" s="24">
        <f t="shared" si="4"/>
        <v>-162468</v>
      </c>
      <c r="O62" s="24">
        <v>10958</v>
      </c>
      <c r="P62" s="24">
        <v>48681</v>
      </c>
      <c r="Q62" s="24">
        <f t="shared" si="5"/>
        <v>-37723</v>
      </c>
    </row>
    <row r="63" spans="1:17" x14ac:dyDescent="0.45">
      <c r="A63" s="24" t="s">
        <v>139</v>
      </c>
      <c r="B63" s="24">
        <v>11098</v>
      </c>
      <c r="C63" s="24" t="s">
        <v>19</v>
      </c>
      <c r="D63" s="25">
        <v>39334664.473429002</v>
      </c>
      <c r="E63" s="25">
        <v>30829650.965565</v>
      </c>
      <c r="F63" s="24">
        <f t="shared" si="0"/>
        <v>70164315.438994005</v>
      </c>
      <c r="G63" s="24">
        <f t="shared" si="1"/>
        <v>8505013.5078640021</v>
      </c>
      <c r="H63" s="25">
        <v>3872367.972478</v>
      </c>
      <c r="I63" s="25">
        <v>315574</v>
      </c>
      <c r="J63" s="24">
        <f t="shared" si="2"/>
        <v>4187941.972478</v>
      </c>
      <c r="K63" s="24">
        <f t="shared" si="3"/>
        <v>3556793.972478</v>
      </c>
      <c r="L63" s="24">
        <v>493468008</v>
      </c>
      <c r="M63" s="24">
        <v>345464260</v>
      </c>
      <c r="N63" s="24">
        <f t="shared" si="4"/>
        <v>148003748</v>
      </c>
      <c r="O63" s="24">
        <v>57847195</v>
      </c>
      <c r="P63" s="24">
        <v>28834110</v>
      </c>
      <c r="Q63" s="24">
        <f t="shared" si="5"/>
        <v>29013085</v>
      </c>
    </row>
    <row r="64" spans="1:17" x14ac:dyDescent="0.45">
      <c r="A64" s="24" t="s">
        <v>141</v>
      </c>
      <c r="B64" s="24">
        <v>11099</v>
      </c>
      <c r="C64" s="24" t="s">
        <v>22</v>
      </c>
      <c r="D64" s="25">
        <v>34119070.370949</v>
      </c>
      <c r="E64" s="25">
        <v>34983827.004798003</v>
      </c>
      <c r="F64" s="24">
        <f t="shared" si="0"/>
        <v>69102897.375746995</v>
      </c>
      <c r="G64" s="24">
        <f t="shared" si="1"/>
        <v>-864756.63384900242</v>
      </c>
      <c r="H64" s="25">
        <v>543789.84147099999</v>
      </c>
      <c r="I64" s="25">
        <v>1353956.7842329999</v>
      </c>
      <c r="J64" s="24">
        <f t="shared" si="2"/>
        <v>1897746.6257039998</v>
      </c>
      <c r="K64" s="24">
        <f t="shared" si="3"/>
        <v>-810166.9427619999</v>
      </c>
      <c r="L64" s="24">
        <v>33201479</v>
      </c>
      <c r="M64" s="24">
        <v>36461839</v>
      </c>
      <c r="N64" s="24">
        <f t="shared" si="4"/>
        <v>-3260360</v>
      </c>
      <c r="O64" s="24">
        <v>61846</v>
      </c>
      <c r="P64" s="24">
        <v>548495</v>
      </c>
      <c r="Q64" s="24">
        <f t="shared" si="5"/>
        <v>-486649</v>
      </c>
    </row>
    <row r="65" spans="1:17" x14ac:dyDescent="0.45">
      <c r="A65" s="24" t="s">
        <v>143</v>
      </c>
      <c r="B65" s="24">
        <v>11131</v>
      </c>
      <c r="C65" s="24" t="s">
        <v>32</v>
      </c>
      <c r="D65" s="25">
        <v>1476910.3457140001</v>
      </c>
      <c r="E65" s="25">
        <v>1912466.7202659999</v>
      </c>
      <c r="F65" s="24">
        <f t="shared" si="0"/>
        <v>3389377.06598</v>
      </c>
      <c r="G65" s="24">
        <f t="shared" si="1"/>
        <v>-435556.37455199985</v>
      </c>
      <c r="H65" s="25">
        <v>0</v>
      </c>
      <c r="I65" s="25">
        <v>0</v>
      </c>
      <c r="J65" s="24">
        <f t="shared" si="2"/>
        <v>0</v>
      </c>
      <c r="K65" s="24">
        <f t="shared" si="3"/>
        <v>0</v>
      </c>
      <c r="L65" s="24">
        <v>1413318</v>
      </c>
      <c r="M65" s="24">
        <v>2413692</v>
      </c>
      <c r="N65" s="24">
        <f t="shared" si="4"/>
        <v>-1000374</v>
      </c>
      <c r="O65" s="24">
        <v>0</v>
      </c>
      <c r="P65" s="24">
        <v>34555</v>
      </c>
      <c r="Q65" s="24">
        <f t="shared" si="5"/>
        <v>-34555</v>
      </c>
    </row>
    <row r="66" spans="1:17" x14ac:dyDescent="0.45">
      <c r="A66" s="24" t="s">
        <v>145</v>
      </c>
      <c r="B66" s="24">
        <v>11132</v>
      </c>
      <c r="C66" s="24" t="s">
        <v>22</v>
      </c>
      <c r="D66" s="25">
        <v>22126028.268922001</v>
      </c>
      <c r="E66" s="25">
        <v>19400162.519947</v>
      </c>
      <c r="F66" s="24">
        <f t="shared" si="0"/>
        <v>41526190.788869001</v>
      </c>
      <c r="G66" s="24">
        <f t="shared" si="1"/>
        <v>2725865.7489750013</v>
      </c>
      <c r="H66" s="25">
        <v>1174.3683820000001</v>
      </c>
      <c r="I66" s="25">
        <v>360603.16754300002</v>
      </c>
      <c r="J66" s="24">
        <f t="shared" si="2"/>
        <v>361777.53592500003</v>
      </c>
      <c r="K66" s="24">
        <f t="shared" si="3"/>
        <v>-359428.799161</v>
      </c>
      <c r="L66" s="24">
        <v>33529937</v>
      </c>
      <c r="M66" s="24">
        <v>29145394</v>
      </c>
      <c r="N66" s="24">
        <f t="shared" si="4"/>
        <v>4384543</v>
      </c>
      <c r="O66" s="24">
        <v>68231</v>
      </c>
      <c r="P66" s="24">
        <v>460228</v>
      </c>
      <c r="Q66" s="24">
        <f t="shared" si="5"/>
        <v>-391997</v>
      </c>
    </row>
    <row r="67" spans="1:17" x14ac:dyDescent="0.45">
      <c r="A67" s="24" t="s">
        <v>147</v>
      </c>
      <c r="B67" s="24">
        <v>11141</v>
      </c>
      <c r="C67" s="24" t="s">
        <v>22</v>
      </c>
      <c r="D67" s="25">
        <v>678546.34346899996</v>
      </c>
      <c r="E67" s="25">
        <v>905150.44190099998</v>
      </c>
      <c r="F67" s="24">
        <f t="shared" si="0"/>
        <v>1583696.7853699999</v>
      </c>
      <c r="G67" s="24">
        <f t="shared" si="1"/>
        <v>-226604.09843200003</v>
      </c>
      <c r="H67" s="25">
        <v>42.604205</v>
      </c>
      <c r="I67" s="25">
        <v>14977.423940000001</v>
      </c>
      <c r="J67" s="24">
        <f t="shared" si="2"/>
        <v>15020.028145</v>
      </c>
      <c r="K67" s="24">
        <f t="shared" si="3"/>
        <v>-14934.819735000001</v>
      </c>
      <c r="L67" s="24">
        <v>786743</v>
      </c>
      <c r="M67" s="24">
        <v>1030386</v>
      </c>
      <c r="N67" s="24">
        <f t="shared" si="4"/>
        <v>-243643</v>
      </c>
      <c r="O67" s="24">
        <v>0</v>
      </c>
      <c r="P67" s="24">
        <v>16535</v>
      </c>
      <c r="Q67" s="24">
        <f t="shared" si="5"/>
        <v>-16535</v>
      </c>
    </row>
    <row r="68" spans="1:17" x14ac:dyDescent="0.45">
      <c r="A68" s="24" t="s">
        <v>149</v>
      </c>
      <c r="B68" s="24">
        <v>11142</v>
      </c>
      <c r="C68" s="24" t="s">
        <v>19</v>
      </c>
      <c r="D68" s="25">
        <v>19392593.497981999</v>
      </c>
      <c r="E68" s="25">
        <v>21758548.184388001</v>
      </c>
      <c r="F68" s="24">
        <f t="shared" ref="F68:F114" si="6">D68+E68</f>
        <v>41151141.68237</v>
      </c>
      <c r="G68" s="24">
        <f t="shared" ref="G68:G114" si="7">D68-E68</f>
        <v>-2365954.6864060014</v>
      </c>
      <c r="H68" s="25">
        <v>1836988.8225199999</v>
      </c>
      <c r="I68" s="25">
        <v>251818.17644099999</v>
      </c>
      <c r="J68" s="24">
        <f t="shared" ref="J68:J114" si="8">H68+I68</f>
        <v>2088806.998961</v>
      </c>
      <c r="K68" s="24">
        <f t="shared" ref="K68:K114" si="9">H68-I68</f>
        <v>1585170.6460789999</v>
      </c>
      <c r="L68" s="24">
        <v>55069752</v>
      </c>
      <c r="M68" s="24">
        <v>55663495</v>
      </c>
      <c r="N68" s="24">
        <f t="shared" ref="N68:N114" si="10">L68-M68</f>
        <v>-593743</v>
      </c>
      <c r="O68" s="24">
        <v>3962453</v>
      </c>
      <c r="P68" s="24">
        <v>4469938</v>
      </c>
      <c r="Q68" s="24">
        <f t="shared" ref="Q68:Q114" si="11">O68-P68</f>
        <v>-507485</v>
      </c>
    </row>
    <row r="69" spans="1:17" x14ac:dyDescent="0.45">
      <c r="A69" s="24" t="s">
        <v>151</v>
      </c>
      <c r="B69" s="24">
        <v>11145</v>
      </c>
      <c r="C69" s="24" t="s">
        <v>19</v>
      </c>
      <c r="D69" s="25">
        <v>23299351.342989001</v>
      </c>
      <c r="E69" s="25">
        <v>27303472.921004001</v>
      </c>
      <c r="F69" s="24">
        <f t="shared" si="6"/>
        <v>50602824.263993002</v>
      </c>
      <c r="G69" s="24">
        <f t="shared" si="7"/>
        <v>-4004121.5780149996</v>
      </c>
      <c r="H69" s="25">
        <v>2899153.3066059998</v>
      </c>
      <c r="I69" s="25">
        <v>10902.946932000001</v>
      </c>
      <c r="J69" s="24">
        <f t="shared" si="8"/>
        <v>2910056.2535379999</v>
      </c>
      <c r="K69" s="24">
        <f t="shared" si="9"/>
        <v>2888250.3596739997</v>
      </c>
      <c r="L69" s="24">
        <v>164767259</v>
      </c>
      <c r="M69" s="24">
        <v>86768089</v>
      </c>
      <c r="N69" s="24">
        <f t="shared" si="10"/>
        <v>77999170</v>
      </c>
      <c r="O69" s="24">
        <v>11775909</v>
      </c>
      <c r="P69" s="24">
        <v>7466063</v>
      </c>
      <c r="Q69" s="24">
        <f t="shared" si="11"/>
        <v>4309846</v>
      </c>
    </row>
    <row r="70" spans="1:17" x14ac:dyDescent="0.45">
      <c r="A70" s="24" t="s">
        <v>153</v>
      </c>
      <c r="B70" s="24">
        <v>11148</v>
      </c>
      <c r="C70" s="24" t="s">
        <v>19</v>
      </c>
      <c r="D70" s="25">
        <v>267503.99829399999</v>
      </c>
      <c r="E70" s="25">
        <v>414587.73677600001</v>
      </c>
      <c r="F70" s="24">
        <f t="shared" si="6"/>
        <v>682091.73506999994</v>
      </c>
      <c r="G70" s="24">
        <f t="shared" si="7"/>
        <v>-147083.73848200002</v>
      </c>
      <c r="H70" s="25">
        <v>1896.029528</v>
      </c>
      <c r="I70" s="25">
        <v>4328.4633000000003</v>
      </c>
      <c r="J70" s="24">
        <f t="shared" si="8"/>
        <v>6224.4928280000004</v>
      </c>
      <c r="K70" s="24">
        <f t="shared" si="9"/>
        <v>-2432.4337720000003</v>
      </c>
      <c r="L70" s="24">
        <v>1769172</v>
      </c>
      <c r="M70" s="24">
        <v>1275858</v>
      </c>
      <c r="N70" s="24">
        <f t="shared" si="10"/>
        <v>493314</v>
      </c>
      <c r="O70" s="24">
        <v>10838</v>
      </c>
      <c r="P70" s="24">
        <v>97281</v>
      </c>
      <c r="Q70" s="24">
        <f t="shared" si="11"/>
        <v>-86443</v>
      </c>
    </row>
    <row r="71" spans="1:17" x14ac:dyDescent="0.45">
      <c r="A71" s="24" t="s">
        <v>155</v>
      </c>
      <c r="B71" s="24">
        <v>11149</v>
      </c>
      <c r="C71" s="24" t="s">
        <v>22</v>
      </c>
      <c r="D71" s="25">
        <v>8263468.1802099999</v>
      </c>
      <c r="E71" s="25">
        <v>8208923.9996349998</v>
      </c>
      <c r="F71" s="24">
        <f t="shared" si="6"/>
        <v>16472392.179845</v>
      </c>
      <c r="G71" s="24">
        <f t="shared" si="7"/>
        <v>54544.180575000122</v>
      </c>
      <c r="H71" s="25">
        <v>93317.520271000001</v>
      </c>
      <c r="I71" s="25">
        <v>192054.114982</v>
      </c>
      <c r="J71" s="24">
        <f t="shared" si="8"/>
        <v>285371.63525300001</v>
      </c>
      <c r="K71" s="24">
        <f t="shared" si="9"/>
        <v>-98736.594710999998</v>
      </c>
      <c r="L71" s="24">
        <v>5005345</v>
      </c>
      <c r="M71" s="24">
        <v>4822661</v>
      </c>
      <c r="N71" s="24">
        <f t="shared" si="10"/>
        <v>182684</v>
      </c>
      <c r="O71" s="24">
        <v>0</v>
      </c>
      <c r="P71" s="24">
        <v>92610</v>
      </c>
      <c r="Q71" s="24">
        <f t="shared" si="11"/>
        <v>-92610</v>
      </c>
    </row>
    <row r="72" spans="1:17" x14ac:dyDescent="0.45">
      <c r="A72" s="24" t="s">
        <v>157</v>
      </c>
      <c r="B72" s="24">
        <v>11157</v>
      </c>
      <c r="C72" s="24" t="s">
        <v>32</v>
      </c>
      <c r="D72" s="25">
        <v>331763.70632200001</v>
      </c>
      <c r="E72" s="25">
        <v>637322.80059899995</v>
      </c>
      <c r="F72" s="24">
        <f t="shared" si="6"/>
        <v>969086.50692099996</v>
      </c>
      <c r="G72" s="24">
        <f t="shared" si="7"/>
        <v>-305559.09427699994</v>
      </c>
      <c r="H72" s="25">
        <v>3975.2464869999999</v>
      </c>
      <c r="I72" s="25">
        <v>8466.6115399999999</v>
      </c>
      <c r="J72" s="24">
        <f t="shared" si="8"/>
        <v>12441.858027</v>
      </c>
      <c r="K72" s="24">
        <f t="shared" si="9"/>
        <v>-4491.3650529999995</v>
      </c>
      <c r="L72" s="24">
        <v>561731</v>
      </c>
      <c r="M72" s="24">
        <v>1126225</v>
      </c>
      <c r="N72" s="24">
        <f t="shared" si="10"/>
        <v>-564494</v>
      </c>
      <c r="O72" s="24">
        <v>3977</v>
      </c>
      <c r="P72" s="24">
        <v>10449</v>
      </c>
      <c r="Q72" s="24">
        <f t="shared" si="11"/>
        <v>-6472</v>
      </c>
    </row>
    <row r="73" spans="1:17" x14ac:dyDescent="0.45">
      <c r="A73" s="24" t="s">
        <v>159</v>
      </c>
      <c r="B73" s="24">
        <v>11158</v>
      </c>
      <c r="C73" s="24" t="s">
        <v>19</v>
      </c>
      <c r="D73" s="25">
        <v>3259701.8778570001</v>
      </c>
      <c r="E73" s="25">
        <v>3872687.1896480001</v>
      </c>
      <c r="F73" s="24">
        <f t="shared" si="6"/>
        <v>7132389.0675050002</v>
      </c>
      <c r="G73" s="24">
        <f t="shared" si="7"/>
        <v>-612985.31179099996</v>
      </c>
      <c r="H73" s="25">
        <v>48569.01165</v>
      </c>
      <c r="I73" s="25">
        <v>74759.767219999994</v>
      </c>
      <c r="J73" s="24">
        <f t="shared" si="8"/>
        <v>123328.77886999999</v>
      </c>
      <c r="K73" s="24">
        <f t="shared" si="9"/>
        <v>-26190.755569999994</v>
      </c>
      <c r="L73" s="24">
        <v>13516388</v>
      </c>
      <c r="M73" s="24">
        <v>15052310</v>
      </c>
      <c r="N73" s="24">
        <f t="shared" si="10"/>
        <v>-1535922</v>
      </c>
      <c r="O73" s="24">
        <v>338801</v>
      </c>
      <c r="P73" s="24">
        <v>453606</v>
      </c>
      <c r="Q73" s="24">
        <f t="shared" si="11"/>
        <v>-114805</v>
      </c>
    </row>
    <row r="74" spans="1:17" x14ac:dyDescent="0.45">
      <c r="A74" s="24" t="s">
        <v>161</v>
      </c>
      <c r="B74" s="24">
        <v>11173</v>
      </c>
      <c r="C74" s="24" t="s">
        <v>22</v>
      </c>
      <c r="D74" s="25">
        <v>1660508.81011</v>
      </c>
      <c r="E74" s="25">
        <v>1603550.0120870001</v>
      </c>
      <c r="F74" s="24">
        <f t="shared" si="6"/>
        <v>3264058.822197</v>
      </c>
      <c r="G74" s="24">
        <f t="shared" si="7"/>
        <v>56958.798022999894</v>
      </c>
      <c r="H74" s="25">
        <v>0</v>
      </c>
      <c r="I74" s="25">
        <v>0</v>
      </c>
      <c r="J74" s="24">
        <f t="shared" si="8"/>
        <v>0</v>
      </c>
      <c r="K74" s="24">
        <f t="shared" si="9"/>
        <v>0</v>
      </c>
      <c r="L74" s="24">
        <v>298669</v>
      </c>
      <c r="M74" s="24">
        <v>208222</v>
      </c>
      <c r="N74" s="24">
        <f t="shared" si="10"/>
        <v>90447</v>
      </c>
      <c r="O74" s="24">
        <v>0</v>
      </c>
      <c r="P74" s="24">
        <v>572</v>
      </c>
      <c r="Q74" s="24">
        <f t="shared" si="11"/>
        <v>-572</v>
      </c>
    </row>
    <row r="75" spans="1:17" x14ac:dyDescent="0.45">
      <c r="A75" s="24" t="s">
        <v>163</v>
      </c>
      <c r="B75" s="24">
        <v>11161</v>
      </c>
      <c r="C75" s="24" t="s">
        <v>19</v>
      </c>
      <c r="D75" s="25">
        <v>1175548.391945</v>
      </c>
      <c r="E75" s="25">
        <v>5519191.9533620002</v>
      </c>
      <c r="F75" s="24">
        <f t="shared" si="6"/>
        <v>6694740.345307</v>
      </c>
      <c r="G75" s="24">
        <f t="shared" si="7"/>
        <v>-4343643.5614170004</v>
      </c>
      <c r="H75" s="25">
        <v>0</v>
      </c>
      <c r="I75" s="25">
        <v>0</v>
      </c>
      <c r="J75" s="24">
        <f t="shared" si="8"/>
        <v>0</v>
      </c>
      <c r="K75" s="24">
        <f t="shared" si="9"/>
        <v>0</v>
      </c>
      <c r="L75" s="24">
        <v>11831042</v>
      </c>
      <c r="M75" s="24">
        <v>15531098</v>
      </c>
      <c r="N75" s="24">
        <f t="shared" si="10"/>
        <v>-3700056</v>
      </c>
      <c r="O75" s="24">
        <v>0</v>
      </c>
      <c r="P75" s="24">
        <v>985017</v>
      </c>
      <c r="Q75" s="24">
        <f t="shared" si="11"/>
        <v>-985017</v>
      </c>
    </row>
    <row r="76" spans="1:17" x14ac:dyDescent="0.45">
      <c r="A76" s="24" t="s">
        <v>165</v>
      </c>
      <c r="B76" s="24">
        <v>11168</v>
      </c>
      <c r="C76" s="24" t="s">
        <v>19</v>
      </c>
      <c r="D76" s="25">
        <v>1039116.728776</v>
      </c>
      <c r="E76" s="25">
        <v>970615.77246799995</v>
      </c>
      <c r="F76" s="24">
        <f t="shared" si="6"/>
        <v>2009732.5012439999</v>
      </c>
      <c r="G76" s="24">
        <f t="shared" si="7"/>
        <v>68500.956308000023</v>
      </c>
      <c r="H76" s="25">
        <v>0</v>
      </c>
      <c r="I76" s="25">
        <v>24968.655447000001</v>
      </c>
      <c r="J76" s="24">
        <f t="shared" si="8"/>
        <v>24968.655447000001</v>
      </c>
      <c r="K76" s="24">
        <f t="shared" si="9"/>
        <v>-24968.655447000001</v>
      </c>
      <c r="L76" s="24">
        <v>20742748</v>
      </c>
      <c r="M76" s="24">
        <v>15015228</v>
      </c>
      <c r="N76" s="24">
        <f t="shared" si="10"/>
        <v>5727520</v>
      </c>
      <c r="O76" s="24">
        <v>418154</v>
      </c>
      <c r="P76" s="24">
        <v>1699154</v>
      </c>
      <c r="Q76" s="24">
        <f t="shared" si="11"/>
        <v>-1281000</v>
      </c>
    </row>
    <row r="77" spans="1:17" x14ac:dyDescent="0.45">
      <c r="A77" s="24" t="s">
        <v>169</v>
      </c>
      <c r="B77" s="24">
        <v>11182</v>
      </c>
      <c r="C77" s="24" t="s">
        <v>22</v>
      </c>
      <c r="D77" s="25">
        <v>3179811.5221560001</v>
      </c>
      <c r="E77" s="25">
        <v>4782543.463149</v>
      </c>
      <c r="F77" s="24">
        <f t="shared" si="6"/>
        <v>7962354.9853050001</v>
      </c>
      <c r="G77" s="24">
        <f t="shared" si="7"/>
        <v>-1602731.9409929998</v>
      </c>
      <c r="H77" s="25">
        <v>9355.584981</v>
      </c>
      <c r="I77" s="25">
        <v>114978.420734</v>
      </c>
      <c r="J77" s="24">
        <f t="shared" si="8"/>
        <v>124334.00571500001</v>
      </c>
      <c r="K77" s="24">
        <f t="shared" si="9"/>
        <v>-105622.83575299999</v>
      </c>
      <c r="L77" s="24">
        <v>5622395</v>
      </c>
      <c r="M77" s="24">
        <v>7954747</v>
      </c>
      <c r="N77" s="24">
        <f t="shared" si="10"/>
        <v>-2332352</v>
      </c>
      <c r="O77" s="24">
        <v>14034</v>
      </c>
      <c r="P77" s="24">
        <v>109021</v>
      </c>
      <c r="Q77" s="24">
        <f t="shared" si="11"/>
        <v>-94987</v>
      </c>
    </row>
    <row r="78" spans="1:17" x14ac:dyDescent="0.45">
      <c r="A78" s="24" t="s">
        <v>172</v>
      </c>
      <c r="B78" s="24">
        <v>11186</v>
      </c>
      <c r="C78" s="24" t="s">
        <v>22</v>
      </c>
      <c r="D78" s="25">
        <v>553613.69126899994</v>
      </c>
      <c r="E78" s="25">
        <v>997017.00073299999</v>
      </c>
      <c r="F78" s="24">
        <f t="shared" si="6"/>
        <v>1550630.6920019998</v>
      </c>
      <c r="G78" s="24">
        <f t="shared" si="7"/>
        <v>-443403.30946400005</v>
      </c>
      <c r="H78" s="25">
        <v>135639.276472</v>
      </c>
      <c r="I78" s="25">
        <v>21477.632969999999</v>
      </c>
      <c r="J78" s="24">
        <f t="shared" si="8"/>
        <v>157116.909442</v>
      </c>
      <c r="K78" s="24">
        <f t="shared" si="9"/>
        <v>114161.64350199999</v>
      </c>
      <c r="L78" s="24">
        <v>358420</v>
      </c>
      <c r="M78" s="24">
        <v>1100404</v>
      </c>
      <c r="N78" s="24">
        <f t="shared" si="10"/>
        <v>-741984</v>
      </c>
      <c r="O78" s="24">
        <v>1988</v>
      </c>
      <c r="P78" s="24">
        <v>20461</v>
      </c>
      <c r="Q78" s="24">
        <f t="shared" si="11"/>
        <v>-18473</v>
      </c>
    </row>
    <row r="79" spans="1:17" x14ac:dyDescent="0.45">
      <c r="A79" s="24" t="s">
        <v>174</v>
      </c>
      <c r="B79" s="24">
        <v>11188</v>
      </c>
      <c r="C79" s="24" t="s">
        <v>32</v>
      </c>
      <c r="D79" s="25">
        <v>1392307.4655259999</v>
      </c>
      <c r="E79" s="25">
        <v>2458835.886676</v>
      </c>
      <c r="F79" s="24">
        <f t="shared" si="6"/>
        <v>3851143.3522020001</v>
      </c>
      <c r="G79" s="24">
        <f t="shared" si="7"/>
        <v>-1066528.4211500001</v>
      </c>
      <c r="H79" s="25">
        <v>15671.12009</v>
      </c>
      <c r="I79" s="25">
        <v>172119.009471</v>
      </c>
      <c r="J79" s="24">
        <f t="shared" si="8"/>
        <v>187790.12956100001</v>
      </c>
      <c r="K79" s="24">
        <f t="shared" si="9"/>
        <v>-156447.88938099999</v>
      </c>
      <c r="L79" s="24">
        <v>3600575</v>
      </c>
      <c r="M79" s="24">
        <v>5356629</v>
      </c>
      <c r="N79" s="24">
        <f t="shared" si="10"/>
        <v>-1756054</v>
      </c>
      <c r="O79" s="24">
        <v>11517</v>
      </c>
      <c r="P79" s="24">
        <v>101572</v>
      </c>
      <c r="Q79" s="24">
        <f t="shared" si="11"/>
        <v>-90055</v>
      </c>
    </row>
    <row r="80" spans="1:17" x14ac:dyDescent="0.45">
      <c r="A80" s="24" t="s">
        <v>182</v>
      </c>
      <c r="B80" s="24">
        <v>11198</v>
      </c>
      <c r="C80" s="24" t="s">
        <v>19</v>
      </c>
      <c r="D80" s="25">
        <v>682.84554000000003</v>
      </c>
      <c r="E80" s="25">
        <v>677.61907599999995</v>
      </c>
      <c r="F80" s="24">
        <f t="shared" si="6"/>
        <v>1360.464616</v>
      </c>
      <c r="G80" s="24">
        <f t="shared" si="7"/>
        <v>5.2264640000000782</v>
      </c>
      <c r="H80" s="25">
        <v>6.3396540000000003</v>
      </c>
      <c r="I80" s="25">
        <v>10.578659999999999</v>
      </c>
      <c r="J80" s="24">
        <f t="shared" si="8"/>
        <v>16.918313999999999</v>
      </c>
      <c r="K80" s="24">
        <f t="shared" si="9"/>
        <v>-4.2390059999999989</v>
      </c>
      <c r="L80" s="24">
        <v>0</v>
      </c>
      <c r="M80" s="24">
        <v>0</v>
      </c>
      <c r="N80" s="24">
        <f t="shared" si="10"/>
        <v>0</v>
      </c>
      <c r="O80" s="24">
        <v>0</v>
      </c>
      <c r="P80" s="24">
        <v>0</v>
      </c>
      <c r="Q80" s="24">
        <f t="shared" si="11"/>
        <v>0</v>
      </c>
    </row>
    <row r="81" spans="1:17" x14ac:dyDescent="0.45">
      <c r="A81" s="24" t="s">
        <v>185</v>
      </c>
      <c r="B81" s="24">
        <v>11220</v>
      </c>
      <c r="C81" s="24" t="s">
        <v>22</v>
      </c>
      <c r="D81" s="25">
        <v>801522.46165700001</v>
      </c>
      <c r="E81" s="25">
        <v>1302868.442876</v>
      </c>
      <c r="F81" s="24">
        <f t="shared" si="6"/>
        <v>2104390.9045329997</v>
      </c>
      <c r="G81" s="24">
        <f t="shared" si="7"/>
        <v>-501345.98121899995</v>
      </c>
      <c r="H81" s="25">
        <v>31419.556901</v>
      </c>
      <c r="I81" s="25">
        <v>16571.475060000001</v>
      </c>
      <c r="J81" s="24">
        <f t="shared" si="8"/>
        <v>47991.031961000001</v>
      </c>
      <c r="K81" s="24">
        <f t="shared" si="9"/>
        <v>14848.081840999999</v>
      </c>
      <c r="L81" s="24">
        <v>559724</v>
      </c>
      <c r="M81" s="24">
        <v>1220085</v>
      </c>
      <c r="N81" s="24">
        <f t="shared" si="10"/>
        <v>-660361</v>
      </c>
      <c r="O81" s="24">
        <v>2375</v>
      </c>
      <c r="P81" s="24">
        <v>22221</v>
      </c>
      <c r="Q81" s="24">
        <f t="shared" si="11"/>
        <v>-19846</v>
      </c>
    </row>
    <row r="82" spans="1:17" x14ac:dyDescent="0.45">
      <c r="A82" s="24" t="s">
        <v>187</v>
      </c>
      <c r="B82" s="24">
        <v>11222</v>
      </c>
      <c r="C82" s="24" t="s">
        <v>32</v>
      </c>
      <c r="D82" s="25">
        <v>50238.588766000001</v>
      </c>
      <c r="E82" s="25">
        <v>182575.65341</v>
      </c>
      <c r="F82" s="24">
        <f t="shared" si="6"/>
        <v>232814.242176</v>
      </c>
      <c r="G82" s="24">
        <f t="shared" si="7"/>
        <v>-132337.064644</v>
      </c>
      <c r="H82" s="25">
        <v>4.9617370000000003</v>
      </c>
      <c r="I82" s="25">
        <v>0</v>
      </c>
      <c r="J82" s="24">
        <f t="shared" si="8"/>
        <v>4.9617370000000003</v>
      </c>
      <c r="K82" s="24">
        <f t="shared" si="9"/>
        <v>4.9617370000000003</v>
      </c>
      <c r="L82" s="24">
        <v>33353</v>
      </c>
      <c r="M82" s="24">
        <v>195063</v>
      </c>
      <c r="N82" s="24">
        <f t="shared" si="10"/>
        <v>-161710</v>
      </c>
      <c r="O82" s="24">
        <v>0</v>
      </c>
      <c r="P82" s="24">
        <v>0</v>
      </c>
      <c r="Q82" s="24">
        <f t="shared" si="11"/>
        <v>0</v>
      </c>
    </row>
    <row r="83" spans="1:17" x14ac:dyDescent="0.45">
      <c r="A83" s="24" t="s">
        <v>188</v>
      </c>
      <c r="B83" s="24">
        <v>11217</v>
      </c>
      <c r="C83" s="24" t="s">
        <v>19</v>
      </c>
      <c r="D83" s="25">
        <v>274055.54497400002</v>
      </c>
      <c r="E83" s="25">
        <v>379325.45796500001</v>
      </c>
      <c r="F83" s="24">
        <f t="shared" si="6"/>
        <v>653381.00293900003</v>
      </c>
      <c r="G83" s="24">
        <f t="shared" si="7"/>
        <v>-105269.91299099999</v>
      </c>
      <c r="H83" s="25">
        <v>24.061025999999998</v>
      </c>
      <c r="I83" s="25">
        <v>997.99512000000004</v>
      </c>
      <c r="J83" s="24">
        <f t="shared" si="8"/>
        <v>1022.056146</v>
      </c>
      <c r="K83" s="24">
        <f t="shared" si="9"/>
        <v>-973.93409400000007</v>
      </c>
      <c r="L83" s="24">
        <v>25630826</v>
      </c>
      <c r="M83" s="24">
        <v>18562902</v>
      </c>
      <c r="N83" s="24">
        <f t="shared" si="10"/>
        <v>7067924</v>
      </c>
      <c r="O83" s="24">
        <v>960801</v>
      </c>
      <c r="P83" s="24">
        <v>1992783</v>
      </c>
      <c r="Q83" s="24">
        <f t="shared" si="11"/>
        <v>-1031982</v>
      </c>
    </row>
    <row r="84" spans="1:17" x14ac:dyDescent="0.45">
      <c r="A84" s="24" t="s">
        <v>190</v>
      </c>
      <c r="B84" s="24">
        <v>11235</v>
      </c>
      <c r="C84" s="24" t="s">
        <v>22</v>
      </c>
      <c r="D84" s="25">
        <v>10288409.862613</v>
      </c>
      <c r="E84" s="25">
        <v>14108663.716216</v>
      </c>
      <c r="F84" s="24">
        <f t="shared" si="6"/>
        <v>24397073.578828998</v>
      </c>
      <c r="G84" s="24">
        <f t="shared" si="7"/>
        <v>-3820253.8536029998</v>
      </c>
      <c r="H84" s="25">
        <v>378.49464499999999</v>
      </c>
      <c r="I84" s="25">
        <v>233288.158578</v>
      </c>
      <c r="J84" s="24">
        <f t="shared" si="8"/>
        <v>233666.653223</v>
      </c>
      <c r="K84" s="24">
        <f t="shared" si="9"/>
        <v>-232909.663933</v>
      </c>
      <c r="L84" s="24">
        <v>10295274</v>
      </c>
      <c r="M84" s="24">
        <v>14257055</v>
      </c>
      <c r="N84" s="24">
        <f t="shared" si="10"/>
        <v>-3961781</v>
      </c>
      <c r="O84" s="24">
        <v>12574</v>
      </c>
      <c r="P84" s="24">
        <v>224651</v>
      </c>
      <c r="Q84" s="24">
        <f t="shared" si="11"/>
        <v>-212077</v>
      </c>
    </row>
    <row r="85" spans="1:17" x14ac:dyDescent="0.45">
      <c r="A85" s="24" t="s">
        <v>192</v>
      </c>
      <c r="B85" s="24">
        <v>11234</v>
      </c>
      <c r="C85" s="24" t="s">
        <v>22</v>
      </c>
      <c r="D85" s="25">
        <v>16400355.879078999</v>
      </c>
      <c r="E85" s="25">
        <v>3401903.5637909998</v>
      </c>
      <c r="F85" s="24">
        <f t="shared" si="6"/>
        <v>19802259.442869999</v>
      </c>
      <c r="G85" s="24">
        <f t="shared" si="7"/>
        <v>12998452.315288</v>
      </c>
      <c r="H85" s="25">
        <v>61.536661000000002</v>
      </c>
      <c r="I85" s="25">
        <v>0</v>
      </c>
      <c r="J85" s="24">
        <f t="shared" si="8"/>
        <v>61.536661000000002</v>
      </c>
      <c r="K85" s="24">
        <f t="shared" si="9"/>
        <v>61.536661000000002</v>
      </c>
      <c r="L85" s="24">
        <v>14574698</v>
      </c>
      <c r="M85" s="24">
        <v>2874041</v>
      </c>
      <c r="N85" s="24">
        <f t="shared" si="10"/>
        <v>11700657</v>
      </c>
      <c r="O85" s="24">
        <v>172465</v>
      </c>
      <c r="P85" s="24">
        <v>58369</v>
      </c>
      <c r="Q85" s="24">
        <f t="shared" si="11"/>
        <v>114096</v>
      </c>
    </row>
    <row r="86" spans="1:17" x14ac:dyDescent="0.45">
      <c r="A86" s="24" t="s">
        <v>194</v>
      </c>
      <c r="B86" s="24">
        <v>11223</v>
      </c>
      <c r="C86" s="24" t="s">
        <v>22</v>
      </c>
      <c r="D86" s="25">
        <v>9016345.7197350003</v>
      </c>
      <c r="E86" s="25">
        <v>18176602.765927002</v>
      </c>
      <c r="F86" s="24">
        <f t="shared" si="6"/>
        <v>27192948.485662002</v>
      </c>
      <c r="G86" s="24">
        <f t="shared" si="7"/>
        <v>-9160257.0461920016</v>
      </c>
      <c r="H86" s="25">
        <v>60136.706018999997</v>
      </c>
      <c r="I86" s="25">
        <v>336924.08330699999</v>
      </c>
      <c r="J86" s="24">
        <f t="shared" si="8"/>
        <v>397060.78932599997</v>
      </c>
      <c r="K86" s="24">
        <f t="shared" si="9"/>
        <v>-276787.37728800002</v>
      </c>
      <c r="L86" s="24">
        <v>9271361</v>
      </c>
      <c r="M86" s="24">
        <v>19204017</v>
      </c>
      <c r="N86" s="24">
        <f t="shared" si="10"/>
        <v>-9932656</v>
      </c>
      <c r="O86" s="24">
        <v>22052</v>
      </c>
      <c r="P86" s="24">
        <v>339391</v>
      </c>
      <c r="Q86" s="24">
        <f t="shared" si="11"/>
        <v>-317339</v>
      </c>
    </row>
    <row r="87" spans="1:17" x14ac:dyDescent="0.45">
      <c r="A87" s="24" t="s">
        <v>196</v>
      </c>
      <c r="B87" s="24">
        <v>11239</v>
      </c>
      <c r="C87" s="24" t="s">
        <v>32</v>
      </c>
      <c r="D87" s="25">
        <v>401548.12426399998</v>
      </c>
      <c r="E87" s="25">
        <v>556370.17442199995</v>
      </c>
      <c r="F87" s="24">
        <f t="shared" si="6"/>
        <v>957918.29868599994</v>
      </c>
      <c r="G87" s="24">
        <f t="shared" si="7"/>
        <v>-154822.05015799997</v>
      </c>
      <c r="H87" s="25">
        <v>10944.27349</v>
      </c>
      <c r="I87" s="25">
        <v>14921.328878</v>
      </c>
      <c r="J87" s="24">
        <f t="shared" si="8"/>
        <v>25865.602368</v>
      </c>
      <c r="K87" s="24">
        <f t="shared" si="9"/>
        <v>-3977.0553880000007</v>
      </c>
      <c r="L87" s="24">
        <v>429598</v>
      </c>
      <c r="M87" s="24">
        <v>649414</v>
      </c>
      <c r="N87" s="24">
        <f t="shared" si="10"/>
        <v>-219816</v>
      </c>
      <c r="O87" s="24">
        <v>10453</v>
      </c>
      <c r="P87" s="24">
        <v>7189</v>
      </c>
      <c r="Q87" s="24">
        <f t="shared" si="11"/>
        <v>3264</v>
      </c>
    </row>
    <row r="88" spans="1:17" x14ac:dyDescent="0.45">
      <c r="A88" s="24" t="s">
        <v>198</v>
      </c>
      <c r="B88" s="24">
        <v>11256</v>
      </c>
      <c r="C88" s="24" t="s">
        <v>19</v>
      </c>
      <c r="D88" s="25">
        <v>6077.6840039999997</v>
      </c>
      <c r="E88" s="25">
        <v>9016.1354069999998</v>
      </c>
      <c r="F88" s="24">
        <f t="shared" si="6"/>
        <v>15093.819411</v>
      </c>
      <c r="G88" s="24">
        <f t="shared" si="7"/>
        <v>-2938.451403</v>
      </c>
      <c r="H88" s="25">
        <v>1.322306</v>
      </c>
      <c r="I88" s="25">
        <v>0</v>
      </c>
      <c r="J88" s="24">
        <f t="shared" si="8"/>
        <v>1.322306</v>
      </c>
      <c r="K88" s="24">
        <f t="shared" si="9"/>
        <v>1.322306</v>
      </c>
      <c r="L88" s="24">
        <v>21079</v>
      </c>
      <c r="M88" s="24">
        <v>3100</v>
      </c>
      <c r="N88" s="24">
        <f t="shared" si="10"/>
        <v>17979</v>
      </c>
      <c r="O88" s="24">
        <v>3105</v>
      </c>
      <c r="P88" s="24">
        <v>3070</v>
      </c>
      <c r="Q88" s="24">
        <f t="shared" si="11"/>
        <v>35</v>
      </c>
    </row>
    <row r="89" spans="1:17" x14ac:dyDescent="0.45">
      <c r="A89" s="24" t="s">
        <v>199</v>
      </c>
      <c r="B89" s="24">
        <v>11258</v>
      </c>
      <c r="C89" s="24" t="s">
        <v>32</v>
      </c>
      <c r="D89" s="25">
        <v>81874.481559000007</v>
      </c>
      <c r="E89" s="25">
        <v>108538.88991300001</v>
      </c>
      <c r="F89" s="24">
        <f t="shared" si="6"/>
        <v>190413.37147200003</v>
      </c>
      <c r="G89" s="24">
        <f t="shared" si="7"/>
        <v>-26664.408353999999</v>
      </c>
      <c r="H89" s="25">
        <v>0</v>
      </c>
      <c r="I89" s="25">
        <v>0</v>
      </c>
      <c r="J89" s="24">
        <f t="shared" si="8"/>
        <v>0</v>
      </c>
      <c r="K89" s="24">
        <f t="shared" si="9"/>
        <v>0</v>
      </c>
      <c r="L89" s="24">
        <v>37284</v>
      </c>
      <c r="M89" s="24">
        <v>65590</v>
      </c>
      <c r="N89" s="24">
        <f t="shared" si="10"/>
        <v>-28306</v>
      </c>
      <c r="O89" s="24">
        <v>0</v>
      </c>
      <c r="P89" s="24">
        <v>33</v>
      </c>
      <c r="Q89" s="24">
        <f t="shared" si="11"/>
        <v>-33</v>
      </c>
    </row>
    <row r="90" spans="1:17" x14ac:dyDescent="0.45">
      <c r="A90" s="24" t="s">
        <v>201</v>
      </c>
      <c r="B90" s="24">
        <v>11268</v>
      </c>
      <c r="C90" s="24" t="s">
        <v>22</v>
      </c>
      <c r="D90" s="25">
        <v>7152522.1913820002</v>
      </c>
      <c r="E90" s="25">
        <v>7402552.2132280003</v>
      </c>
      <c r="F90" s="24">
        <f t="shared" si="6"/>
        <v>14555074.404610001</v>
      </c>
      <c r="G90" s="24">
        <f t="shared" si="7"/>
        <v>-250030.02184600011</v>
      </c>
      <c r="H90" s="25">
        <v>284784.82177099999</v>
      </c>
      <c r="I90" s="25">
        <v>595158.27365800005</v>
      </c>
      <c r="J90" s="24">
        <f t="shared" si="8"/>
        <v>879943.09542899998</v>
      </c>
      <c r="K90" s="24">
        <f t="shared" si="9"/>
        <v>-310373.45188700006</v>
      </c>
      <c r="L90" s="24">
        <v>781555</v>
      </c>
      <c r="M90" s="24">
        <v>717746</v>
      </c>
      <c r="N90" s="24">
        <f t="shared" si="10"/>
        <v>63809</v>
      </c>
      <c r="O90" s="24">
        <v>411</v>
      </c>
      <c r="P90" s="24">
        <v>50774</v>
      </c>
      <c r="Q90" s="24">
        <f t="shared" si="11"/>
        <v>-50363</v>
      </c>
    </row>
    <row r="91" spans="1:17" x14ac:dyDescent="0.45">
      <c r="A91" s="24" t="s">
        <v>203</v>
      </c>
      <c r="B91" s="24">
        <v>11273</v>
      </c>
      <c r="C91" s="24" t="s">
        <v>22</v>
      </c>
      <c r="D91" s="25">
        <v>22266219.538359001</v>
      </c>
      <c r="E91" s="25">
        <v>18931682.503327001</v>
      </c>
      <c r="F91" s="24">
        <f t="shared" si="6"/>
        <v>41197902.041685998</v>
      </c>
      <c r="G91" s="24">
        <f t="shared" si="7"/>
        <v>3334537.0350320004</v>
      </c>
      <c r="H91" s="25">
        <v>13433.669141</v>
      </c>
      <c r="I91" s="25">
        <v>164219.59468800001</v>
      </c>
      <c r="J91" s="24">
        <f t="shared" si="8"/>
        <v>177653.263829</v>
      </c>
      <c r="K91" s="24">
        <f t="shared" si="9"/>
        <v>-150785.92554700002</v>
      </c>
      <c r="L91" s="24">
        <v>10925406</v>
      </c>
      <c r="M91" s="24">
        <v>7653778</v>
      </c>
      <c r="N91" s="24">
        <f t="shared" si="10"/>
        <v>3271628</v>
      </c>
      <c r="O91" s="24">
        <v>63450</v>
      </c>
      <c r="P91" s="24">
        <v>124566</v>
      </c>
      <c r="Q91" s="24">
        <f t="shared" si="11"/>
        <v>-61116</v>
      </c>
    </row>
    <row r="92" spans="1:17" x14ac:dyDescent="0.45">
      <c r="A92" s="24" t="s">
        <v>207</v>
      </c>
      <c r="B92" s="24">
        <v>11277</v>
      </c>
      <c r="C92" s="24" t="s">
        <v>19</v>
      </c>
      <c r="D92" s="25">
        <v>5742571.8730800003</v>
      </c>
      <c r="E92" s="25">
        <v>6170526.3863970004</v>
      </c>
      <c r="F92" s="24">
        <f t="shared" si="6"/>
        <v>11913098.259477001</v>
      </c>
      <c r="G92" s="24">
        <f t="shared" si="7"/>
        <v>-427954.51331700012</v>
      </c>
      <c r="H92" s="25">
        <v>2006.1437570000001</v>
      </c>
      <c r="I92" s="25">
        <v>13494.864600000001</v>
      </c>
      <c r="J92" s="24">
        <f t="shared" si="8"/>
        <v>15501.008357000001</v>
      </c>
      <c r="K92" s="24">
        <f t="shared" si="9"/>
        <v>-11488.720843000001</v>
      </c>
      <c r="L92" s="24">
        <v>173467163</v>
      </c>
      <c r="M92" s="24">
        <v>146081252</v>
      </c>
      <c r="N92" s="24">
        <f t="shared" si="10"/>
        <v>27385911</v>
      </c>
      <c r="O92" s="24">
        <v>0</v>
      </c>
      <c r="P92" s="24">
        <v>0</v>
      </c>
      <c r="Q92" s="24">
        <f t="shared" si="11"/>
        <v>0</v>
      </c>
    </row>
    <row r="93" spans="1:17" x14ac:dyDescent="0.45">
      <c r="A93" s="24" t="s">
        <v>209</v>
      </c>
      <c r="B93" s="24">
        <v>11280</v>
      </c>
      <c r="C93" s="24" t="s">
        <v>22</v>
      </c>
      <c r="D93" s="25">
        <v>1681607.095254</v>
      </c>
      <c r="E93" s="25">
        <v>677781.45136800001</v>
      </c>
      <c r="F93" s="24">
        <f t="shared" si="6"/>
        <v>2359388.5466220002</v>
      </c>
      <c r="G93" s="24">
        <f t="shared" si="7"/>
        <v>1003825.643886</v>
      </c>
      <c r="H93" s="25">
        <v>177.565923</v>
      </c>
      <c r="I93" s="25">
        <v>18075.10255</v>
      </c>
      <c r="J93" s="24">
        <f t="shared" si="8"/>
        <v>18252.668472999998</v>
      </c>
      <c r="K93" s="24">
        <f t="shared" si="9"/>
        <v>-17897.536627000001</v>
      </c>
      <c r="L93" s="24">
        <v>3390310</v>
      </c>
      <c r="M93" s="24">
        <v>2099987</v>
      </c>
      <c r="N93" s="24">
        <f t="shared" si="10"/>
        <v>1290323</v>
      </c>
      <c r="O93" s="24">
        <v>4232</v>
      </c>
      <c r="P93" s="24">
        <v>29749</v>
      </c>
      <c r="Q93" s="24">
        <f t="shared" si="11"/>
        <v>-25517</v>
      </c>
    </row>
    <row r="94" spans="1:17" x14ac:dyDescent="0.45">
      <c r="A94" s="24" t="s">
        <v>217</v>
      </c>
      <c r="B94" s="24">
        <v>11290</v>
      </c>
      <c r="C94" s="24" t="s">
        <v>19</v>
      </c>
      <c r="D94" s="25">
        <v>68.764858000000004</v>
      </c>
      <c r="E94" s="25">
        <v>12567.466224</v>
      </c>
      <c r="F94" s="24">
        <f t="shared" si="6"/>
        <v>12636.231082</v>
      </c>
      <c r="G94" s="24">
        <f t="shared" si="7"/>
        <v>-12498.701365999999</v>
      </c>
      <c r="H94" s="25">
        <v>0.27187600000000001</v>
      </c>
      <c r="I94" s="25">
        <v>0</v>
      </c>
      <c r="J94" s="24">
        <f t="shared" si="8"/>
        <v>0.27187600000000001</v>
      </c>
      <c r="K94" s="24">
        <f t="shared" si="9"/>
        <v>0.27187600000000001</v>
      </c>
      <c r="L94" s="24">
        <v>797</v>
      </c>
      <c r="M94" s="24">
        <v>1059</v>
      </c>
      <c r="N94" s="24">
        <f t="shared" si="10"/>
        <v>-262</v>
      </c>
      <c r="O94" s="24">
        <v>92</v>
      </c>
      <c r="P94" s="24">
        <v>0</v>
      </c>
      <c r="Q94" s="24">
        <f t="shared" si="11"/>
        <v>92</v>
      </c>
    </row>
    <row r="95" spans="1:17" x14ac:dyDescent="0.45">
      <c r="A95" s="24" t="s">
        <v>219</v>
      </c>
      <c r="B95" s="24">
        <v>11285</v>
      </c>
      <c r="C95" s="24" t="s">
        <v>22</v>
      </c>
      <c r="D95" s="25">
        <v>29234988.720803</v>
      </c>
      <c r="E95" s="25">
        <v>21233026.389545001</v>
      </c>
      <c r="F95" s="24">
        <f t="shared" si="6"/>
        <v>50468015.110348001</v>
      </c>
      <c r="G95" s="24">
        <f t="shared" si="7"/>
        <v>8001962.3312579989</v>
      </c>
      <c r="H95" s="25">
        <v>1067.2059850000001</v>
      </c>
      <c r="I95" s="25">
        <v>336096.96010999999</v>
      </c>
      <c r="J95" s="24">
        <f t="shared" si="8"/>
        <v>337164.16609499999</v>
      </c>
      <c r="K95" s="24">
        <f t="shared" si="9"/>
        <v>-335029.75412499998</v>
      </c>
      <c r="L95" s="24">
        <v>32298855</v>
      </c>
      <c r="M95" s="24">
        <v>24942337</v>
      </c>
      <c r="N95" s="24">
        <f t="shared" si="10"/>
        <v>7356518</v>
      </c>
      <c r="O95" s="24">
        <v>70713</v>
      </c>
      <c r="P95" s="24">
        <v>376787</v>
      </c>
      <c r="Q95" s="24">
        <f t="shared" si="11"/>
        <v>-306074</v>
      </c>
    </row>
    <row r="96" spans="1:17" x14ac:dyDescent="0.45">
      <c r="A96" s="24" t="s">
        <v>223</v>
      </c>
      <c r="B96" s="24">
        <v>11297</v>
      </c>
      <c r="C96" s="24" t="s">
        <v>22</v>
      </c>
      <c r="D96" s="25">
        <v>15790833.361601001</v>
      </c>
      <c r="E96" s="25">
        <v>11276305.276759</v>
      </c>
      <c r="F96" s="24">
        <f t="shared" si="6"/>
        <v>27067138.638360001</v>
      </c>
      <c r="G96" s="24">
        <f t="shared" si="7"/>
        <v>4514528.0848420002</v>
      </c>
      <c r="H96" s="25">
        <v>174011.593761</v>
      </c>
      <c r="I96" s="25">
        <v>17037.435387000001</v>
      </c>
      <c r="J96" s="24">
        <f t="shared" si="8"/>
        <v>191049.029148</v>
      </c>
      <c r="K96" s="24">
        <f t="shared" si="9"/>
        <v>156974.15837399999</v>
      </c>
      <c r="L96" s="24">
        <v>12254211</v>
      </c>
      <c r="M96" s="24">
        <v>7743547</v>
      </c>
      <c r="N96" s="24">
        <f t="shared" si="10"/>
        <v>4510664</v>
      </c>
      <c r="O96" s="24">
        <v>27370</v>
      </c>
      <c r="P96" s="24">
        <v>65641</v>
      </c>
      <c r="Q96" s="24">
        <f t="shared" si="11"/>
        <v>-38271</v>
      </c>
    </row>
    <row r="97" spans="1:17" x14ac:dyDescent="0.45">
      <c r="A97" s="24" t="s">
        <v>225</v>
      </c>
      <c r="B97" s="24">
        <v>11302</v>
      </c>
      <c r="C97" s="24" t="s">
        <v>19</v>
      </c>
      <c r="D97" s="25">
        <v>783122.69141199999</v>
      </c>
      <c r="E97" s="25">
        <v>673760.53921299998</v>
      </c>
      <c r="F97" s="24">
        <f t="shared" si="6"/>
        <v>1456883.2306249999</v>
      </c>
      <c r="G97" s="24">
        <f t="shared" si="7"/>
        <v>109362.152199</v>
      </c>
      <c r="H97" s="25">
        <v>117.64816</v>
      </c>
      <c r="I97" s="25">
        <v>0</v>
      </c>
      <c r="J97" s="24">
        <f t="shared" si="8"/>
        <v>117.64816</v>
      </c>
      <c r="K97" s="24">
        <f t="shared" si="9"/>
        <v>117.64816</v>
      </c>
      <c r="L97" s="24">
        <v>21976745</v>
      </c>
      <c r="M97" s="24">
        <v>16408001</v>
      </c>
      <c r="N97" s="24">
        <f t="shared" si="10"/>
        <v>5568744</v>
      </c>
      <c r="O97" s="24">
        <v>1107136</v>
      </c>
      <c r="P97" s="24">
        <v>1957754</v>
      </c>
      <c r="Q97" s="24">
        <f t="shared" si="11"/>
        <v>-850618</v>
      </c>
    </row>
    <row r="98" spans="1:17" x14ac:dyDescent="0.45">
      <c r="A98" s="24" t="s">
        <v>227</v>
      </c>
      <c r="B98" s="24">
        <v>11304</v>
      </c>
      <c r="C98" s="24" t="s">
        <v>32</v>
      </c>
      <c r="D98" s="25">
        <v>25388.075138</v>
      </c>
      <c r="E98" s="25">
        <v>319864.015793</v>
      </c>
      <c r="F98" s="24">
        <f t="shared" si="6"/>
        <v>345252.09093100001</v>
      </c>
      <c r="G98" s="24">
        <f t="shared" si="7"/>
        <v>-294475.94065499998</v>
      </c>
      <c r="H98" s="25">
        <v>6.1666420000000004</v>
      </c>
      <c r="I98" s="25">
        <v>0</v>
      </c>
      <c r="J98" s="24">
        <f t="shared" si="8"/>
        <v>6.1666420000000004</v>
      </c>
      <c r="K98" s="24">
        <f t="shared" si="9"/>
        <v>6.1666420000000004</v>
      </c>
      <c r="L98" s="24">
        <v>255</v>
      </c>
      <c r="M98" s="24">
        <v>589</v>
      </c>
      <c r="N98" s="24">
        <f t="shared" si="10"/>
        <v>-334</v>
      </c>
      <c r="O98" s="24">
        <v>0</v>
      </c>
      <c r="P98" s="24">
        <v>0</v>
      </c>
      <c r="Q98" s="24">
        <f t="shared" si="11"/>
        <v>0</v>
      </c>
    </row>
    <row r="99" spans="1:17" x14ac:dyDescent="0.45">
      <c r="A99" s="24" t="s">
        <v>231</v>
      </c>
      <c r="B99" s="24">
        <v>11305</v>
      </c>
      <c r="C99" s="24" t="s">
        <v>32</v>
      </c>
      <c r="D99" s="25">
        <v>227857.866477</v>
      </c>
      <c r="E99" s="25">
        <v>243099.068279</v>
      </c>
      <c r="F99" s="24">
        <f t="shared" si="6"/>
        <v>470956.934756</v>
      </c>
      <c r="G99" s="24">
        <f t="shared" si="7"/>
        <v>-15241.201801999996</v>
      </c>
      <c r="H99" s="25">
        <v>6309.5382319999999</v>
      </c>
      <c r="I99" s="25">
        <v>8620.8173200000001</v>
      </c>
      <c r="J99" s="24">
        <f t="shared" si="8"/>
        <v>14930.355552000001</v>
      </c>
      <c r="K99" s="24">
        <f t="shared" si="9"/>
        <v>-2311.2790880000002</v>
      </c>
      <c r="L99" s="24">
        <v>227127</v>
      </c>
      <c r="M99" s="24">
        <v>294394</v>
      </c>
      <c r="N99" s="24">
        <f t="shared" si="10"/>
        <v>-67267</v>
      </c>
      <c r="O99" s="24">
        <v>0</v>
      </c>
      <c r="P99" s="24">
        <v>4746</v>
      </c>
      <c r="Q99" s="24">
        <f t="shared" si="11"/>
        <v>-4746</v>
      </c>
    </row>
    <row r="100" spans="1:17" x14ac:dyDescent="0.45">
      <c r="A100" s="24" t="s">
        <v>237</v>
      </c>
      <c r="B100" s="24">
        <v>11314</v>
      </c>
      <c r="C100" s="24" t="s">
        <v>22</v>
      </c>
      <c r="D100" s="25">
        <v>1760396.565708</v>
      </c>
      <c r="E100" s="25">
        <v>1808830.9395630001</v>
      </c>
      <c r="F100" s="24">
        <f t="shared" si="6"/>
        <v>3569227.5052709999</v>
      </c>
      <c r="G100" s="24">
        <f t="shared" si="7"/>
        <v>-48434.373855000129</v>
      </c>
      <c r="H100" s="25">
        <v>2620.8867770000002</v>
      </c>
      <c r="I100" s="25">
        <v>51274.214745999998</v>
      </c>
      <c r="J100" s="24">
        <f t="shared" si="8"/>
        <v>53895.101522999998</v>
      </c>
      <c r="K100" s="24">
        <f t="shared" si="9"/>
        <v>-48653.327968999998</v>
      </c>
      <c r="L100" s="24">
        <v>203709</v>
      </c>
      <c r="M100" s="24">
        <v>280500</v>
      </c>
      <c r="N100" s="24">
        <f t="shared" si="10"/>
        <v>-76791</v>
      </c>
      <c r="O100" s="24">
        <v>0</v>
      </c>
      <c r="P100" s="24">
        <v>34674</v>
      </c>
      <c r="Q100" s="24">
        <f t="shared" si="11"/>
        <v>-34674</v>
      </c>
    </row>
    <row r="101" spans="1:17" x14ac:dyDescent="0.45">
      <c r="A101" s="24" t="s">
        <v>241</v>
      </c>
      <c r="B101" s="24">
        <v>11309</v>
      </c>
      <c r="C101" s="24" t="s">
        <v>22</v>
      </c>
      <c r="D101" s="25">
        <v>9845949.0555709992</v>
      </c>
      <c r="E101" s="25">
        <v>13166258.574223001</v>
      </c>
      <c r="F101" s="24">
        <f t="shared" si="6"/>
        <v>23012207.629794002</v>
      </c>
      <c r="G101" s="24">
        <f t="shared" si="7"/>
        <v>-3320309.5186520014</v>
      </c>
      <c r="H101" s="25">
        <v>0</v>
      </c>
      <c r="I101" s="25">
        <v>87914.220209999999</v>
      </c>
      <c r="J101" s="24">
        <f t="shared" si="8"/>
        <v>87914.220209999999</v>
      </c>
      <c r="K101" s="24">
        <f t="shared" si="9"/>
        <v>-87914.220209999999</v>
      </c>
      <c r="L101" s="24">
        <v>4635020</v>
      </c>
      <c r="M101" s="24">
        <v>7527116</v>
      </c>
      <c r="N101" s="24">
        <f t="shared" si="10"/>
        <v>-2892096</v>
      </c>
      <c r="O101" s="24">
        <v>21759</v>
      </c>
      <c r="P101" s="24">
        <v>196640</v>
      </c>
      <c r="Q101" s="24">
        <f t="shared" si="11"/>
        <v>-174881</v>
      </c>
    </row>
    <row r="102" spans="1:17" x14ac:dyDescent="0.45">
      <c r="A102" s="24" t="s">
        <v>243</v>
      </c>
      <c r="B102" s="24">
        <v>11310</v>
      </c>
      <c r="C102" s="24" t="s">
        <v>19</v>
      </c>
      <c r="D102" s="25">
        <v>31196764.944835</v>
      </c>
      <c r="E102" s="25">
        <v>16122516.621006999</v>
      </c>
      <c r="F102" s="24">
        <f t="shared" si="6"/>
        <v>47319281.565842003</v>
      </c>
      <c r="G102" s="24">
        <f t="shared" si="7"/>
        <v>15074248.323828001</v>
      </c>
      <c r="H102" s="25">
        <v>3194779.0263299998</v>
      </c>
      <c r="I102" s="25">
        <v>97868.022622000004</v>
      </c>
      <c r="J102" s="24">
        <f t="shared" si="8"/>
        <v>3292647.0489519997</v>
      </c>
      <c r="K102" s="24">
        <f t="shared" si="9"/>
        <v>3096911.0037079998</v>
      </c>
      <c r="L102" s="24">
        <v>256196276</v>
      </c>
      <c r="M102" s="24">
        <v>85042484</v>
      </c>
      <c r="N102" s="24">
        <f t="shared" si="10"/>
        <v>171153792</v>
      </c>
      <c r="O102" s="24">
        <v>25300940</v>
      </c>
      <c r="P102" s="24">
        <v>13428355</v>
      </c>
      <c r="Q102" s="24">
        <f t="shared" si="11"/>
        <v>11872585</v>
      </c>
    </row>
    <row r="103" spans="1:17" x14ac:dyDescent="0.45">
      <c r="A103" s="24" t="s">
        <v>251</v>
      </c>
      <c r="B103" s="24">
        <v>11334</v>
      </c>
      <c r="C103" s="24" t="s">
        <v>22</v>
      </c>
      <c r="D103" s="25">
        <v>2424314.9806070002</v>
      </c>
      <c r="E103" s="25">
        <v>1540317.985171</v>
      </c>
      <c r="F103" s="24">
        <f t="shared" si="6"/>
        <v>3964632.9657780002</v>
      </c>
      <c r="G103" s="24">
        <f t="shared" si="7"/>
        <v>883996.99543600017</v>
      </c>
      <c r="H103" s="25">
        <v>25131.566093000001</v>
      </c>
      <c r="I103" s="25">
        <v>9150.8804880000007</v>
      </c>
      <c r="J103" s="24">
        <f t="shared" si="8"/>
        <v>34282.446581000004</v>
      </c>
      <c r="K103" s="24">
        <f t="shared" si="9"/>
        <v>15980.685605000001</v>
      </c>
      <c r="L103" s="24">
        <v>1782530</v>
      </c>
      <c r="M103" s="24">
        <v>885889</v>
      </c>
      <c r="N103" s="24">
        <f t="shared" si="10"/>
        <v>896641</v>
      </c>
      <c r="O103" s="24">
        <v>381</v>
      </c>
      <c r="P103" s="24">
        <v>19655</v>
      </c>
      <c r="Q103" s="24">
        <f t="shared" si="11"/>
        <v>-19274</v>
      </c>
    </row>
    <row r="104" spans="1:17" x14ac:dyDescent="0.45">
      <c r="A104" s="24" t="s">
        <v>253</v>
      </c>
      <c r="B104" s="24">
        <v>11338</v>
      </c>
      <c r="C104" s="24" t="s">
        <v>19</v>
      </c>
      <c r="D104" s="25">
        <v>8027878.8260939997</v>
      </c>
      <c r="E104" s="25">
        <v>9301848.0003059991</v>
      </c>
      <c r="F104" s="24">
        <f t="shared" si="6"/>
        <v>17329726.826399997</v>
      </c>
      <c r="G104" s="24">
        <f t="shared" si="7"/>
        <v>-1273969.1742119994</v>
      </c>
      <c r="H104" s="25">
        <v>23140</v>
      </c>
      <c r="I104" s="25">
        <v>0</v>
      </c>
      <c r="J104" s="24">
        <f t="shared" si="8"/>
        <v>23140</v>
      </c>
      <c r="K104" s="24">
        <f t="shared" si="9"/>
        <v>23140</v>
      </c>
      <c r="L104" s="24">
        <v>26200137</v>
      </c>
      <c r="M104" s="24">
        <v>20287731</v>
      </c>
      <c r="N104" s="24">
        <f t="shared" si="10"/>
        <v>5912406</v>
      </c>
      <c r="O104" s="24">
        <v>1863906</v>
      </c>
      <c r="P104" s="24">
        <v>935723</v>
      </c>
      <c r="Q104" s="24">
        <f t="shared" si="11"/>
        <v>928183</v>
      </c>
    </row>
    <row r="105" spans="1:17" x14ac:dyDescent="0.45">
      <c r="A105" s="24" t="s">
        <v>255</v>
      </c>
      <c r="B105" s="24">
        <v>11343</v>
      </c>
      <c r="C105" s="24" t="s">
        <v>19</v>
      </c>
      <c r="D105" s="25">
        <v>2134752.8722640001</v>
      </c>
      <c r="E105" s="25">
        <v>4875364.7475819997</v>
      </c>
      <c r="F105" s="24">
        <f t="shared" si="6"/>
        <v>7010117.6198459994</v>
      </c>
      <c r="G105" s="24">
        <f t="shared" si="7"/>
        <v>-2740611.8753179996</v>
      </c>
      <c r="H105" s="25">
        <v>53274.565997999998</v>
      </c>
      <c r="I105" s="25">
        <v>70143.695628000001</v>
      </c>
      <c r="J105" s="24">
        <f t="shared" si="8"/>
        <v>123418.26162599999</v>
      </c>
      <c r="K105" s="24">
        <f t="shared" si="9"/>
        <v>-16869.129630000003</v>
      </c>
      <c r="L105" s="24">
        <v>29876272</v>
      </c>
      <c r="M105" s="24">
        <v>38329205</v>
      </c>
      <c r="N105" s="24">
        <f t="shared" si="10"/>
        <v>-8452933</v>
      </c>
      <c r="O105" s="24">
        <v>1344507</v>
      </c>
      <c r="P105" s="24">
        <v>1249847</v>
      </c>
      <c r="Q105" s="24">
        <f t="shared" si="11"/>
        <v>94660</v>
      </c>
    </row>
    <row r="106" spans="1:17" x14ac:dyDescent="0.45">
      <c r="A106" s="24" t="s">
        <v>273</v>
      </c>
      <c r="B106" s="24">
        <v>11379</v>
      </c>
      <c r="C106" s="24" t="s">
        <v>19</v>
      </c>
      <c r="D106" s="25">
        <v>1271963.033874</v>
      </c>
      <c r="E106" s="25">
        <v>18123312.809425998</v>
      </c>
      <c r="F106" s="24">
        <f t="shared" si="6"/>
        <v>19395275.8433</v>
      </c>
      <c r="G106" s="24">
        <f t="shared" si="7"/>
        <v>-16851349.775551997</v>
      </c>
      <c r="H106" s="25">
        <v>0</v>
      </c>
      <c r="I106" s="25">
        <v>0</v>
      </c>
      <c r="J106" s="24">
        <f t="shared" si="8"/>
        <v>0</v>
      </c>
      <c r="K106" s="24">
        <f t="shared" si="9"/>
        <v>0</v>
      </c>
      <c r="L106" s="24">
        <v>22516660</v>
      </c>
      <c r="M106" s="24">
        <v>36285358</v>
      </c>
      <c r="N106" s="24">
        <f t="shared" si="10"/>
        <v>-13768698</v>
      </c>
      <c r="O106" s="24">
        <v>0</v>
      </c>
      <c r="P106" s="24">
        <v>352038</v>
      </c>
      <c r="Q106" s="24">
        <f t="shared" si="11"/>
        <v>-352038</v>
      </c>
    </row>
    <row r="107" spans="1:17" x14ac:dyDescent="0.45">
      <c r="A107" s="24" t="s">
        <v>275</v>
      </c>
      <c r="B107" s="24">
        <v>11385</v>
      </c>
      <c r="C107" s="24" t="s">
        <v>19</v>
      </c>
      <c r="D107" s="25">
        <v>10940447.912052</v>
      </c>
      <c r="E107" s="25">
        <v>10511696.126695</v>
      </c>
      <c r="F107" s="24">
        <f t="shared" si="6"/>
        <v>21452144.038746998</v>
      </c>
      <c r="G107" s="24">
        <f t="shared" si="7"/>
        <v>428751.78535700031</v>
      </c>
      <c r="H107" s="25">
        <v>0</v>
      </c>
      <c r="I107" s="25">
        <v>214656.40336299999</v>
      </c>
      <c r="J107" s="24">
        <f t="shared" si="8"/>
        <v>214656.40336299999</v>
      </c>
      <c r="K107" s="24">
        <f t="shared" si="9"/>
        <v>-214656.40336299999</v>
      </c>
      <c r="L107" s="24">
        <v>115197278</v>
      </c>
      <c r="M107" s="24">
        <v>74892286</v>
      </c>
      <c r="N107" s="24">
        <f t="shared" si="10"/>
        <v>40304992</v>
      </c>
      <c r="O107" s="24">
        <v>6200288</v>
      </c>
      <c r="P107" s="24">
        <v>6314881</v>
      </c>
      <c r="Q107" s="24">
        <f t="shared" si="11"/>
        <v>-114593</v>
      </c>
    </row>
    <row r="108" spans="1:17" x14ac:dyDescent="0.45">
      <c r="A108" s="24" t="s">
        <v>277</v>
      </c>
      <c r="B108" s="24">
        <v>11384</v>
      </c>
      <c r="C108" s="24" t="s">
        <v>22</v>
      </c>
      <c r="D108" s="25">
        <v>2581776.3108370001</v>
      </c>
      <c r="E108" s="25">
        <v>2302196.5282950001</v>
      </c>
      <c r="F108" s="24">
        <f t="shared" si="6"/>
        <v>4883972.8391319998</v>
      </c>
      <c r="G108" s="24">
        <f t="shared" si="7"/>
        <v>279579.78254200006</v>
      </c>
      <c r="H108" s="25">
        <v>179704.600286</v>
      </c>
      <c r="I108" s="25">
        <v>227869.567064</v>
      </c>
      <c r="J108" s="24">
        <f t="shared" si="8"/>
        <v>407574.16735</v>
      </c>
      <c r="K108" s="24">
        <f t="shared" si="9"/>
        <v>-48164.966778000002</v>
      </c>
      <c r="L108" s="24">
        <v>2316887</v>
      </c>
      <c r="M108" s="24">
        <v>2191141</v>
      </c>
      <c r="N108" s="24">
        <f t="shared" si="10"/>
        <v>125746</v>
      </c>
      <c r="O108" s="24">
        <v>3741</v>
      </c>
      <c r="P108" s="24">
        <v>19148</v>
      </c>
      <c r="Q108" s="24">
        <f t="shared" si="11"/>
        <v>-15407</v>
      </c>
    </row>
    <row r="109" spans="1:17" x14ac:dyDescent="0.45">
      <c r="A109" s="24" t="s">
        <v>283</v>
      </c>
      <c r="B109" s="24">
        <v>11383</v>
      </c>
      <c r="C109" s="24" t="s">
        <v>19</v>
      </c>
      <c r="D109" s="25">
        <v>8012947.1009409996</v>
      </c>
      <c r="E109" s="25">
        <v>16519762.230659001</v>
      </c>
      <c r="F109" s="24">
        <f t="shared" si="6"/>
        <v>24532709.331599999</v>
      </c>
      <c r="G109" s="24">
        <f t="shared" si="7"/>
        <v>-8506815.1297180019</v>
      </c>
      <c r="H109" s="25">
        <v>1530.5717520000001</v>
      </c>
      <c r="I109" s="25">
        <v>19885.464727999999</v>
      </c>
      <c r="J109" s="24">
        <f t="shared" si="8"/>
        <v>21416.036479999999</v>
      </c>
      <c r="K109" s="24">
        <f t="shared" si="9"/>
        <v>-18354.892975999999</v>
      </c>
      <c r="L109" s="24">
        <v>23510947</v>
      </c>
      <c r="M109" s="24">
        <v>30113495</v>
      </c>
      <c r="N109" s="24">
        <f t="shared" si="10"/>
        <v>-6602548</v>
      </c>
      <c r="O109" s="24">
        <v>0</v>
      </c>
      <c r="P109" s="24">
        <v>979215</v>
      </c>
      <c r="Q109" s="24">
        <f t="shared" si="11"/>
        <v>-979215</v>
      </c>
    </row>
    <row r="110" spans="1:17" x14ac:dyDescent="0.45">
      <c r="A110" s="24" t="s">
        <v>285</v>
      </c>
      <c r="B110" s="24">
        <v>11380</v>
      </c>
      <c r="C110" s="24" t="s">
        <v>19</v>
      </c>
      <c r="D110" s="25">
        <v>54980.655097000003</v>
      </c>
      <c r="E110" s="25">
        <v>74841.877143000005</v>
      </c>
      <c r="F110" s="24">
        <f t="shared" si="6"/>
        <v>129822.53224</v>
      </c>
      <c r="G110" s="24">
        <f t="shared" si="7"/>
        <v>-19861.222046000003</v>
      </c>
      <c r="H110" s="25">
        <v>0.49431999999999998</v>
      </c>
      <c r="I110" s="25">
        <v>1304.5216399999999</v>
      </c>
      <c r="J110" s="24">
        <f t="shared" si="8"/>
        <v>1305.01596</v>
      </c>
      <c r="K110" s="24">
        <f t="shared" si="9"/>
        <v>-1304.0273199999999</v>
      </c>
      <c r="L110" s="24">
        <v>189236</v>
      </c>
      <c r="M110" s="24">
        <v>137438</v>
      </c>
      <c r="N110" s="24">
        <f t="shared" si="10"/>
        <v>51798</v>
      </c>
      <c r="O110" s="24">
        <v>0</v>
      </c>
      <c r="P110" s="24">
        <v>0</v>
      </c>
      <c r="Q110" s="24">
        <f t="shared" si="11"/>
        <v>0</v>
      </c>
    </row>
    <row r="111" spans="1:17" x14ac:dyDescent="0.45">
      <c r="A111" s="24" t="s">
        <v>287</v>
      </c>
      <c r="B111" s="24">
        <v>11391</v>
      </c>
      <c r="C111" s="24" t="s">
        <v>19</v>
      </c>
      <c r="D111" s="25">
        <v>21371.969072</v>
      </c>
      <c r="E111" s="25">
        <v>17913.571037999998</v>
      </c>
      <c r="F111" s="24">
        <f t="shared" si="6"/>
        <v>39285.540110000002</v>
      </c>
      <c r="G111" s="24">
        <f t="shared" si="7"/>
        <v>3458.3980340000016</v>
      </c>
      <c r="H111" s="25">
        <v>0</v>
      </c>
      <c r="I111" s="25">
        <v>0</v>
      </c>
      <c r="J111" s="24">
        <f t="shared" si="8"/>
        <v>0</v>
      </c>
      <c r="K111" s="24">
        <f t="shared" si="9"/>
        <v>0</v>
      </c>
      <c r="L111" s="24">
        <v>481547</v>
      </c>
      <c r="M111" s="24">
        <v>333305</v>
      </c>
      <c r="N111" s="24">
        <f t="shared" si="10"/>
        <v>148242</v>
      </c>
      <c r="O111" s="24">
        <v>2261</v>
      </c>
      <c r="P111" s="24">
        <v>12436</v>
      </c>
      <c r="Q111" s="24">
        <f t="shared" si="11"/>
        <v>-10175</v>
      </c>
    </row>
    <row r="112" spans="1:17" x14ac:dyDescent="0.45">
      <c r="A112" s="24" t="s">
        <v>289</v>
      </c>
      <c r="B112" s="24">
        <v>11381</v>
      </c>
      <c r="C112" s="24" t="s">
        <v>32</v>
      </c>
      <c r="D112" s="25">
        <v>976708.97384300001</v>
      </c>
      <c r="E112" s="25">
        <v>1129205.963493</v>
      </c>
      <c r="F112" s="24">
        <f t="shared" si="6"/>
        <v>2105914.9373360001</v>
      </c>
      <c r="G112" s="24">
        <f t="shared" si="7"/>
        <v>-152496.98965</v>
      </c>
      <c r="H112" s="25">
        <v>0</v>
      </c>
      <c r="I112" s="25">
        <v>0</v>
      </c>
      <c r="J112" s="24">
        <f t="shared" si="8"/>
        <v>0</v>
      </c>
      <c r="K112" s="24">
        <f t="shared" si="9"/>
        <v>0</v>
      </c>
      <c r="L112" s="24">
        <v>0</v>
      </c>
      <c r="M112" s="24">
        <v>258</v>
      </c>
      <c r="N112" s="24">
        <f t="shared" si="10"/>
        <v>-258</v>
      </c>
      <c r="O112" s="24">
        <v>0</v>
      </c>
      <c r="P112" s="24">
        <v>258</v>
      </c>
      <c r="Q112" s="24">
        <f t="shared" si="11"/>
        <v>-258</v>
      </c>
    </row>
    <row r="113" spans="1:17" x14ac:dyDescent="0.45">
      <c r="A113" s="24" t="s">
        <v>291</v>
      </c>
      <c r="B113" s="24">
        <v>11394</v>
      </c>
      <c r="C113" s="24" t="s">
        <v>19</v>
      </c>
      <c r="D113" s="25">
        <v>226050.79101099999</v>
      </c>
      <c r="E113" s="25">
        <v>906097.52075899998</v>
      </c>
      <c r="F113" s="24">
        <f t="shared" si="6"/>
        <v>1132148.31177</v>
      </c>
      <c r="G113" s="24">
        <f t="shared" si="7"/>
        <v>-680046.72974799993</v>
      </c>
      <c r="H113" s="25">
        <v>0</v>
      </c>
      <c r="I113" s="25">
        <v>0</v>
      </c>
      <c r="J113" s="24">
        <f t="shared" si="8"/>
        <v>0</v>
      </c>
      <c r="K113" s="24">
        <f t="shared" si="9"/>
        <v>0</v>
      </c>
      <c r="L113" s="24">
        <v>8912077</v>
      </c>
      <c r="M113" s="24">
        <v>2707544</v>
      </c>
      <c r="N113" s="24">
        <f t="shared" si="10"/>
        <v>6204533</v>
      </c>
      <c r="O113" s="24">
        <v>1594423</v>
      </c>
      <c r="P113" s="24">
        <v>640592</v>
      </c>
      <c r="Q113" s="24">
        <f t="shared" si="11"/>
        <v>953831</v>
      </c>
    </row>
    <row r="114" spans="1:17" x14ac:dyDescent="0.45">
      <c r="A114" s="24" t="s">
        <v>293</v>
      </c>
      <c r="B114" s="24">
        <v>11405</v>
      </c>
      <c r="C114" s="24" t="s">
        <v>19</v>
      </c>
      <c r="D114" s="25">
        <v>9657337.8917319998</v>
      </c>
      <c r="E114" s="25">
        <v>2221723.4671280002</v>
      </c>
      <c r="F114" s="24">
        <f t="shared" si="6"/>
        <v>11879061.358860001</v>
      </c>
      <c r="G114" s="24">
        <f t="shared" si="7"/>
        <v>7435614.4246039996</v>
      </c>
      <c r="H114" s="25">
        <v>155362.96646900001</v>
      </c>
      <c r="I114" s="25">
        <v>0</v>
      </c>
      <c r="J114" s="24">
        <f t="shared" si="8"/>
        <v>155362.96646900001</v>
      </c>
      <c r="K114" s="24">
        <f t="shared" si="9"/>
        <v>155362.96646900001</v>
      </c>
      <c r="L114" s="24">
        <v>94365675</v>
      </c>
      <c r="M114" s="24">
        <v>52270098</v>
      </c>
      <c r="N114" s="24">
        <f t="shared" si="10"/>
        <v>42095577</v>
      </c>
      <c r="O114" s="24">
        <v>11148020</v>
      </c>
      <c r="P114" s="24">
        <v>8357509</v>
      </c>
      <c r="Q114" s="24">
        <f t="shared" si="11"/>
        <v>2790511</v>
      </c>
    </row>
    <row r="115" spans="1:17" x14ac:dyDescent="0.45">
      <c r="A115" s="24" t="s">
        <v>298</v>
      </c>
      <c r="B115" s="24">
        <v>11411</v>
      </c>
      <c r="C115" s="24" t="s">
        <v>19</v>
      </c>
      <c r="D115" s="25">
        <v>1571738.2668979999</v>
      </c>
      <c r="E115" s="25">
        <v>1742884.1710020001</v>
      </c>
      <c r="F115" s="24">
        <f t="shared" ref="F115:F138" si="12">D115+E115</f>
        <v>3314622.4379000003</v>
      </c>
      <c r="G115" s="24">
        <f t="shared" ref="G115:G138" si="13">D115-E115</f>
        <v>-171145.90410400019</v>
      </c>
      <c r="H115" s="25">
        <v>12096.35</v>
      </c>
      <c r="I115" s="25">
        <v>12710.63</v>
      </c>
      <c r="J115" s="24">
        <f t="shared" ref="J115:J138" si="14">H115+I115</f>
        <v>24806.98</v>
      </c>
      <c r="K115" s="24">
        <f t="shared" ref="K115:K138" si="15">H115-I115</f>
        <v>-614.27999999999884</v>
      </c>
      <c r="L115" s="24">
        <v>881037</v>
      </c>
      <c r="M115" s="24">
        <v>1166517</v>
      </c>
      <c r="N115" s="24">
        <f t="shared" ref="N115:N138" si="16">L115-M115</f>
        <v>-285480</v>
      </c>
      <c r="O115" s="24">
        <v>8735</v>
      </c>
      <c r="P115" s="24">
        <v>64244</v>
      </c>
      <c r="Q115" s="24">
        <f t="shared" ref="Q115:Q138" si="17">O115-P115</f>
        <v>-55509</v>
      </c>
    </row>
    <row r="116" spans="1:17" x14ac:dyDescent="0.45">
      <c r="A116" s="24" t="s">
        <v>301</v>
      </c>
      <c r="B116" s="24">
        <v>11420</v>
      </c>
      <c r="C116" s="24" t="s">
        <v>19</v>
      </c>
      <c r="D116" s="25">
        <v>98593.416475000005</v>
      </c>
      <c r="E116" s="25">
        <v>85743.636287000001</v>
      </c>
      <c r="F116" s="24">
        <f t="shared" si="12"/>
        <v>184337.05276200001</v>
      </c>
      <c r="G116" s="24">
        <f t="shared" si="13"/>
        <v>12849.780188000004</v>
      </c>
      <c r="H116" s="25">
        <v>0</v>
      </c>
      <c r="I116" s="25">
        <v>0</v>
      </c>
      <c r="J116" s="24">
        <f t="shared" si="14"/>
        <v>0</v>
      </c>
      <c r="K116" s="24">
        <f t="shared" si="15"/>
        <v>0</v>
      </c>
      <c r="L116" s="24">
        <v>556500</v>
      </c>
      <c r="M116" s="24">
        <v>464690</v>
      </c>
      <c r="N116" s="24">
        <f t="shared" si="16"/>
        <v>91810</v>
      </c>
      <c r="O116" s="24">
        <v>298</v>
      </c>
      <c r="P116" s="24">
        <v>3179</v>
      </c>
      <c r="Q116" s="24">
        <f t="shared" si="17"/>
        <v>-2881</v>
      </c>
    </row>
    <row r="117" spans="1:17" x14ac:dyDescent="0.45">
      <c r="A117" s="24" t="s">
        <v>305</v>
      </c>
      <c r="B117" s="24">
        <v>11421</v>
      </c>
      <c r="C117" s="24" t="s">
        <v>19</v>
      </c>
      <c r="D117" s="25">
        <v>637922.86046700005</v>
      </c>
      <c r="E117" s="25">
        <v>632778.104391</v>
      </c>
      <c r="F117" s="24">
        <f t="shared" si="12"/>
        <v>1270700.9648580002</v>
      </c>
      <c r="G117" s="24">
        <f t="shared" si="13"/>
        <v>5144.7560760000488</v>
      </c>
      <c r="H117" s="25">
        <v>28489.991300000002</v>
      </c>
      <c r="I117" s="25">
        <v>19670.744783999999</v>
      </c>
      <c r="J117" s="24">
        <f t="shared" si="14"/>
        <v>48160.736084000004</v>
      </c>
      <c r="K117" s="24">
        <f t="shared" si="15"/>
        <v>8819.2465160000029</v>
      </c>
      <c r="L117" s="24">
        <v>1282840</v>
      </c>
      <c r="M117" s="24">
        <v>1267860</v>
      </c>
      <c r="N117" s="24">
        <f t="shared" si="16"/>
        <v>14980</v>
      </c>
      <c r="O117" s="24">
        <v>56745</v>
      </c>
      <c r="P117" s="24">
        <v>69433</v>
      </c>
      <c r="Q117" s="24">
        <f t="shared" si="17"/>
        <v>-12688</v>
      </c>
    </row>
    <row r="118" spans="1:17" x14ac:dyDescent="0.45">
      <c r="A118" s="24" t="s">
        <v>309</v>
      </c>
      <c r="B118" s="24">
        <v>11427</v>
      </c>
      <c r="C118" s="24" t="s">
        <v>19</v>
      </c>
      <c r="D118" s="25">
        <v>3814.5808539999998</v>
      </c>
      <c r="E118" s="25">
        <v>34680.585701000004</v>
      </c>
      <c r="F118" s="24">
        <f t="shared" si="12"/>
        <v>38495.166555000003</v>
      </c>
      <c r="G118" s="24">
        <f t="shared" si="13"/>
        <v>-30866.004847000004</v>
      </c>
      <c r="H118" s="25">
        <v>0.40781400000000001</v>
      </c>
      <c r="I118" s="25">
        <v>166.3</v>
      </c>
      <c r="J118" s="24">
        <f t="shared" si="14"/>
        <v>166.70781400000001</v>
      </c>
      <c r="K118" s="24">
        <f t="shared" si="15"/>
        <v>-165.89218600000001</v>
      </c>
      <c r="L118" s="24">
        <v>726</v>
      </c>
      <c r="M118" s="24">
        <v>89100</v>
      </c>
      <c r="N118" s="24">
        <f t="shared" si="16"/>
        <v>-88374</v>
      </c>
      <c r="O118" s="24">
        <v>0</v>
      </c>
      <c r="P118" s="24">
        <v>9</v>
      </c>
      <c r="Q118" s="24">
        <f t="shared" si="17"/>
        <v>-9</v>
      </c>
    </row>
    <row r="119" spans="1:17" x14ac:dyDescent="0.45">
      <c r="A119" s="24" t="s">
        <v>313</v>
      </c>
      <c r="B119" s="24">
        <v>11442</v>
      </c>
      <c r="C119" s="24" t="s">
        <v>19</v>
      </c>
      <c r="D119" s="25">
        <v>1483889.868028</v>
      </c>
      <c r="E119" s="25">
        <v>1817480.184073</v>
      </c>
      <c r="F119" s="24">
        <f t="shared" si="12"/>
        <v>3301370.0521010002</v>
      </c>
      <c r="G119" s="24">
        <f t="shared" si="13"/>
        <v>-333590.31604499999</v>
      </c>
      <c r="H119" s="25">
        <v>29923.034608000002</v>
      </c>
      <c r="I119" s="25">
        <v>0</v>
      </c>
      <c r="J119" s="24">
        <f t="shared" si="14"/>
        <v>29923.034608000002</v>
      </c>
      <c r="K119" s="24">
        <f t="shared" si="15"/>
        <v>29923.034608000002</v>
      </c>
      <c r="L119" s="24">
        <v>4980350</v>
      </c>
      <c r="M119" s="24">
        <v>5497969</v>
      </c>
      <c r="N119" s="24">
        <f t="shared" si="16"/>
        <v>-517619</v>
      </c>
      <c r="O119" s="24">
        <v>28251</v>
      </c>
      <c r="P119" s="24">
        <v>221341</v>
      </c>
      <c r="Q119" s="24">
        <f t="shared" si="17"/>
        <v>-193090</v>
      </c>
    </row>
    <row r="120" spans="1:17" x14ac:dyDescent="0.45">
      <c r="A120" s="24" t="s">
        <v>322</v>
      </c>
      <c r="B120" s="24">
        <v>11449</v>
      </c>
      <c r="C120" s="24" t="s">
        <v>19</v>
      </c>
      <c r="D120" s="25">
        <v>274223.01604000002</v>
      </c>
      <c r="E120" s="25">
        <v>290575.09292199998</v>
      </c>
      <c r="F120" s="24">
        <f t="shared" si="12"/>
        <v>564798.108962</v>
      </c>
      <c r="G120" s="24">
        <f t="shared" si="13"/>
        <v>-16352.076881999965</v>
      </c>
      <c r="H120" s="25">
        <v>13162.94809</v>
      </c>
      <c r="I120" s="25">
        <v>0</v>
      </c>
      <c r="J120" s="24">
        <f t="shared" si="14"/>
        <v>13162.94809</v>
      </c>
      <c r="K120" s="24">
        <f t="shared" si="15"/>
        <v>13162.94809</v>
      </c>
      <c r="L120" s="24">
        <v>4103514</v>
      </c>
      <c r="M120" s="24">
        <v>4311419</v>
      </c>
      <c r="N120" s="24">
        <f t="shared" si="16"/>
        <v>-207905</v>
      </c>
      <c r="O120" s="24">
        <v>159269</v>
      </c>
      <c r="P120" s="24">
        <v>141289</v>
      </c>
      <c r="Q120" s="24">
        <f t="shared" si="17"/>
        <v>17980</v>
      </c>
    </row>
    <row r="121" spans="1:17" x14ac:dyDescent="0.45">
      <c r="A121" s="24" t="s">
        <v>326</v>
      </c>
      <c r="B121" s="24">
        <v>11463</v>
      </c>
      <c r="C121" s="24" t="s">
        <v>22</v>
      </c>
      <c r="D121" s="25">
        <v>2951175.5721419998</v>
      </c>
      <c r="E121" s="25">
        <v>3218530.7014850001</v>
      </c>
      <c r="F121" s="24">
        <f t="shared" si="12"/>
        <v>6169706.2736269999</v>
      </c>
      <c r="G121" s="24">
        <f t="shared" si="13"/>
        <v>-267355.12934300024</v>
      </c>
      <c r="H121" s="25">
        <v>10049.785824000001</v>
      </c>
      <c r="I121" s="25">
        <v>20904.012984000001</v>
      </c>
      <c r="J121" s="24">
        <f t="shared" si="14"/>
        <v>30953.798808</v>
      </c>
      <c r="K121" s="24">
        <f t="shared" si="15"/>
        <v>-10854.22716</v>
      </c>
      <c r="L121" s="24">
        <v>290884</v>
      </c>
      <c r="M121" s="24">
        <v>554235</v>
      </c>
      <c r="N121" s="24">
        <f t="shared" si="16"/>
        <v>-263351</v>
      </c>
      <c r="O121" s="24">
        <v>0</v>
      </c>
      <c r="P121" s="24">
        <v>10894</v>
      </c>
      <c r="Q121" s="24">
        <f t="shared" si="17"/>
        <v>-10894</v>
      </c>
    </row>
    <row r="122" spans="1:17" x14ac:dyDescent="0.45">
      <c r="A122" s="24" t="s">
        <v>328</v>
      </c>
      <c r="B122" s="24">
        <v>11461</v>
      </c>
      <c r="C122" s="24" t="s">
        <v>22</v>
      </c>
      <c r="D122" s="25">
        <v>8856923.1427200008</v>
      </c>
      <c r="E122" s="25">
        <v>8704126.3276790008</v>
      </c>
      <c r="F122" s="24">
        <f t="shared" si="12"/>
        <v>17561049.470399</v>
      </c>
      <c r="G122" s="24">
        <f t="shared" si="13"/>
        <v>152796.81504100002</v>
      </c>
      <c r="H122" s="25">
        <v>52993.664841999998</v>
      </c>
      <c r="I122" s="25">
        <v>232263.96110399999</v>
      </c>
      <c r="J122" s="24">
        <f t="shared" si="14"/>
        <v>285257.62594599999</v>
      </c>
      <c r="K122" s="24">
        <f t="shared" si="15"/>
        <v>-179270.29626199999</v>
      </c>
      <c r="L122" s="24">
        <v>5541207</v>
      </c>
      <c r="M122" s="24">
        <v>5313009</v>
      </c>
      <c r="N122" s="24">
        <f t="shared" si="16"/>
        <v>228198</v>
      </c>
      <c r="O122" s="24">
        <v>6532</v>
      </c>
      <c r="P122" s="24">
        <v>114191</v>
      </c>
      <c r="Q122" s="24">
        <f t="shared" si="17"/>
        <v>-107659</v>
      </c>
    </row>
    <row r="123" spans="1:17" x14ac:dyDescent="0.45">
      <c r="A123" s="24" t="s">
        <v>336</v>
      </c>
      <c r="B123" s="24">
        <v>11454</v>
      </c>
      <c r="C123" s="24" t="s">
        <v>22</v>
      </c>
      <c r="D123" s="25">
        <v>5174914.7383909998</v>
      </c>
      <c r="E123" s="25">
        <v>5332687.974014</v>
      </c>
      <c r="F123" s="24">
        <f t="shared" si="12"/>
        <v>10507602.712405</v>
      </c>
      <c r="G123" s="24">
        <f t="shared" si="13"/>
        <v>-157773.23562300019</v>
      </c>
      <c r="H123" s="25">
        <v>67908.534459999995</v>
      </c>
      <c r="I123" s="25">
        <v>65791.05747</v>
      </c>
      <c r="J123" s="24">
        <f t="shared" si="14"/>
        <v>133699.59193</v>
      </c>
      <c r="K123" s="24">
        <f t="shared" si="15"/>
        <v>2117.4769899999956</v>
      </c>
      <c r="L123" s="24">
        <v>1938914</v>
      </c>
      <c r="M123" s="24">
        <v>2352537</v>
      </c>
      <c r="N123" s="24">
        <f t="shared" si="16"/>
        <v>-413623</v>
      </c>
      <c r="O123" s="24">
        <v>12559</v>
      </c>
      <c r="P123" s="24">
        <v>48692</v>
      </c>
      <c r="Q123" s="24">
        <f t="shared" si="17"/>
        <v>-36133</v>
      </c>
    </row>
    <row r="124" spans="1:17" x14ac:dyDescent="0.45">
      <c r="A124" s="24" t="s">
        <v>338</v>
      </c>
      <c r="B124" s="24">
        <v>11477</v>
      </c>
      <c r="C124" s="24" t="s">
        <v>22</v>
      </c>
      <c r="D124" s="25">
        <v>1205995.508473</v>
      </c>
      <c r="E124" s="25">
        <v>3174453.1376100001</v>
      </c>
      <c r="F124" s="24">
        <f t="shared" si="12"/>
        <v>4380448.6460830001</v>
      </c>
      <c r="G124" s="24">
        <f t="shared" si="13"/>
        <v>-1968457.6291370001</v>
      </c>
      <c r="H124" s="25">
        <v>67202.020592999994</v>
      </c>
      <c r="I124" s="25">
        <v>202517.60427899999</v>
      </c>
      <c r="J124" s="24">
        <f t="shared" si="14"/>
        <v>269719.62487199996</v>
      </c>
      <c r="K124" s="24">
        <f t="shared" si="15"/>
        <v>-135315.583686</v>
      </c>
      <c r="L124" s="24">
        <v>1908139</v>
      </c>
      <c r="M124" s="24">
        <v>4835196</v>
      </c>
      <c r="N124" s="24">
        <f t="shared" si="16"/>
        <v>-2927057</v>
      </c>
      <c r="O124" s="24">
        <v>8459</v>
      </c>
      <c r="P124" s="24">
        <v>95638</v>
      </c>
      <c r="Q124" s="24">
        <f t="shared" si="17"/>
        <v>-87179</v>
      </c>
    </row>
    <row r="125" spans="1:17" x14ac:dyDescent="0.45">
      <c r="A125" s="24" t="s">
        <v>340</v>
      </c>
      <c r="B125" s="24">
        <v>11476</v>
      </c>
      <c r="C125" s="24" t="s">
        <v>19</v>
      </c>
      <c r="D125" s="25">
        <v>1827.7739839999999</v>
      </c>
      <c r="E125" s="25">
        <v>9592.3217010000008</v>
      </c>
      <c r="F125" s="24">
        <f t="shared" si="12"/>
        <v>11420.095685</v>
      </c>
      <c r="G125" s="24">
        <f t="shared" si="13"/>
        <v>-7764.5477170000013</v>
      </c>
      <c r="H125" s="25">
        <v>7.2417879999999997</v>
      </c>
      <c r="I125" s="25">
        <v>0</v>
      </c>
      <c r="J125" s="24">
        <f t="shared" si="14"/>
        <v>7.2417879999999997</v>
      </c>
      <c r="K125" s="24">
        <f t="shared" si="15"/>
        <v>7.2417879999999997</v>
      </c>
      <c r="L125" s="24">
        <v>288973</v>
      </c>
      <c r="M125" s="24">
        <v>156414</v>
      </c>
      <c r="N125" s="24">
        <f t="shared" si="16"/>
        <v>132559</v>
      </c>
      <c r="O125" s="24">
        <v>3338</v>
      </c>
      <c r="P125" s="24">
        <v>4201</v>
      </c>
      <c r="Q125" s="24">
        <f t="shared" si="17"/>
        <v>-863</v>
      </c>
    </row>
    <row r="126" spans="1:17" x14ac:dyDescent="0.45">
      <c r="A126" s="24" t="s">
        <v>346</v>
      </c>
      <c r="B126" s="24">
        <v>11495</v>
      </c>
      <c r="C126" s="24" t="s">
        <v>19</v>
      </c>
      <c r="D126" s="25">
        <v>4611985.9007299999</v>
      </c>
      <c r="E126" s="25">
        <v>3725464.0135599999</v>
      </c>
      <c r="F126" s="24">
        <f t="shared" si="12"/>
        <v>8337449.9142899998</v>
      </c>
      <c r="G126" s="24">
        <f t="shared" si="13"/>
        <v>886521.88717</v>
      </c>
      <c r="H126" s="25">
        <v>311575.53860199999</v>
      </c>
      <c r="I126" s="25">
        <v>0</v>
      </c>
      <c r="J126" s="24">
        <f t="shared" si="14"/>
        <v>311575.53860199999</v>
      </c>
      <c r="K126" s="24">
        <f t="shared" si="15"/>
        <v>311575.53860199999</v>
      </c>
      <c r="L126" s="24">
        <v>81051301</v>
      </c>
      <c r="M126" s="24">
        <v>55390531</v>
      </c>
      <c r="N126" s="24">
        <f t="shared" si="16"/>
        <v>25660770</v>
      </c>
      <c r="O126" s="24">
        <v>1872256</v>
      </c>
      <c r="P126" s="24">
        <v>2532637</v>
      </c>
      <c r="Q126" s="24">
        <f t="shared" si="17"/>
        <v>-660381</v>
      </c>
    </row>
    <row r="127" spans="1:17" x14ac:dyDescent="0.45">
      <c r="A127" s="24" t="s">
        <v>351</v>
      </c>
      <c r="B127" s="24">
        <v>11517</v>
      </c>
      <c r="C127" s="24" t="s">
        <v>19</v>
      </c>
      <c r="D127" s="25">
        <v>3539354.967491</v>
      </c>
      <c r="E127" s="25">
        <v>2911827.8120200001</v>
      </c>
      <c r="F127" s="24">
        <f t="shared" si="12"/>
        <v>6451182.779511</v>
      </c>
      <c r="G127" s="24">
        <f t="shared" si="13"/>
        <v>627527.15547099989</v>
      </c>
      <c r="H127" s="25">
        <v>3780.9537650000002</v>
      </c>
      <c r="I127" s="25">
        <v>29308.211289999999</v>
      </c>
      <c r="J127" s="24">
        <f t="shared" si="14"/>
        <v>33089.165054999998</v>
      </c>
      <c r="K127" s="24">
        <f t="shared" si="15"/>
        <v>-25527.257525000001</v>
      </c>
      <c r="L127" s="24">
        <v>93301139</v>
      </c>
      <c r="M127" s="24">
        <v>64376108</v>
      </c>
      <c r="N127" s="24">
        <f t="shared" si="16"/>
        <v>28925031</v>
      </c>
      <c r="O127" s="24">
        <v>6068095</v>
      </c>
      <c r="P127" s="24">
        <v>6926824</v>
      </c>
      <c r="Q127" s="24">
        <f t="shared" si="17"/>
        <v>-858729</v>
      </c>
    </row>
    <row r="128" spans="1:17" x14ac:dyDescent="0.45">
      <c r="A128" s="24" t="s">
        <v>357</v>
      </c>
      <c r="B128" s="24">
        <v>11521</v>
      </c>
      <c r="C128" s="24" t="s">
        <v>19</v>
      </c>
      <c r="D128" s="25">
        <v>500571.810811</v>
      </c>
      <c r="E128" s="25">
        <v>300640.40867600002</v>
      </c>
      <c r="F128" s="24">
        <f t="shared" si="12"/>
        <v>801212.21948700002</v>
      </c>
      <c r="G128" s="24">
        <f t="shared" si="13"/>
        <v>199931.40213499998</v>
      </c>
      <c r="H128" s="25">
        <v>1741.66904</v>
      </c>
      <c r="I128" s="25">
        <v>1028.3499999999999</v>
      </c>
      <c r="J128" s="24">
        <f t="shared" si="14"/>
        <v>2770.0190400000001</v>
      </c>
      <c r="K128" s="24">
        <f t="shared" si="15"/>
        <v>713.31904000000009</v>
      </c>
      <c r="L128" s="24">
        <v>1846794</v>
      </c>
      <c r="M128" s="24">
        <v>1858185</v>
      </c>
      <c r="N128" s="24">
        <f t="shared" si="16"/>
        <v>-11391</v>
      </c>
      <c r="O128" s="24">
        <v>176956</v>
      </c>
      <c r="P128" s="24">
        <v>143773</v>
      </c>
      <c r="Q128" s="24">
        <f t="shared" si="17"/>
        <v>33183</v>
      </c>
    </row>
    <row r="129" spans="1:17" x14ac:dyDescent="0.45">
      <c r="A129" s="24" t="s">
        <v>366</v>
      </c>
      <c r="B129" s="24">
        <v>11551</v>
      </c>
      <c r="C129" s="24" t="s">
        <v>19</v>
      </c>
      <c r="D129" s="25">
        <v>5475612.191226</v>
      </c>
      <c r="E129" s="25">
        <v>5059280.8472140003</v>
      </c>
      <c r="F129" s="24">
        <f t="shared" si="12"/>
        <v>10534893.03844</v>
      </c>
      <c r="G129" s="24">
        <f t="shared" si="13"/>
        <v>416331.34401199967</v>
      </c>
      <c r="H129" s="25">
        <v>3500</v>
      </c>
      <c r="I129" s="25">
        <v>982.49738000000002</v>
      </c>
      <c r="J129" s="24">
        <f t="shared" si="14"/>
        <v>4482.4973799999998</v>
      </c>
      <c r="K129" s="24">
        <f t="shared" si="15"/>
        <v>2517.5026200000002</v>
      </c>
      <c r="L129" s="24">
        <v>60183438</v>
      </c>
      <c r="M129" s="24">
        <v>53258515</v>
      </c>
      <c r="N129" s="24">
        <f t="shared" si="16"/>
        <v>6924923</v>
      </c>
      <c r="O129" s="24">
        <v>2486635</v>
      </c>
      <c r="P129" s="24">
        <v>4059237</v>
      </c>
      <c r="Q129" s="24">
        <f t="shared" si="17"/>
        <v>-1572602</v>
      </c>
    </row>
    <row r="130" spans="1:17" x14ac:dyDescent="0.45">
      <c r="A130" s="24" t="s">
        <v>368</v>
      </c>
      <c r="B130" s="24">
        <v>11562</v>
      </c>
      <c r="C130" s="24" t="s">
        <v>19</v>
      </c>
      <c r="D130" s="25">
        <v>105945.783514</v>
      </c>
      <c r="E130" s="25">
        <v>25026.616507999999</v>
      </c>
      <c r="F130" s="24">
        <f t="shared" si="12"/>
        <v>130972.40002199999</v>
      </c>
      <c r="G130" s="24">
        <f t="shared" si="13"/>
        <v>80919.167006000003</v>
      </c>
      <c r="H130" s="25">
        <v>41.461089999999999</v>
      </c>
      <c r="I130" s="25">
        <v>0</v>
      </c>
      <c r="J130" s="24">
        <f t="shared" si="14"/>
        <v>41.461089999999999</v>
      </c>
      <c r="K130" s="24">
        <f t="shared" si="15"/>
        <v>41.461089999999999</v>
      </c>
      <c r="L130" s="24">
        <v>7573264</v>
      </c>
      <c r="M130" s="24">
        <v>5845868</v>
      </c>
      <c r="N130" s="24">
        <f t="shared" si="16"/>
        <v>1727396</v>
      </c>
      <c r="O130" s="24">
        <v>271525</v>
      </c>
      <c r="P130" s="24">
        <v>266621</v>
      </c>
      <c r="Q130" s="24">
        <f t="shared" si="17"/>
        <v>4904</v>
      </c>
    </row>
    <row r="131" spans="1:17" x14ac:dyDescent="0.45">
      <c r="A131" s="24" t="s">
        <v>386</v>
      </c>
      <c r="B131" s="24">
        <v>11621</v>
      </c>
      <c r="C131" s="24" t="s">
        <v>19</v>
      </c>
      <c r="D131" s="25">
        <v>2170486.7101520002</v>
      </c>
      <c r="E131" s="25">
        <v>2577151.6734549999</v>
      </c>
      <c r="F131" s="24">
        <f t="shared" si="12"/>
        <v>4747638.3836070001</v>
      </c>
      <c r="G131" s="24">
        <f t="shared" si="13"/>
        <v>-406664.96330299973</v>
      </c>
      <c r="H131" s="25">
        <v>21427.82</v>
      </c>
      <c r="I131" s="25">
        <v>22630.869719999999</v>
      </c>
      <c r="J131" s="24">
        <f t="shared" si="14"/>
        <v>44058.689719999995</v>
      </c>
      <c r="K131" s="24">
        <f t="shared" si="15"/>
        <v>-1203.0497199999991</v>
      </c>
      <c r="L131" s="24">
        <v>1713128</v>
      </c>
      <c r="M131" s="24">
        <v>2416254</v>
      </c>
      <c r="N131" s="24">
        <f t="shared" si="16"/>
        <v>-703126</v>
      </c>
      <c r="O131" s="24">
        <v>18005</v>
      </c>
      <c r="P131" s="24">
        <v>112311</v>
      </c>
      <c r="Q131" s="24">
        <f t="shared" si="17"/>
        <v>-94306</v>
      </c>
    </row>
    <row r="132" spans="1:17" x14ac:dyDescent="0.45">
      <c r="A132" s="24" t="s">
        <v>396</v>
      </c>
      <c r="B132" s="24">
        <v>11661</v>
      </c>
      <c r="C132" s="24" t="s">
        <v>19</v>
      </c>
      <c r="D132" s="25">
        <v>870968.75046699995</v>
      </c>
      <c r="E132" s="25">
        <v>1000998.97561</v>
      </c>
      <c r="F132" s="24">
        <f t="shared" si="12"/>
        <v>1871967.7260769999</v>
      </c>
      <c r="G132" s="24">
        <f t="shared" si="13"/>
        <v>-130030.22514300002</v>
      </c>
      <c r="H132" s="25">
        <v>52790.089485999997</v>
      </c>
      <c r="I132" s="25">
        <v>77504.808963999996</v>
      </c>
      <c r="J132" s="24">
        <f t="shared" si="14"/>
        <v>130294.89844999999</v>
      </c>
      <c r="K132" s="24">
        <f t="shared" si="15"/>
        <v>-24714.719477999999</v>
      </c>
      <c r="L132" s="24">
        <v>1388358</v>
      </c>
      <c r="M132" s="24">
        <v>1764848</v>
      </c>
      <c r="N132" s="24">
        <f t="shared" si="16"/>
        <v>-376490</v>
      </c>
      <c r="O132" s="24">
        <v>46</v>
      </c>
      <c r="P132" s="24">
        <v>97658</v>
      </c>
      <c r="Q132" s="24">
        <f t="shared" si="17"/>
        <v>-97612</v>
      </c>
    </row>
    <row r="133" spans="1:17" x14ac:dyDescent="0.45">
      <c r="A133" s="24" t="s">
        <v>404</v>
      </c>
      <c r="B133" s="24">
        <v>11665</v>
      </c>
      <c r="C133" s="24" t="s">
        <v>19</v>
      </c>
      <c r="D133" s="25">
        <v>196487.91231099999</v>
      </c>
      <c r="E133" s="25">
        <v>266047.027459</v>
      </c>
      <c r="F133" s="24">
        <f t="shared" si="12"/>
        <v>462534.93977</v>
      </c>
      <c r="G133" s="24">
        <f t="shared" si="13"/>
        <v>-69559.115148000012</v>
      </c>
      <c r="H133" s="25">
        <v>161.865084</v>
      </c>
      <c r="I133" s="25">
        <v>6900</v>
      </c>
      <c r="J133" s="24">
        <f t="shared" si="14"/>
        <v>7061.865084</v>
      </c>
      <c r="K133" s="24">
        <f t="shared" si="15"/>
        <v>-6738.134916</v>
      </c>
      <c r="L133" s="24">
        <v>2243080</v>
      </c>
      <c r="M133" s="24">
        <v>2200701</v>
      </c>
      <c r="N133" s="24">
        <f t="shared" si="16"/>
        <v>42379</v>
      </c>
      <c r="O133" s="24">
        <v>209567</v>
      </c>
      <c r="P133" s="24">
        <v>11369</v>
      </c>
      <c r="Q133" s="24">
        <f t="shared" si="17"/>
        <v>198198</v>
      </c>
    </row>
    <row r="134" spans="1:17" x14ac:dyDescent="0.45">
      <c r="A134" s="24" t="s">
        <v>422</v>
      </c>
      <c r="B134" s="24">
        <v>11706</v>
      </c>
      <c r="C134" s="24" t="s">
        <v>22</v>
      </c>
      <c r="D134" s="25">
        <v>2005989.024277</v>
      </c>
      <c r="E134" s="25">
        <v>1444277.36173</v>
      </c>
      <c r="F134" s="24">
        <f t="shared" si="12"/>
        <v>3450266.3860069998</v>
      </c>
      <c r="G134" s="24">
        <f t="shared" si="13"/>
        <v>561711.66254699999</v>
      </c>
      <c r="H134" s="25">
        <v>754.66811700000005</v>
      </c>
      <c r="I134" s="25">
        <v>86393.370754999996</v>
      </c>
      <c r="J134" s="24">
        <f t="shared" si="14"/>
        <v>87148.03887199999</v>
      </c>
      <c r="K134" s="24">
        <f t="shared" si="15"/>
        <v>-85638.702638000002</v>
      </c>
      <c r="L134" s="24">
        <v>2786780</v>
      </c>
      <c r="M134" s="24">
        <v>2269061</v>
      </c>
      <c r="N134" s="24">
        <f t="shared" si="16"/>
        <v>517719</v>
      </c>
      <c r="O134" s="24">
        <v>5676</v>
      </c>
      <c r="P134" s="24">
        <v>93044</v>
      </c>
      <c r="Q134" s="24">
        <f t="shared" si="17"/>
        <v>-87368</v>
      </c>
    </row>
    <row r="135" spans="1:17" x14ac:dyDescent="0.45">
      <c r="A135" s="24" t="s">
        <v>429</v>
      </c>
      <c r="B135" s="24">
        <v>11691</v>
      </c>
      <c r="C135" s="24" t="s">
        <v>32</v>
      </c>
      <c r="D135" s="25">
        <v>83367.528865999993</v>
      </c>
      <c r="E135" s="25">
        <v>70150.921554999994</v>
      </c>
      <c r="F135" s="24">
        <f t="shared" si="12"/>
        <v>153518.45042099999</v>
      </c>
      <c r="G135" s="24">
        <f t="shared" si="13"/>
        <v>13216.607311</v>
      </c>
      <c r="H135" s="25">
        <v>3304.304412</v>
      </c>
      <c r="I135" s="25">
        <v>1485.2301500000001</v>
      </c>
      <c r="J135" s="24">
        <f t="shared" si="14"/>
        <v>4789.5345619999998</v>
      </c>
      <c r="K135" s="24">
        <f t="shared" si="15"/>
        <v>1819.0742619999999</v>
      </c>
      <c r="L135" s="24">
        <v>35256</v>
      </c>
      <c r="M135" s="24">
        <v>218</v>
      </c>
      <c r="N135" s="24">
        <f t="shared" si="16"/>
        <v>35038</v>
      </c>
      <c r="O135" s="24">
        <v>0</v>
      </c>
      <c r="P135" s="24">
        <v>0</v>
      </c>
      <c r="Q135" s="24">
        <f t="shared" si="17"/>
        <v>0</v>
      </c>
    </row>
    <row r="136" spans="1:17" x14ac:dyDescent="0.45">
      <c r="A136" s="24" t="s">
        <v>437</v>
      </c>
      <c r="B136" s="24">
        <v>11701</v>
      </c>
      <c r="C136" s="24" t="s">
        <v>19</v>
      </c>
      <c r="D136" s="25">
        <v>234322.25766800001</v>
      </c>
      <c r="E136" s="25">
        <v>216962.799248</v>
      </c>
      <c r="F136" s="24">
        <f t="shared" si="12"/>
        <v>451285.05691599997</v>
      </c>
      <c r="G136" s="24">
        <f t="shared" si="13"/>
        <v>17359.45842000001</v>
      </c>
      <c r="H136" s="25">
        <v>1071</v>
      </c>
      <c r="I136" s="25">
        <v>1198.1476399999999</v>
      </c>
      <c r="J136" s="24">
        <f t="shared" si="14"/>
        <v>2269.1476400000001</v>
      </c>
      <c r="K136" s="24">
        <f t="shared" si="15"/>
        <v>-127.14763999999991</v>
      </c>
      <c r="L136" s="24">
        <v>515760</v>
      </c>
      <c r="M136" s="24">
        <v>275800</v>
      </c>
      <c r="N136" s="24">
        <f t="shared" si="16"/>
        <v>239960</v>
      </c>
      <c r="O136" s="24">
        <v>64590</v>
      </c>
      <c r="P136" s="24">
        <v>8085</v>
      </c>
      <c r="Q136" s="24">
        <f t="shared" si="17"/>
        <v>56505</v>
      </c>
    </row>
    <row r="137" spans="1:17" x14ac:dyDescent="0.45">
      <c r="A137" s="24" t="s">
        <v>443</v>
      </c>
      <c r="B137" s="24">
        <v>11738</v>
      </c>
      <c r="C137" s="24" t="s">
        <v>19</v>
      </c>
      <c r="D137" s="25">
        <v>556984.52693099994</v>
      </c>
      <c r="E137" s="25">
        <v>225587.54288200001</v>
      </c>
      <c r="F137" s="24">
        <f t="shared" si="12"/>
        <v>782572.06981299992</v>
      </c>
      <c r="G137" s="24">
        <f t="shared" si="13"/>
        <v>331396.98404899996</v>
      </c>
      <c r="H137" s="25">
        <v>214550</v>
      </c>
      <c r="I137" s="25">
        <v>15229.109829999999</v>
      </c>
      <c r="J137" s="24">
        <f t="shared" si="14"/>
        <v>229779.10983</v>
      </c>
      <c r="K137" s="24">
        <f t="shared" si="15"/>
        <v>199320.89017</v>
      </c>
      <c r="L137" s="24">
        <v>5743184</v>
      </c>
      <c r="M137" s="24">
        <v>3520920</v>
      </c>
      <c r="N137" s="24">
        <f t="shared" si="16"/>
        <v>2222264</v>
      </c>
      <c r="O137" s="24">
        <v>306273</v>
      </c>
      <c r="P137" s="24">
        <v>878747</v>
      </c>
      <c r="Q137" s="24">
        <f t="shared" si="17"/>
        <v>-572474</v>
      </c>
    </row>
    <row r="138" spans="1:17" x14ac:dyDescent="0.45">
      <c r="A138" s="24" t="s">
        <v>446</v>
      </c>
      <c r="B138" s="24">
        <v>11741</v>
      </c>
      <c r="C138" s="24" t="s">
        <v>19</v>
      </c>
      <c r="D138" s="25">
        <v>979825.75050299999</v>
      </c>
      <c r="E138" s="25">
        <v>739945.81984500005</v>
      </c>
      <c r="F138" s="24">
        <f t="shared" si="12"/>
        <v>1719771.5703480002</v>
      </c>
      <c r="G138" s="24">
        <f t="shared" si="13"/>
        <v>239879.93065799994</v>
      </c>
      <c r="H138" s="25">
        <v>109246.048513</v>
      </c>
      <c r="I138" s="25">
        <v>112125.33339</v>
      </c>
      <c r="J138" s="24">
        <f t="shared" si="14"/>
        <v>221371.381903</v>
      </c>
      <c r="K138" s="24">
        <f t="shared" si="15"/>
        <v>-2879.2848769999982</v>
      </c>
      <c r="L138" s="24">
        <v>2994312</v>
      </c>
      <c r="M138" s="24">
        <v>790097</v>
      </c>
      <c r="N138" s="24">
        <f t="shared" si="16"/>
        <v>2204215</v>
      </c>
      <c r="O138" s="24">
        <v>471529</v>
      </c>
      <c r="P138" s="24">
        <v>38032</v>
      </c>
      <c r="Q138" s="24">
        <f t="shared" si="17"/>
        <v>433497</v>
      </c>
    </row>
    <row r="139" spans="1:17" x14ac:dyDescent="0.45">
      <c r="A139" s="24" t="s">
        <v>112</v>
      </c>
      <c r="B139" s="24">
        <v>10920</v>
      </c>
      <c r="C139" s="24" t="s">
        <v>19</v>
      </c>
      <c r="D139" s="25">
        <v>130761.46572399999</v>
      </c>
      <c r="E139" s="25">
        <v>124775.82303299999</v>
      </c>
      <c r="F139" s="24">
        <f t="shared" ref="F139:F186" si="18">D139+E139</f>
        <v>255537.288757</v>
      </c>
      <c r="G139" s="24">
        <f t="shared" ref="G139:G186" si="19">D139-E139</f>
        <v>5985.6426910000009</v>
      </c>
      <c r="H139" s="25">
        <v>19.414418000000001</v>
      </c>
      <c r="I139" s="25">
        <v>915.10985000000005</v>
      </c>
      <c r="J139" s="24">
        <f t="shared" ref="J139:J186" si="20">H139+I139</f>
        <v>934.52426800000001</v>
      </c>
      <c r="K139" s="24">
        <f t="shared" ref="K139:K186" si="21">H139-I139</f>
        <v>-895.6954320000001</v>
      </c>
      <c r="L139" s="24">
        <v>4198765</v>
      </c>
      <c r="M139" s="24">
        <v>0</v>
      </c>
      <c r="N139" s="24">
        <f t="shared" ref="N139:N186" si="22">L139-M139</f>
        <v>4198765</v>
      </c>
      <c r="O139" s="24">
        <v>505407</v>
      </c>
      <c r="P139" s="24">
        <v>0</v>
      </c>
      <c r="Q139" s="24">
        <f t="shared" ref="Q139:Q186" si="23">O139-P139</f>
        <v>505407</v>
      </c>
    </row>
    <row r="140" spans="1:17" x14ac:dyDescent="0.45">
      <c r="A140" s="24" t="s">
        <v>167</v>
      </c>
      <c r="B140" s="24">
        <v>11172</v>
      </c>
      <c r="C140" s="24" t="s">
        <v>32</v>
      </c>
      <c r="D140" s="25">
        <v>4022494.3037040001</v>
      </c>
      <c r="E140" s="25">
        <v>3343192.3206859999</v>
      </c>
      <c r="F140" s="24">
        <f t="shared" si="18"/>
        <v>7365686.6243900005</v>
      </c>
      <c r="G140" s="24">
        <f t="shared" si="19"/>
        <v>679301.98301800014</v>
      </c>
      <c r="H140" s="25">
        <v>139753.41158399999</v>
      </c>
      <c r="I140" s="25">
        <v>83520.925686000002</v>
      </c>
      <c r="J140" s="24">
        <f t="shared" si="20"/>
        <v>223274.33726999999</v>
      </c>
      <c r="K140" s="24">
        <f t="shared" si="21"/>
        <v>56232.485897999984</v>
      </c>
      <c r="L140" s="24">
        <v>1602707</v>
      </c>
      <c r="M140" s="24">
        <v>429795</v>
      </c>
      <c r="N140" s="24">
        <f t="shared" si="22"/>
        <v>1172912</v>
      </c>
      <c r="O140" s="24">
        <v>0</v>
      </c>
      <c r="P140" s="24">
        <v>0</v>
      </c>
      <c r="Q140" s="24">
        <f t="shared" si="23"/>
        <v>0</v>
      </c>
    </row>
    <row r="141" spans="1:17" x14ac:dyDescent="0.45">
      <c r="A141" s="24" t="s">
        <v>171</v>
      </c>
      <c r="B141" s="24">
        <v>11183</v>
      </c>
      <c r="C141" s="24" t="s">
        <v>22</v>
      </c>
      <c r="D141" s="25">
        <v>4304815.6934230002</v>
      </c>
      <c r="E141" s="25">
        <v>5127666.4662079997</v>
      </c>
      <c r="F141" s="24">
        <f t="shared" si="18"/>
        <v>9432482.159630999</v>
      </c>
      <c r="G141" s="24">
        <f t="shared" si="19"/>
        <v>-822850.77278499957</v>
      </c>
      <c r="H141" s="25">
        <v>56154.913123999999</v>
      </c>
      <c r="I141" s="25">
        <v>259246.02752999999</v>
      </c>
      <c r="J141" s="24">
        <f t="shared" si="20"/>
        <v>315400.94065399998</v>
      </c>
      <c r="K141" s="24">
        <f t="shared" si="21"/>
        <v>-203091.11440600001</v>
      </c>
      <c r="L141" s="24">
        <v>292739</v>
      </c>
      <c r="M141" s="24">
        <v>1081239</v>
      </c>
      <c r="N141" s="24">
        <f t="shared" si="22"/>
        <v>-788500</v>
      </c>
      <c r="O141" s="24">
        <v>0</v>
      </c>
      <c r="P141" s="24">
        <v>0</v>
      </c>
      <c r="Q141" s="24">
        <f t="shared" si="23"/>
        <v>0</v>
      </c>
    </row>
    <row r="142" spans="1:17" x14ac:dyDescent="0.45">
      <c r="A142" s="24" t="s">
        <v>176</v>
      </c>
      <c r="B142" s="24">
        <v>11197</v>
      </c>
      <c r="C142" s="24" t="s">
        <v>22</v>
      </c>
      <c r="D142" s="25">
        <v>6051883.8355700001</v>
      </c>
      <c r="E142" s="25">
        <v>7796595.3382710004</v>
      </c>
      <c r="F142" s="24">
        <f t="shared" si="18"/>
        <v>13848479.173841</v>
      </c>
      <c r="G142" s="24">
        <f t="shared" si="19"/>
        <v>-1744711.5027010003</v>
      </c>
      <c r="H142" s="25">
        <v>30559.827828000001</v>
      </c>
      <c r="I142" s="25">
        <v>110306.074676</v>
      </c>
      <c r="J142" s="24">
        <f t="shared" si="20"/>
        <v>140865.902504</v>
      </c>
      <c r="K142" s="24">
        <f t="shared" si="21"/>
        <v>-79746.24684800001</v>
      </c>
      <c r="L142" s="24">
        <v>3079046</v>
      </c>
      <c r="M142" s="24">
        <v>4784695</v>
      </c>
      <c r="N142" s="24">
        <f t="shared" si="22"/>
        <v>-1705649</v>
      </c>
      <c r="O142" s="24">
        <v>0</v>
      </c>
      <c r="P142" s="24">
        <v>0</v>
      </c>
      <c r="Q142" s="24">
        <f t="shared" si="23"/>
        <v>0</v>
      </c>
    </row>
    <row r="143" spans="1:17" x14ac:dyDescent="0.45">
      <c r="A143" s="24" t="s">
        <v>178</v>
      </c>
      <c r="B143" s="24">
        <v>11195</v>
      </c>
      <c r="C143" s="24" t="s">
        <v>22</v>
      </c>
      <c r="D143" s="25">
        <v>7230593.0271070004</v>
      </c>
      <c r="E143" s="25">
        <v>7048205.3863899997</v>
      </c>
      <c r="F143" s="24">
        <f t="shared" si="18"/>
        <v>14278798.413497001</v>
      </c>
      <c r="G143" s="24">
        <f t="shared" si="19"/>
        <v>182387.6407170007</v>
      </c>
      <c r="H143" s="25">
        <v>35706.556583999998</v>
      </c>
      <c r="I143" s="25">
        <v>288288.64217200002</v>
      </c>
      <c r="J143" s="24">
        <f t="shared" si="20"/>
        <v>323995.19875600003</v>
      </c>
      <c r="K143" s="24">
        <f t="shared" si="21"/>
        <v>-252582.08558800002</v>
      </c>
      <c r="L143" s="24">
        <v>655662</v>
      </c>
      <c r="M143" s="24">
        <v>1046328</v>
      </c>
      <c r="N143" s="24">
        <f t="shared" si="22"/>
        <v>-390666</v>
      </c>
      <c r="O143" s="24">
        <v>0</v>
      </c>
      <c r="P143" s="24">
        <v>0</v>
      </c>
      <c r="Q143" s="24">
        <f t="shared" si="23"/>
        <v>0</v>
      </c>
    </row>
    <row r="144" spans="1:17" x14ac:dyDescent="0.45">
      <c r="A144" s="24" t="s">
        <v>180</v>
      </c>
      <c r="B144" s="24">
        <v>11215</v>
      </c>
      <c r="C144" s="24" t="s">
        <v>22</v>
      </c>
      <c r="D144" s="25">
        <v>4639284.2665839996</v>
      </c>
      <c r="E144" s="25">
        <v>5714229.5383599997</v>
      </c>
      <c r="F144" s="24">
        <f t="shared" si="18"/>
        <v>10353513.804943999</v>
      </c>
      <c r="G144" s="24">
        <f t="shared" si="19"/>
        <v>-1074945.271776</v>
      </c>
      <c r="H144" s="25">
        <v>170020.44086</v>
      </c>
      <c r="I144" s="25">
        <v>253139.80411</v>
      </c>
      <c r="J144" s="24">
        <f t="shared" si="20"/>
        <v>423160.24497</v>
      </c>
      <c r="K144" s="24">
        <f t="shared" si="21"/>
        <v>-83119.363249999995</v>
      </c>
      <c r="L144" s="24">
        <v>4457352</v>
      </c>
      <c r="M144" s="24">
        <v>5337174</v>
      </c>
      <c r="N144" s="24">
        <f t="shared" si="22"/>
        <v>-879822</v>
      </c>
      <c r="O144" s="24">
        <v>1981</v>
      </c>
      <c r="P144" s="24">
        <v>259272</v>
      </c>
      <c r="Q144" s="24">
        <f t="shared" si="23"/>
        <v>-257291</v>
      </c>
    </row>
    <row r="145" spans="1:17" x14ac:dyDescent="0.45">
      <c r="A145" s="24" t="s">
        <v>184</v>
      </c>
      <c r="B145" s="24">
        <v>11196</v>
      </c>
      <c r="C145" s="24" t="s">
        <v>32</v>
      </c>
      <c r="D145" s="25">
        <v>822252.97071999998</v>
      </c>
      <c r="E145" s="25">
        <v>1181490.011621</v>
      </c>
      <c r="F145" s="24">
        <f t="shared" si="18"/>
        <v>2003742.9823409999</v>
      </c>
      <c r="G145" s="24">
        <f t="shared" si="19"/>
        <v>-359237.04090100003</v>
      </c>
      <c r="H145" s="25">
        <v>16606.892532000002</v>
      </c>
      <c r="I145" s="25">
        <v>15667.506880000001</v>
      </c>
      <c r="J145" s="24">
        <f t="shared" si="20"/>
        <v>32274.399412000002</v>
      </c>
      <c r="K145" s="24">
        <f t="shared" si="21"/>
        <v>939.38565200000085</v>
      </c>
      <c r="L145" s="24">
        <v>199813</v>
      </c>
      <c r="M145" s="24">
        <v>0</v>
      </c>
      <c r="N145" s="24">
        <f t="shared" si="22"/>
        <v>199813</v>
      </c>
      <c r="O145" s="24">
        <v>0</v>
      </c>
      <c r="P145" s="24">
        <v>0</v>
      </c>
      <c r="Q145" s="24">
        <f t="shared" si="23"/>
        <v>0</v>
      </c>
    </row>
    <row r="146" spans="1:17" x14ac:dyDescent="0.45">
      <c r="A146" s="24" t="s">
        <v>205</v>
      </c>
      <c r="B146" s="24">
        <v>11260</v>
      </c>
      <c r="C146" s="24" t="s">
        <v>22</v>
      </c>
      <c r="D146" s="25">
        <v>4399023.8623710005</v>
      </c>
      <c r="E146" s="25">
        <v>4318144.5892080003</v>
      </c>
      <c r="F146" s="24">
        <f t="shared" si="18"/>
        <v>8717168.4515790008</v>
      </c>
      <c r="G146" s="24">
        <f t="shared" si="19"/>
        <v>80879.273163000122</v>
      </c>
      <c r="H146" s="25">
        <v>23330.888531000001</v>
      </c>
      <c r="I146" s="25">
        <v>27167.511384000001</v>
      </c>
      <c r="J146" s="24">
        <f t="shared" si="20"/>
        <v>50498.399915000002</v>
      </c>
      <c r="K146" s="24">
        <f t="shared" si="21"/>
        <v>-3836.6228530000008</v>
      </c>
      <c r="L146" s="24">
        <v>65936</v>
      </c>
      <c r="M146" s="24">
        <v>140586</v>
      </c>
      <c r="N146" s="24">
        <f t="shared" si="22"/>
        <v>-74650</v>
      </c>
      <c r="O146" s="24">
        <v>0</v>
      </c>
      <c r="P146" s="24">
        <v>0</v>
      </c>
      <c r="Q146" s="24">
        <f t="shared" si="23"/>
        <v>0</v>
      </c>
    </row>
    <row r="147" spans="1:17" x14ac:dyDescent="0.45">
      <c r="A147" s="24" t="s">
        <v>233</v>
      </c>
      <c r="B147" s="24">
        <v>11308</v>
      </c>
      <c r="C147" s="24" t="s">
        <v>22</v>
      </c>
      <c r="D147" s="25">
        <v>2215678.013268</v>
      </c>
      <c r="E147" s="25">
        <v>2254400.1242780001</v>
      </c>
      <c r="F147" s="24">
        <f t="shared" si="18"/>
        <v>4470078.1375460001</v>
      </c>
      <c r="G147" s="24">
        <f t="shared" si="19"/>
        <v>-38722.11101000011</v>
      </c>
      <c r="H147" s="25">
        <v>51788.598974</v>
      </c>
      <c r="I147" s="25">
        <v>90319.336270999993</v>
      </c>
      <c r="J147" s="24">
        <f t="shared" si="20"/>
        <v>142107.935245</v>
      </c>
      <c r="K147" s="24">
        <f t="shared" si="21"/>
        <v>-38530.737296999992</v>
      </c>
      <c r="L147" s="24">
        <v>1662305</v>
      </c>
      <c r="M147" s="24">
        <v>1540605</v>
      </c>
      <c r="N147" s="24">
        <f t="shared" si="22"/>
        <v>121700</v>
      </c>
      <c r="O147" s="24">
        <v>0</v>
      </c>
      <c r="P147" s="24">
        <v>14184</v>
      </c>
      <c r="Q147" s="24">
        <f t="shared" si="23"/>
        <v>-14184</v>
      </c>
    </row>
    <row r="148" spans="1:17" x14ac:dyDescent="0.45">
      <c r="A148" s="24" t="s">
        <v>242</v>
      </c>
      <c r="B148" s="24">
        <v>11312</v>
      </c>
      <c r="C148" s="24" t="s">
        <v>22</v>
      </c>
      <c r="D148" s="25">
        <v>7334879.6278999997</v>
      </c>
      <c r="E148" s="25">
        <v>7123186.5423309999</v>
      </c>
      <c r="F148" s="24">
        <f t="shared" si="18"/>
        <v>14458066.170231</v>
      </c>
      <c r="G148" s="24">
        <f t="shared" si="19"/>
        <v>211693.08556899987</v>
      </c>
      <c r="H148" s="25">
        <v>77531.180919999999</v>
      </c>
      <c r="I148" s="25">
        <v>176981.55879499999</v>
      </c>
      <c r="J148" s="24">
        <f t="shared" si="20"/>
        <v>254512.73971499997</v>
      </c>
      <c r="K148" s="24">
        <f t="shared" si="21"/>
        <v>-99450.377874999991</v>
      </c>
      <c r="L148" s="24">
        <v>2492843</v>
      </c>
      <c r="M148" s="24">
        <v>2134419</v>
      </c>
      <c r="N148" s="24">
        <f t="shared" si="22"/>
        <v>358424</v>
      </c>
      <c r="O148" s="24">
        <v>0</v>
      </c>
      <c r="P148" s="24">
        <v>111924</v>
      </c>
      <c r="Q148" s="24">
        <f t="shared" si="23"/>
        <v>-111924</v>
      </c>
    </row>
    <row r="149" spans="1:17" x14ac:dyDescent="0.45">
      <c r="A149" s="24" t="s">
        <v>244</v>
      </c>
      <c r="B149" s="24">
        <v>11315</v>
      </c>
      <c r="C149" s="24" t="s">
        <v>246</v>
      </c>
      <c r="D149" s="25">
        <v>5415821.6399389999</v>
      </c>
      <c r="E149" s="25">
        <v>684095.24705799995</v>
      </c>
      <c r="F149" s="24">
        <f t="shared" si="18"/>
        <v>6099916.8869969994</v>
      </c>
      <c r="G149" s="24">
        <f t="shared" si="19"/>
        <v>4731726.3928810004</v>
      </c>
      <c r="H149" s="25">
        <v>8360.7364689999995</v>
      </c>
      <c r="I149" s="25">
        <v>0</v>
      </c>
      <c r="J149" s="24">
        <f t="shared" si="20"/>
        <v>8360.7364689999995</v>
      </c>
      <c r="K149" s="24">
        <f t="shared" si="21"/>
        <v>8360.7364689999995</v>
      </c>
      <c r="L149" s="24">
        <v>89839454</v>
      </c>
      <c r="M149" s="24">
        <v>31413517</v>
      </c>
      <c r="N149" s="24">
        <f t="shared" si="22"/>
        <v>58425937</v>
      </c>
      <c r="O149" s="24">
        <v>0</v>
      </c>
      <c r="P149" s="24">
        <v>2957214</v>
      </c>
      <c r="Q149" s="24">
        <f t="shared" si="23"/>
        <v>-2957214</v>
      </c>
    </row>
    <row r="150" spans="1:17" x14ac:dyDescent="0.45">
      <c r="A150" s="24" t="s">
        <v>259</v>
      </c>
      <c r="B150" s="24">
        <v>11323</v>
      </c>
      <c r="C150" s="24" t="s">
        <v>19</v>
      </c>
      <c r="D150" s="25">
        <v>171545.302784</v>
      </c>
      <c r="E150" s="25">
        <v>377216.39548499999</v>
      </c>
      <c r="F150" s="24">
        <f t="shared" si="18"/>
        <v>548761.69826900004</v>
      </c>
      <c r="G150" s="24">
        <f t="shared" si="19"/>
        <v>-205671.09270099999</v>
      </c>
      <c r="H150" s="25">
        <v>11023.64208</v>
      </c>
      <c r="I150" s="25">
        <v>4500</v>
      </c>
      <c r="J150" s="24">
        <f t="shared" si="20"/>
        <v>15523.64208</v>
      </c>
      <c r="K150" s="24">
        <f t="shared" si="21"/>
        <v>6523.6420799999996</v>
      </c>
      <c r="L150" s="24">
        <v>1144169</v>
      </c>
      <c r="M150" s="24">
        <v>1639737</v>
      </c>
      <c r="N150" s="24">
        <f t="shared" si="22"/>
        <v>-495568</v>
      </c>
      <c r="O150" s="24">
        <v>0</v>
      </c>
      <c r="P150" s="24">
        <v>0</v>
      </c>
      <c r="Q150" s="24">
        <f t="shared" si="23"/>
        <v>0</v>
      </c>
    </row>
    <row r="151" spans="1:17" x14ac:dyDescent="0.45">
      <c r="A151" s="24" t="s">
        <v>263</v>
      </c>
      <c r="B151" s="24">
        <v>11340</v>
      </c>
      <c r="C151" s="24" t="s">
        <v>19</v>
      </c>
      <c r="D151" s="25">
        <v>75490.759797999999</v>
      </c>
      <c r="E151" s="25">
        <v>298350.49326000002</v>
      </c>
      <c r="F151" s="24">
        <f t="shared" si="18"/>
        <v>373841.253058</v>
      </c>
      <c r="G151" s="24">
        <f t="shared" si="19"/>
        <v>-222859.73346200003</v>
      </c>
      <c r="H151" s="25">
        <v>16.069734</v>
      </c>
      <c r="I151" s="25">
        <v>9175.9024410000002</v>
      </c>
      <c r="J151" s="24">
        <f t="shared" si="20"/>
        <v>9191.9721750000008</v>
      </c>
      <c r="K151" s="24">
        <f t="shared" si="21"/>
        <v>-9159.8327069999996</v>
      </c>
      <c r="L151" s="24">
        <v>3487825</v>
      </c>
      <c r="M151" s="24">
        <v>1761759</v>
      </c>
      <c r="N151" s="24">
        <f t="shared" si="22"/>
        <v>1726066</v>
      </c>
      <c r="O151" s="24">
        <v>50640</v>
      </c>
      <c r="P151" s="24">
        <v>0</v>
      </c>
      <c r="Q151" s="24">
        <f t="shared" si="23"/>
        <v>50640</v>
      </c>
    </row>
    <row r="152" spans="1:17" x14ac:dyDescent="0.45">
      <c r="A152" s="24" t="s">
        <v>270</v>
      </c>
      <c r="B152" s="24">
        <v>11327</v>
      </c>
      <c r="C152" s="24" t="s">
        <v>22</v>
      </c>
      <c r="D152" s="25">
        <v>3500648.980738</v>
      </c>
      <c r="E152" s="25">
        <v>2798927.6780829998</v>
      </c>
      <c r="F152" s="24">
        <f t="shared" si="18"/>
        <v>6299576.6588209998</v>
      </c>
      <c r="G152" s="24">
        <f t="shared" si="19"/>
        <v>701721.30265500024</v>
      </c>
      <c r="H152" s="25">
        <v>51.767662000000001</v>
      </c>
      <c r="I152" s="25">
        <v>13471.4846</v>
      </c>
      <c r="J152" s="24">
        <f t="shared" si="20"/>
        <v>13523.252262</v>
      </c>
      <c r="K152" s="24">
        <f t="shared" si="21"/>
        <v>-13419.716938</v>
      </c>
      <c r="L152" s="24">
        <v>145795</v>
      </c>
      <c r="M152" s="24">
        <v>560610</v>
      </c>
      <c r="N152" s="24">
        <f t="shared" si="22"/>
        <v>-414815</v>
      </c>
      <c r="O152" s="24">
        <v>0</v>
      </c>
      <c r="P152" s="24">
        <v>0</v>
      </c>
      <c r="Q152" s="24">
        <f t="shared" si="23"/>
        <v>0</v>
      </c>
    </row>
    <row r="153" spans="1:17" x14ac:dyDescent="0.45">
      <c r="A153" s="24" t="s">
        <v>271</v>
      </c>
      <c r="B153" s="24">
        <v>11367</v>
      </c>
      <c r="C153" s="24" t="s">
        <v>19</v>
      </c>
      <c r="D153" s="25">
        <v>1031377.24213</v>
      </c>
      <c r="E153" s="25">
        <v>964867.15868300002</v>
      </c>
      <c r="F153" s="24">
        <f t="shared" si="18"/>
        <v>1996244.400813</v>
      </c>
      <c r="G153" s="24">
        <f t="shared" si="19"/>
        <v>66510.083447000012</v>
      </c>
      <c r="H153" s="25">
        <v>81203.648090999995</v>
      </c>
      <c r="I153" s="25">
        <v>0</v>
      </c>
      <c r="J153" s="24">
        <f t="shared" si="20"/>
        <v>81203.648090999995</v>
      </c>
      <c r="K153" s="24">
        <f t="shared" si="21"/>
        <v>81203.648090999995</v>
      </c>
      <c r="L153" s="24">
        <v>1305607</v>
      </c>
      <c r="M153" s="24">
        <v>390921</v>
      </c>
      <c r="N153" s="24">
        <f t="shared" si="22"/>
        <v>914686</v>
      </c>
      <c r="O153" s="24">
        <v>0</v>
      </c>
      <c r="P153" s="24">
        <v>0</v>
      </c>
      <c r="Q153" s="24">
        <f t="shared" si="23"/>
        <v>0</v>
      </c>
    </row>
    <row r="154" spans="1:17" x14ac:dyDescent="0.45">
      <c r="A154" s="24" t="s">
        <v>279</v>
      </c>
      <c r="B154" s="24">
        <v>11341</v>
      </c>
      <c r="C154" s="24" t="s">
        <v>22</v>
      </c>
      <c r="D154" s="25">
        <v>7655469.7845149999</v>
      </c>
      <c r="E154" s="25">
        <v>14452653.699264999</v>
      </c>
      <c r="F154" s="24">
        <f t="shared" si="18"/>
        <v>22108123.48378</v>
      </c>
      <c r="G154" s="24">
        <f t="shared" si="19"/>
        <v>-6797183.9147499995</v>
      </c>
      <c r="H154" s="25">
        <v>87863.441518000007</v>
      </c>
      <c r="I154" s="25">
        <v>232890.38667499999</v>
      </c>
      <c r="J154" s="24">
        <f t="shared" si="20"/>
        <v>320753.82819299999</v>
      </c>
      <c r="K154" s="24">
        <f t="shared" si="21"/>
        <v>-145026.94515699998</v>
      </c>
      <c r="L154" s="24">
        <v>7114129</v>
      </c>
      <c r="M154" s="24">
        <v>14275612</v>
      </c>
      <c r="N154" s="24">
        <f t="shared" si="22"/>
        <v>-7161483</v>
      </c>
      <c r="O154" s="24">
        <v>0</v>
      </c>
      <c r="P154" s="24">
        <v>120823</v>
      </c>
      <c r="Q154" s="24">
        <f t="shared" si="23"/>
        <v>-120823</v>
      </c>
    </row>
    <row r="155" spans="1:17" x14ac:dyDescent="0.45">
      <c r="A155" s="24" t="s">
        <v>300</v>
      </c>
      <c r="B155" s="24">
        <v>11409</v>
      </c>
      <c r="C155" s="24" t="s">
        <v>19</v>
      </c>
      <c r="D155" s="25">
        <v>1928666.27669</v>
      </c>
      <c r="E155" s="25">
        <v>2331001.811458</v>
      </c>
      <c r="F155" s="24">
        <f t="shared" si="18"/>
        <v>4259668.0881479997</v>
      </c>
      <c r="G155" s="24">
        <f t="shared" si="19"/>
        <v>-402335.53476800001</v>
      </c>
      <c r="H155" s="25">
        <v>368303.42085400003</v>
      </c>
      <c r="I155" s="25">
        <v>72074.104431999993</v>
      </c>
      <c r="J155" s="24">
        <f t="shared" si="20"/>
        <v>440377.52528599999</v>
      </c>
      <c r="K155" s="24">
        <f t="shared" si="21"/>
        <v>296229.31642200006</v>
      </c>
      <c r="L155" s="24">
        <v>12569053</v>
      </c>
      <c r="M155" s="24">
        <v>12613062</v>
      </c>
      <c r="N155" s="24">
        <f t="shared" si="22"/>
        <v>-44009</v>
      </c>
      <c r="O155" s="24">
        <v>2396010</v>
      </c>
      <c r="P155" s="24">
        <v>1604108</v>
      </c>
      <c r="Q155" s="24">
        <f t="shared" si="23"/>
        <v>791902</v>
      </c>
    </row>
    <row r="156" spans="1:17" x14ac:dyDescent="0.45">
      <c r="A156" s="24" t="s">
        <v>315</v>
      </c>
      <c r="B156" s="24">
        <v>11378</v>
      </c>
      <c r="C156" s="24" t="s">
        <v>22</v>
      </c>
      <c r="D156" s="25">
        <v>3443782.6429880001</v>
      </c>
      <c r="E156" s="25">
        <v>2944422.1320099998</v>
      </c>
      <c r="F156" s="24">
        <f t="shared" si="18"/>
        <v>6388204.7749979999</v>
      </c>
      <c r="G156" s="24">
        <f t="shared" si="19"/>
        <v>499360.51097800024</v>
      </c>
      <c r="H156" s="25">
        <v>36058.870517000003</v>
      </c>
      <c r="I156" s="25">
        <v>246547.228776</v>
      </c>
      <c r="J156" s="24">
        <f t="shared" si="20"/>
        <v>282606.09929300001</v>
      </c>
      <c r="K156" s="24">
        <f t="shared" si="21"/>
        <v>-210488.358259</v>
      </c>
      <c r="L156" s="24">
        <v>864297</v>
      </c>
      <c r="M156" s="24">
        <v>526456</v>
      </c>
      <c r="N156" s="24">
        <f t="shared" si="22"/>
        <v>337841</v>
      </c>
      <c r="O156" s="24">
        <v>0</v>
      </c>
      <c r="P156" s="24">
        <v>35866</v>
      </c>
      <c r="Q156" s="24">
        <f t="shared" si="23"/>
        <v>-35866</v>
      </c>
    </row>
    <row r="157" spans="1:17" x14ac:dyDescent="0.45">
      <c r="A157" s="24" t="s">
        <v>316</v>
      </c>
      <c r="B157" s="24">
        <v>11416</v>
      </c>
      <c r="C157" s="24" t="s">
        <v>19</v>
      </c>
      <c r="D157" s="25">
        <v>8326883.1186870001</v>
      </c>
      <c r="E157" s="25">
        <v>15917769.741766</v>
      </c>
      <c r="F157" s="24">
        <f t="shared" si="18"/>
        <v>24244652.860453002</v>
      </c>
      <c r="G157" s="24">
        <f t="shared" si="19"/>
        <v>-7590886.623079</v>
      </c>
      <c r="H157" s="25">
        <v>16466.511753999999</v>
      </c>
      <c r="I157" s="25">
        <v>0</v>
      </c>
      <c r="J157" s="24">
        <f t="shared" si="20"/>
        <v>16466.511753999999</v>
      </c>
      <c r="K157" s="24">
        <f t="shared" si="21"/>
        <v>16466.511753999999</v>
      </c>
      <c r="L157" s="24">
        <v>11288821</v>
      </c>
      <c r="M157" s="24">
        <v>19967713</v>
      </c>
      <c r="N157" s="24">
        <f t="shared" si="22"/>
        <v>-8678892</v>
      </c>
      <c r="O157" s="24">
        <v>0</v>
      </c>
      <c r="P157" s="24">
        <v>204201</v>
      </c>
      <c r="Q157" s="24">
        <f t="shared" si="23"/>
        <v>-204201</v>
      </c>
    </row>
    <row r="158" spans="1:17" x14ac:dyDescent="0.45">
      <c r="A158" s="24" t="s">
        <v>330</v>
      </c>
      <c r="B158" s="24">
        <v>11470</v>
      </c>
      <c r="C158" s="24" t="s">
        <v>22</v>
      </c>
      <c r="D158" s="25">
        <v>1973206.948655</v>
      </c>
      <c r="E158" s="25">
        <v>1913758.526384</v>
      </c>
      <c r="F158" s="24">
        <f t="shared" si="18"/>
        <v>3886965.4750389997</v>
      </c>
      <c r="G158" s="24">
        <f t="shared" si="19"/>
        <v>59448.422270999989</v>
      </c>
      <c r="H158" s="25">
        <v>0</v>
      </c>
      <c r="I158" s="25">
        <v>0</v>
      </c>
      <c r="J158" s="24">
        <f t="shared" si="20"/>
        <v>0</v>
      </c>
      <c r="K158" s="24">
        <f t="shared" si="21"/>
        <v>0</v>
      </c>
      <c r="L158" s="24">
        <v>929918</v>
      </c>
      <c r="M158" s="24">
        <v>1017365</v>
      </c>
      <c r="N158" s="24">
        <f t="shared" si="22"/>
        <v>-87447</v>
      </c>
      <c r="O158" s="24">
        <v>30027</v>
      </c>
      <c r="P158" s="24">
        <v>2525</v>
      </c>
      <c r="Q158" s="24">
        <f t="shared" si="23"/>
        <v>27502</v>
      </c>
    </row>
    <row r="159" spans="1:17" x14ac:dyDescent="0.45">
      <c r="A159" s="24" t="s">
        <v>332</v>
      </c>
      <c r="B159" s="24">
        <v>11459</v>
      </c>
      <c r="C159" s="24" t="s">
        <v>19</v>
      </c>
      <c r="D159" s="25">
        <v>819104.65291099995</v>
      </c>
      <c r="E159" s="25">
        <v>490159.68546399998</v>
      </c>
      <c r="F159" s="24">
        <f t="shared" si="18"/>
        <v>1309264.3383749998</v>
      </c>
      <c r="G159" s="24">
        <f t="shared" si="19"/>
        <v>328944.96744699997</v>
      </c>
      <c r="H159" s="25">
        <v>0</v>
      </c>
      <c r="I159" s="25">
        <v>0</v>
      </c>
      <c r="J159" s="24">
        <f t="shared" si="20"/>
        <v>0</v>
      </c>
      <c r="K159" s="24">
        <f t="shared" si="21"/>
        <v>0</v>
      </c>
      <c r="L159" s="24">
        <v>46904717</v>
      </c>
      <c r="M159" s="24">
        <v>26314530</v>
      </c>
      <c r="N159" s="24">
        <f t="shared" si="22"/>
        <v>20590187</v>
      </c>
      <c r="O159" s="24">
        <v>8413417</v>
      </c>
      <c r="P159" s="24">
        <v>6524044</v>
      </c>
      <c r="Q159" s="24">
        <f t="shared" si="23"/>
        <v>1889373</v>
      </c>
    </row>
    <row r="160" spans="1:17" x14ac:dyDescent="0.45">
      <c r="A160" s="24" t="s">
        <v>334</v>
      </c>
      <c r="B160" s="24">
        <v>11460</v>
      </c>
      <c r="C160" s="24" t="s">
        <v>19</v>
      </c>
      <c r="D160" s="25">
        <v>6066279.1656299997</v>
      </c>
      <c r="E160" s="25">
        <v>4992642.113864</v>
      </c>
      <c r="F160" s="24">
        <f t="shared" si="18"/>
        <v>11058921.279493999</v>
      </c>
      <c r="G160" s="24">
        <f t="shared" si="19"/>
        <v>1073637.0517659998</v>
      </c>
      <c r="H160" s="25">
        <v>71617.662257000004</v>
      </c>
      <c r="I160" s="25">
        <v>0</v>
      </c>
      <c r="J160" s="24">
        <f t="shared" si="20"/>
        <v>71617.662257000004</v>
      </c>
      <c r="K160" s="24">
        <f t="shared" si="21"/>
        <v>71617.662257000004</v>
      </c>
      <c r="L160" s="24">
        <v>73907006</v>
      </c>
      <c r="M160" s="24">
        <v>11882014</v>
      </c>
      <c r="N160" s="24">
        <f t="shared" si="22"/>
        <v>62024992</v>
      </c>
      <c r="O160" s="24">
        <v>10046304</v>
      </c>
      <c r="P160" s="24">
        <v>2171856</v>
      </c>
      <c r="Q160" s="24">
        <f t="shared" si="23"/>
        <v>7874448</v>
      </c>
    </row>
    <row r="161" spans="1:17" x14ac:dyDescent="0.45">
      <c r="A161" s="24" t="s">
        <v>342</v>
      </c>
      <c r="B161" s="24">
        <v>11500</v>
      </c>
      <c r="C161" s="24" t="s">
        <v>246</v>
      </c>
      <c r="D161" s="25">
        <v>686118.92459199997</v>
      </c>
      <c r="E161" s="25">
        <v>1931561.8733659999</v>
      </c>
      <c r="F161" s="24">
        <f t="shared" si="18"/>
        <v>2617680.7979579996</v>
      </c>
      <c r="G161" s="24">
        <f t="shared" si="19"/>
        <v>-1245442.9487739999</v>
      </c>
      <c r="H161" s="25">
        <v>0</v>
      </c>
      <c r="I161" s="25">
        <v>165410.01540500001</v>
      </c>
      <c r="J161" s="24">
        <f t="shared" si="20"/>
        <v>165410.01540500001</v>
      </c>
      <c r="K161" s="24">
        <f t="shared" si="21"/>
        <v>-165410.01540500001</v>
      </c>
      <c r="L161" s="24">
        <v>8333577</v>
      </c>
      <c r="M161" s="24">
        <v>3225265</v>
      </c>
      <c r="N161" s="24">
        <f t="shared" si="22"/>
        <v>5108312</v>
      </c>
      <c r="O161" s="24">
        <v>3308069</v>
      </c>
      <c r="P161" s="24">
        <v>0</v>
      </c>
      <c r="Q161" s="24">
        <f t="shared" si="23"/>
        <v>3308069</v>
      </c>
    </row>
    <row r="162" spans="1:17" x14ac:dyDescent="0.45">
      <c r="A162" s="24" t="s">
        <v>344</v>
      </c>
      <c r="B162" s="24">
        <v>11499</v>
      </c>
      <c r="C162" s="24" t="s">
        <v>19</v>
      </c>
      <c r="D162" s="25">
        <v>682801.94245099998</v>
      </c>
      <c r="E162" s="25">
        <v>179995.12070299999</v>
      </c>
      <c r="F162" s="24">
        <f t="shared" si="18"/>
        <v>862797.06315399997</v>
      </c>
      <c r="G162" s="24">
        <f t="shared" si="19"/>
        <v>502806.82174799999</v>
      </c>
      <c r="H162" s="25">
        <v>0</v>
      </c>
      <c r="I162" s="25">
        <v>0</v>
      </c>
      <c r="J162" s="24">
        <f t="shared" si="20"/>
        <v>0</v>
      </c>
      <c r="K162" s="24">
        <f t="shared" si="21"/>
        <v>0</v>
      </c>
      <c r="L162" s="24">
        <v>3185079</v>
      </c>
      <c r="M162" s="24">
        <v>569917</v>
      </c>
      <c r="N162" s="24">
        <f t="shared" si="22"/>
        <v>2615162</v>
      </c>
      <c r="O162" s="24">
        <v>0</v>
      </c>
      <c r="P162" s="24">
        <v>0</v>
      </c>
      <c r="Q162" s="24">
        <f t="shared" si="23"/>
        <v>0</v>
      </c>
    </row>
    <row r="163" spans="1:17" x14ac:dyDescent="0.45">
      <c r="A163" s="24" t="s">
        <v>353</v>
      </c>
      <c r="B163" s="24">
        <v>11513</v>
      </c>
      <c r="C163" s="24" t="s">
        <v>19</v>
      </c>
      <c r="D163" s="25">
        <v>11347400.963820999</v>
      </c>
      <c r="E163" s="25">
        <v>1993435.736267</v>
      </c>
      <c r="F163" s="24">
        <f t="shared" si="18"/>
        <v>13340836.700088</v>
      </c>
      <c r="G163" s="24">
        <f t="shared" si="19"/>
        <v>9353965.2275539991</v>
      </c>
      <c r="H163" s="25">
        <v>228305.496896</v>
      </c>
      <c r="I163" s="25">
        <v>6414</v>
      </c>
      <c r="J163" s="24">
        <f t="shared" si="20"/>
        <v>234719.496896</v>
      </c>
      <c r="K163" s="24">
        <f t="shared" si="21"/>
        <v>221891.496896</v>
      </c>
      <c r="L163" s="24">
        <v>133474874</v>
      </c>
      <c r="M163" s="24">
        <v>47685555</v>
      </c>
      <c r="N163" s="24">
        <f t="shared" si="22"/>
        <v>85789319</v>
      </c>
      <c r="O163" s="24">
        <v>9638278</v>
      </c>
      <c r="P163" s="24">
        <v>15411902</v>
      </c>
      <c r="Q163" s="24">
        <f t="shared" si="23"/>
        <v>-5773624</v>
      </c>
    </row>
    <row r="164" spans="1:17" x14ac:dyDescent="0.45">
      <c r="A164" s="24" t="s">
        <v>362</v>
      </c>
      <c r="B164" s="24">
        <v>11518</v>
      </c>
      <c r="C164" s="24" t="s">
        <v>19</v>
      </c>
      <c r="D164" s="25">
        <v>707140.55510200001</v>
      </c>
      <c r="E164" s="25">
        <v>406698.111424</v>
      </c>
      <c r="F164" s="24">
        <f t="shared" si="18"/>
        <v>1113838.666526</v>
      </c>
      <c r="G164" s="24">
        <f t="shared" si="19"/>
        <v>300442.44367800001</v>
      </c>
      <c r="H164" s="25">
        <v>348171.98593199998</v>
      </c>
      <c r="I164" s="25">
        <v>158306.186415</v>
      </c>
      <c r="J164" s="24">
        <f t="shared" si="20"/>
        <v>506478.17234699999</v>
      </c>
      <c r="K164" s="24">
        <f t="shared" si="21"/>
        <v>189865.79951699998</v>
      </c>
      <c r="L164" s="24">
        <v>0</v>
      </c>
      <c r="M164" s="24">
        <v>0</v>
      </c>
      <c r="N164" s="24">
        <f t="shared" si="22"/>
        <v>0</v>
      </c>
      <c r="O164" s="24">
        <v>0</v>
      </c>
      <c r="P164" s="24">
        <v>0</v>
      </c>
      <c r="Q164" s="24">
        <f t="shared" si="23"/>
        <v>0</v>
      </c>
    </row>
    <row r="165" spans="1:17" x14ac:dyDescent="0.45">
      <c r="A165" s="24" t="s">
        <v>370</v>
      </c>
      <c r="B165" s="24">
        <v>11233</v>
      </c>
      <c r="C165" s="24" t="s">
        <v>22</v>
      </c>
      <c r="D165" s="25">
        <v>3468607.2100650002</v>
      </c>
      <c r="E165" s="25">
        <v>2780368.7690920001</v>
      </c>
      <c r="F165" s="24">
        <f t="shared" si="18"/>
        <v>6248975.9791570008</v>
      </c>
      <c r="G165" s="24">
        <f t="shared" si="19"/>
        <v>688238.44097300014</v>
      </c>
      <c r="H165" s="25">
        <v>296074.16662700003</v>
      </c>
      <c r="I165" s="25">
        <v>58524.35</v>
      </c>
      <c r="J165" s="24">
        <f t="shared" si="20"/>
        <v>354598.516627</v>
      </c>
      <c r="K165" s="24">
        <f t="shared" si="21"/>
        <v>237549.81662700002</v>
      </c>
      <c r="L165" s="24">
        <v>745478</v>
      </c>
      <c r="M165" s="24">
        <v>0</v>
      </c>
      <c r="N165" s="24">
        <f t="shared" si="22"/>
        <v>745478</v>
      </c>
      <c r="O165" s="24">
        <v>171198</v>
      </c>
      <c r="P165" s="24">
        <v>0</v>
      </c>
      <c r="Q165" s="24">
        <f t="shared" si="23"/>
        <v>171198</v>
      </c>
    </row>
    <row r="166" spans="1:17" x14ac:dyDescent="0.45">
      <c r="A166" s="24" t="s">
        <v>372</v>
      </c>
      <c r="B166" s="24">
        <v>11569</v>
      </c>
      <c r="C166" s="24" t="s">
        <v>19</v>
      </c>
      <c r="D166" s="25">
        <v>1712089.583505</v>
      </c>
      <c r="E166" s="25">
        <v>2367829.2502589999</v>
      </c>
      <c r="F166" s="24">
        <f t="shared" si="18"/>
        <v>4079918.8337639999</v>
      </c>
      <c r="G166" s="24">
        <f t="shared" si="19"/>
        <v>-655739.66675399989</v>
      </c>
      <c r="H166" s="25">
        <v>36055.460617999997</v>
      </c>
      <c r="I166" s="25">
        <v>69842.100984000004</v>
      </c>
      <c r="J166" s="24">
        <f t="shared" si="20"/>
        <v>105897.561602</v>
      </c>
      <c r="K166" s="24">
        <f t="shared" si="21"/>
        <v>-33786.640366000007</v>
      </c>
      <c r="L166" s="24">
        <v>1894823</v>
      </c>
      <c r="M166" s="24">
        <v>4418083</v>
      </c>
      <c r="N166" s="24">
        <f t="shared" si="22"/>
        <v>-2523260</v>
      </c>
      <c r="O166" s="24">
        <v>64804</v>
      </c>
      <c r="P166" s="24">
        <v>788660</v>
      </c>
      <c r="Q166" s="24">
        <f t="shared" si="23"/>
        <v>-723856</v>
      </c>
    </row>
    <row r="167" spans="1:17" x14ac:dyDescent="0.45">
      <c r="A167" s="24" t="s">
        <v>376</v>
      </c>
      <c r="B167" s="24">
        <v>11588</v>
      </c>
      <c r="C167" s="24" t="s">
        <v>19</v>
      </c>
      <c r="D167" s="25">
        <v>4326429.2212589998</v>
      </c>
      <c r="E167" s="25">
        <v>3089347.5452840002</v>
      </c>
      <c r="F167" s="24">
        <f t="shared" si="18"/>
        <v>7415776.766543</v>
      </c>
      <c r="G167" s="24">
        <f t="shared" si="19"/>
        <v>1237081.6759749996</v>
      </c>
      <c r="H167" s="25">
        <v>50480.110890000004</v>
      </c>
      <c r="I167" s="25">
        <v>31436.464027000002</v>
      </c>
      <c r="J167" s="24">
        <f t="shared" si="20"/>
        <v>81916.574917000005</v>
      </c>
      <c r="K167" s="24">
        <f t="shared" si="21"/>
        <v>19043.646863000002</v>
      </c>
      <c r="L167" s="24">
        <v>15249481</v>
      </c>
      <c r="M167" s="24">
        <v>14603356</v>
      </c>
      <c r="N167" s="24">
        <f t="shared" si="22"/>
        <v>646125</v>
      </c>
      <c r="O167" s="24">
        <v>3501376</v>
      </c>
      <c r="P167" s="24">
        <v>966931</v>
      </c>
      <c r="Q167" s="24">
        <f t="shared" si="23"/>
        <v>2534445</v>
      </c>
    </row>
    <row r="168" spans="1:17" x14ac:dyDescent="0.45">
      <c r="A168" s="24" t="s">
        <v>388</v>
      </c>
      <c r="B168" s="24">
        <v>11626</v>
      </c>
      <c r="C168" s="24" t="s">
        <v>19</v>
      </c>
      <c r="D168" s="25">
        <v>2365356.4757750002</v>
      </c>
      <c r="E168" s="25">
        <v>665810.50978600001</v>
      </c>
      <c r="F168" s="24">
        <f t="shared" si="18"/>
        <v>3031166.9855610002</v>
      </c>
      <c r="G168" s="24">
        <f t="shared" si="19"/>
        <v>1699545.9659890002</v>
      </c>
      <c r="H168" s="25">
        <v>119160.035078</v>
      </c>
      <c r="I168" s="25">
        <v>66920.503454000005</v>
      </c>
      <c r="J168" s="24">
        <f t="shared" si="20"/>
        <v>186080.53853200001</v>
      </c>
      <c r="K168" s="24">
        <f t="shared" si="21"/>
        <v>52239.531623999996</v>
      </c>
      <c r="L168" s="24">
        <v>1929871</v>
      </c>
      <c r="M168" s="24">
        <v>4653208</v>
      </c>
      <c r="N168" s="24">
        <f t="shared" si="22"/>
        <v>-2723337</v>
      </c>
      <c r="O168" s="24">
        <v>0</v>
      </c>
      <c r="P168" s="24">
        <v>499358</v>
      </c>
      <c r="Q168" s="24">
        <f t="shared" si="23"/>
        <v>-499358</v>
      </c>
    </row>
    <row r="169" spans="1:17" x14ac:dyDescent="0.45">
      <c r="A169" s="24" t="s">
        <v>392</v>
      </c>
      <c r="B169" s="24">
        <v>11649</v>
      </c>
      <c r="C169" s="24" t="s">
        <v>22</v>
      </c>
      <c r="D169" s="25">
        <v>13193602.776234001</v>
      </c>
      <c r="E169" s="25">
        <v>14574096.509196</v>
      </c>
      <c r="F169" s="24">
        <f t="shared" si="18"/>
        <v>27767699.285429999</v>
      </c>
      <c r="G169" s="24">
        <f t="shared" si="19"/>
        <v>-1380493.7329619993</v>
      </c>
      <c r="H169" s="25">
        <v>710564.24890400004</v>
      </c>
      <c r="I169" s="25">
        <v>624186.92654300004</v>
      </c>
      <c r="J169" s="24">
        <f t="shared" si="20"/>
        <v>1334751.1754470002</v>
      </c>
      <c r="K169" s="24">
        <f t="shared" si="21"/>
        <v>86377.322360999999</v>
      </c>
      <c r="L169" s="24">
        <v>4212137</v>
      </c>
      <c r="M169" s="24">
        <v>5452796</v>
      </c>
      <c r="N169" s="24">
        <f t="shared" si="22"/>
        <v>-1240659</v>
      </c>
      <c r="O169" s="24">
        <v>0</v>
      </c>
      <c r="P169" s="24">
        <v>102097</v>
      </c>
      <c r="Q169" s="24">
        <f t="shared" si="23"/>
        <v>-102097</v>
      </c>
    </row>
    <row r="170" spans="1:17" x14ac:dyDescent="0.45">
      <c r="A170" s="24" t="s">
        <v>400</v>
      </c>
      <c r="B170" s="24">
        <v>11660</v>
      </c>
      <c r="C170" s="24" t="s">
        <v>19</v>
      </c>
      <c r="D170" s="25">
        <v>902217.22620100004</v>
      </c>
      <c r="E170" s="25">
        <v>904304.97194399999</v>
      </c>
      <c r="F170" s="24">
        <f t="shared" si="18"/>
        <v>1806522.198145</v>
      </c>
      <c r="G170" s="24">
        <f t="shared" si="19"/>
        <v>-2087.7457429999486</v>
      </c>
      <c r="H170" s="25">
        <v>96586.022370000006</v>
      </c>
      <c r="I170" s="25">
        <v>307150.70687300002</v>
      </c>
      <c r="J170" s="24">
        <f t="shared" si="20"/>
        <v>403736.72924300004</v>
      </c>
      <c r="K170" s="24">
        <f t="shared" si="21"/>
        <v>-210564.684503</v>
      </c>
      <c r="L170" s="24">
        <v>3408401</v>
      </c>
      <c r="M170" s="24">
        <v>2585665</v>
      </c>
      <c r="N170" s="24">
        <f t="shared" si="22"/>
        <v>822736</v>
      </c>
      <c r="O170" s="24">
        <v>57039</v>
      </c>
      <c r="P170" s="24">
        <v>555390</v>
      </c>
      <c r="Q170" s="24">
        <f t="shared" si="23"/>
        <v>-498351</v>
      </c>
    </row>
    <row r="171" spans="1:17" x14ac:dyDescent="0.45">
      <c r="A171" s="24" t="s">
        <v>408</v>
      </c>
      <c r="B171" s="24">
        <v>11673</v>
      </c>
      <c r="C171" s="24" t="s">
        <v>19</v>
      </c>
      <c r="D171" s="25">
        <v>369816.35841500002</v>
      </c>
      <c r="E171" s="25">
        <v>472945.241683</v>
      </c>
      <c r="F171" s="24">
        <f t="shared" si="18"/>
        <v>842761.60009800002</v>
      </c>
      <c r="G171" s="24">
        <f t="shared" si="19"/>
        <v>-103128.88326799998</v>
      </c>
      <c r="H171" s="25">
        <v>0</v>
      </c>
      <c r="I171" s="25">
        <v>45937.268383000002</v>
      </c>
      <c r="J171" s="24">
        <f t="shared" si="20"/>
        <v>45937.268383000002</v>
      </c>
      <c r="K171" s="24">
        <f t="shared" si="21"/>
        <v>-45937.268383000002</v>
      </c>
      <c r="L171" s="24">
        <v>5631282</v>
      </c>
      <c r="M171" s="24">
        <v>4490686</v>
      </c>
      <c r="N171" s="24">
        <f t="shared" si="22"/>
        <v>1140596</v>
      </c>
      <c r="O171" s="24">
        <v>205369</v>
      </c>
      <c r="P171" s="24">
        <v>157506</v>
      </c>
      <c r="Q171" s="24">
        <f t="shared" si="23"/>
        <v>47863</v>
      </c>
    </row>
    <row r="172" spans="1:17" x14ac:dyDescent="0.45">
      <c r="A172" s="24" t="s">
        <v>416</v>
      </c>
      <c r="B172" s="24">
        <v>11692</v>
      </c>
      <c r="C172" s="24" t="s">
        <v>19</v>
      </c>
      <c r="D172" s="25">
        <v>490214.476578</v>
      </c>
      <c r="E172" s="25">
        <v>192522.814209</v>
      </c>
      <c r="F172" s="24">
        <f t="shared" si="18"/>
        <v>682737.29078699998</v>
      </c>
      <c r="G172" s="24">
        <f t="shared" si="19"/>
        <v>297691.66236900003</v>
      </c>
      <c r="H172" s="25">
        <v>259462.198967</v>
      </c>
      <c r="I172" s="25">
        <v>25589.688543</v>
      </c>
      <c r="J172" s="24">
        <f t="shared" si="20"/>
        <v>285051.88751000003</v>
      </c>
      <c r="K172" s="24">
        <f t="shared" si="21"/>
        <v>233872.51042400001</v>
      </c>
      <c r="L172" s="24">
        <v>7769278</v>
      </c>
      <c r="M172" s="24">
        <v>3046404</v>
      </c>
      <c r="N172" s="24">
        <f t="shared" si="22"/>
        <v>4722874</v>
      </c>
      <c r="O172" s="24">
        <v>2586547</v>
      </c>
      <c r="P172" s="24">
        <v>787401</v>
      </c>
      <c r="Q172" s="24">
        <f t="shared" si="23"/>
        <v>1799146</v>
      </c>
    </row>
    <row r="173" spans="1:17" x14ac:dyDescent="0.45">
      <c r="A173" s="24" t="s">
        <v>418</v>
      </c>
      <c r="B173" s="24">
        <v>11698</v>
      </c>
      <c r="C173" s="24" t="s">
        <v>19</v>
      </c>
      <c r="D173" s="25">
        <v>10495929.060756</v>
      </c>
      <c r="E173" s="25">
        <v>6178965.2341830004</v>
      </c>
      <c r="F173" s="24">
        <f t="shared" si="18"/>
        <v>16674894.294939</v>
      </c>
      <c r="G173" s="24">
        <f t="shared" si="19"/>
        <v>4316963.8265729994</v>
      </c>
      <c r="H173" s="25">
        <v>724503.64961399999</v>
      </c>
      <c r="I173" s="25">
        <v>627885.78344000003</v>
      </c>
      <c r="J173" s="24">
        <f t="shared" si="20"/>
        <v>1352389.4330540001</v>
      </c>
      <c r="K173" s="24">
        <f t="shared" si="21"/>
        <v>96617.866173999966</v>
      </c>
      <c r="L173" s="24">
        <v>34216706</v>
      </c>
      <c r="M173" s="24">
        <v>9917502</v>
      </c>
      <c r="N173" s="24">
        <f t="shared" si="22"/>
        <v>24299204</v>
      </c>
      <c r="O173" s="24">
        <v>1196371</v>
      </c>
      <c r="P173" s="24">
        <v>98888</v>
      </c>
      <c r="Q173" s="24">
        <f t="shared" si="23"/>
        <v>1097483</v>
      </c>
    </row>
    <row r="174" spans="1:17" x14ac:dyDescent="0.45">
      <c r="A174" s="24" t="s">
        <v>431</v>
      </c>
      <c r="B174" s="24">
        <v>11709</v>
      </c>
      <c r="C174" s="24" t="s">
        <v>22</v>
      </c>
      <c r="D174" s="25">
        <v>55883171.595876001</v>
      </c>
      <c r="E174" s="25">
        <v>0</v>
      </c>
      <c r="F174" s="24">
        <f t="shared" si="18"/>
        <v>55883171.595876001</v>
      </c>
      <c r="G174" s="24">
        <f t="shared" si="19"/>
        <v>55883171.595876001</v>
      </c>
      <c r="H174" s="25">
        <v>0</v>
      </c>
      <c r="I174" s="25">
        <v>0</v>
      </c>
      <c r="J174" s="24">
        <f t="shared" si="20"/>
        <v>0</v>
      </c>
      <c r="K174" s="24">
        <f t="shared" si="21"/>
        <v>0</v>
      </c>
      <c r="L174" s="24">
        <v>54185</v>
      </c>
      <c r="M174" s="24">
        <v>3194126</v>
      </c>
      <c r="N174" s="24">
        <f t="shared" si="22"/>
        <v>-3139941</v>
      </c>
      <c r="O174" s="24">
        <v>0</v>
      </c>
      <c r="P174" s="24">
        <v>0</v>
      </c>
      <c r="Q174" s="24">
        <f t="shared" si="23"/>
        <v>0</v>
      </c>
    </row>
    <row r="175" spans="1:17" x14ac:dyDescent="0.45">
      <c r="A175" s="24" t="s">
        <v>433</v>
      </c>
      <c r="B175" s="24">
        <v>11712</v>
      </c>
      <c r="C175" s="24" t="s">
        <v>22</v>
      </c>
      <c r="D175" s="25">
        <v>15209524.604390001</v>
      </c>
      <c r="E175" s="25">
        <v>11487090.064023999</v>
      </c>
      <c r="F175" s="24">
        <f t="shared" si="18"/>
        <v>26696614.668414</v>
      </c>
      <c r="G175" s="24">
        <f t="shared" si="19"/>
        <v>3722434.5403660014</v>
      </c>
      <c r="H175" s="25">
        <v>5411.2592500000001</v>
      </c>
      <c r="I175" s="25">
        <v>270082.29800100002</v>
      </c>
      <c r="J175" s="24">
        <f t="shared" si="20"/>
        <v>275493.55725100002</v>
      </c>
      <c r="K175" s="24">
        <f t="shared" si="21"/>
        <v>-264671.03875100001</v>
      </c>
      <c r="L175" s="24">
        <v>151754</v>
      </c>
      <c r="M175" s="24">
        <v>289304</v>
      </c>
      <c r="N175" s="24">
        <f t="shared" si="22"/>
        <v>-137550</v>
      </c>
      <c r="O175" s="24">
        <v>0</v>
      </c>
      <c r="P175" s="24">
        <v>0</v>
      </c>
      <c r="Q175" s="24">
        <f t="shared" si="23"/>
        <v>0</v>
      </c>
    </row>
    <row r="176" spans="1:17" x14ac:dyDescent="0.45">
      <c r="A176" s="24" t="s">
        <v>435</v>
      </c>
      <c r="B176" s="24">
        <v>11725</v>
      </c>
      <c r="C176" s="24" t="s">
        <v>19</v>
      </c>
      <c r="D176" s="25">
        <v>450867.07815399999</v>
      </c>
      <c r="E176" s="25">
        <v>321533.24790700001</v>
      </c>
      <c r="F176" s="24">
        <f t="shared" si="18"/>
        <v>772400.326061</v>
      </c>
      <c r="G176" s="24">
        <f t="shared" si="19"/>
        <v>129333.83024699998</v>
      </c>
      <c r="H176" s="25">
        <v>3975</v>
      </c>
      <c r="I176" s="25">
        <v>55051.775632999997</v>
      </c>
      <c r="J176" s="24">
        <f t="shared" si="20"/>
        <v>59026.775632999997</v>
      </c>
      <c r="K176" s="24">
        <f t="shared" si="21"/>
        <v>-51076.775632999997</v>
      </c>
      <c r="L176" s="24">
        <v>0</v>
      </c>
      <c r="M176" s="24">
        <v>249936</v>
      </c>
      <c r="N176" s="24">
        <f t="shared" si="22"/>
        <v>-249936</v>
      </c>
      <c r="O176" s="24">
        <v>0</v>
      </c>
      <c r="P176" s="24">
        <v>69219</v>
      </c>
      <c r="Q176" s="24">
        <f t="shared" si="23"/>
        <v>-69219</v>
      </c>
    </row>
    <row r="177" spans="1:17" x14ac:dyDescent="0.45">
      <c r="A177" s="24" t="s">
        <v>439</v>
      </c>
      <c r="B177" s="24">
        <v>11729</v>
      </c>
      <c r="C177" s="24" t="s">
        <v>22</v>
      </c>
      <c r="D177" s="25">
        <v>6226839.7960090004</v>
      </c>
      <c r="E177" s="25">
        <v>3651386.4641820001</v>
      </c>
      <c r="F177" s="24">
        <f t="shared" si="18"/>
        <v>9878226.260191001</v>
      </c>
      <c r="G177" s="24">
        <f t="shared" si="19"/>
        <v>2575453.3318270002</v>
      </c>
      <c r="H177" s="25">
        <v>1165.204925</v>
      </c>
      <c r="I177" s="25">
        <v>701618.19808</v>
      </c>
      <c r="J177" s="24">
        <f t="shared" si="20"/>
        <v>702783.40300499997</v>
      </c>
      <c r="K177" s="24">
        <f t="shared" si="21"/>
        <v>-700452.99315500003</v>
      </c>
      <c r="L177" s="24">
        <v>2931279</v>
      </c>
      <c r="M177" s="24">
        <v>971127</v>
      </c>
      <c r="N177" s="24">
        <f t="shared" si="22"/>
        <v>1960152</v>
      </c>
      <c r="O177" s="24">
        <v>0</v>
      </c>
      <c r="P177" s="24">
        <v>794578</v>
      </c>
      <c r="Q177" s="24">
        <f t="shared" si="23"/>
        <v>-794578</v>
      </c>
    </row>
    <row r="178" spans="1:17" x14ac:dyDescent="0.45">
      <c r="A178" s="24" t="s">
        <v>441</v>
      </c>
      <c r="B178" s="24">
        <v>11736</v>
      </c>
      <c r="C178" s="24" t="s">
        <v>22</v>
      </c>
      <c r="D178" s="25">
        <v>7346941.0480890004</v>
      </c>
      <c r="E178" s="25">
        <v>3278078.9952500002</v>
      </c>
      <c r="F178" s="24">
        <f t="shared" si="18"/>
        <v>10625020.043339001</v>
      </c>
      <c r="G178" s="24">
        <f t="shared" si="19"/>
        <v>4068862.0528390002</v>
      </c>
      <c r="H178" s="25">
        <v>35568.721233999997</v>
      </c>
      <c r="I178" s="25">
        <v>10803.797146000001</v>
      </c>
      <c r="J178" s="24">
        <f t="shared" si="20"/>
        <v>46372.518379999994</v>
      </c>
      <c r="K178" s="24">
        <f t="shared" si="21"/>
        <v>24764.924087999996</v>
      </c>
      <c r="L178" s="24">
        <v>0</v>
      </c>
      <c r="M178" s="24">
        <v>0</v>
      </c>
      <c r="N178" s="24">
        <f t="shared" si="22"/>
        <v>0</v>
      </c>
      <c r="O178" s="24">
        <v>0</v>
      </c>
      <c r="P178" s="24">
        <v>0</v>
      </c>
      <c r="Q178" s="24">
        <f t="shared" si="23"/>
        <v>0</v>
      </c>
    </row>
    <row r="179" spans="1:17" x14ac:dyDescent="0.45">
      <c r="A179" s="24" t="s">
        <v>445</v>
      </c>
      <c r="B179" s="24">
        <v>11722</v>
      </c>
      <c r="C179" s="24" t="s">
        <v>19</v>
      </c>
      <c r="D179" s="25">
        <v>1655445.0945580001</v>
      </c>
      <c r="E179" s="25">
        <v>1522377.783082</v>
      </c>
      <c r="F179" s="24">
        <f t="shared" si="18"/>
        <v>3177822.8776400001</v>
      </c>
      <c r="G179" s="24">
        <f t="shared" si="19"/>
        <v>133067.31147600012</v>
      </c>
      <c r="H179" s="25">
        <v>454260.900922</v>
      </c>
      <c r="I179" s="25">
        <v>430355.81842899998</v>
      </c>
      <c r="J179" s="24">
        <f t="shared" si="20"/>
        <v>884616.71935099992</v>
      </c>
      <c r="K179" s="24">
        <f t="shared" si="21"/>
        <v>23905.082493000024</v>
      </c>
      <c r="L179" s="24">
        <v>1057355</v>
      </c>
      <c r="M179" s="24">
        <v>185540</v>
      </c>
      <c r="N179" s="24">
        <f t="shared" si="22"/>
        <v>871815</v>
      </c>
      <c r="O179" s="24">
        <v>644791</v>
      </c>
      <c r="P179" s="24">
        <v>11584</v>
      </c>
      <c r="Q179" s="24">
        <f t="shared" si="23"/>
        <v>633207</v>
      </c>
    </row>
    <row r="180" spans="1:17" x14ac:dyDescent="0.45">
      <c r="A180" s="24" t="s">
        <v>456</v>
      </c>
      <c r="B180" s="24">
        <v>11745</v>
      </c>
      <c r="C180" s="24" t="s">
        <v>22</v>
      </c>
      <c r="D180" s="25">
        <v>125802522.314182</v>
      </c>
      <c r="E180" s="25">
        <v>0</v>
      </c>
      <c r="F180" s="24">
        <f t="shared" si="18"/>
        <v>125802522.314182</v>
      </c>
      <c r="G180" s="24">
        <f t="shared" si="19"/>
        <v>125802522.314182</v>
      </c>
      <c r="H180" s="25">
        <v>0</v>
      </c>
      <c r="I180" s="25">
        <v>0</v>
      </c>
      <c r="J180" s="24">
        <f t="shared" si="20"/>
        <v>0</v>
      </c>
      <c r="K180" s="24">
        <f t="shared" si="21"/>
        <v>0</v>
      </c>
      <c r="L180" s="24">
        <v>26112</v>
      </c>
      <c r="M180" s="24">
        <v>6577936</v>
      </c>
      <c r="N180" s="24">
        <f t="shared" si="22"/>
        <v>-6551824</v>
      </c>
      <c r="O180" s="24">
        <v>0</v>
      </c>
      <c r="P180" s="24">
        <v>0</v>
      </c>
      <c r="Q180" s="24">
        <f t="shared" si="23"/>
        <v>0</v>
      </c>
    </row>
    <row r="181" spans="1:17" x14ac:dyDescent="0.45">
      <c r="A181" s="24" t="s">
        <v>460</v>
      </c>
      <c r="B181" s="24">
        <v>11753</v>
      </c>
      <c r="C181" s="24" t="s">
        <v>19</v>
      </c>
      <c r="D181" s="25">
        <v>96055.852230000004</v>
      </c>
      <c r="E181" s="25">
        <v>66306.508547999998</v>
      </c>
      <c r="F181" s="24">
        <f t="shared" si="18"/>
        <v>162362.360778</v>
      </c>
      <c r="G181" s="24">
        <f t="shared" si="19"/>
        <v>29749.343682000006</v>
      </c>
      <c r="H181" s="25">
        <v>21836.260579999998</v>
      </c>
      <c r="I181" s="25">
        <v>18823.59936</v>
      </c>
      <c r="J181" s="24">
        <f t="shared" si="20"/>
        <v>40659.859939999995</v>
      </c>
      <c r="K181" s="24">
        <f t="shared" si="21"/>
        <v>3012.6612199999981</v>
      </c>
      <c r="L181" s="24">
        <v>1142517</v>
      </c>
      <c r="M181" s="24">
        <v>96049</v>
      </c>
      <c r="N181" s="24">
        <f t="shared" si="22"/>
        <v>1046468</v>
      </c>
      <c r="O181" s="24">
        <v>0</v>
      </c>
      <c r="P181" s="24">
        <v>0</v>
      </c>
      <c r="Q181" s="24">
        <f t="shared" si="23"/>
        <v>0</v>
      </c>
    </row>
    <row r="182" spans="1:17" x14ac:dyDescent="0.45">
      <c r="A182" s="24" t="s">
        <v>468</v>
      </c>
      <c r="B182" s="24">
        <v>11776</v>
      </c>
      <c r="C182" s="24" t="s">
        <v>19</v>
      </c>
      <c r="D182" s="25">
        <v>131827.18835000001</v>
      </c>
      <c r="E182" s="25">
        <v>0</v>
      </c>
      <c r="F182" s="24">
        <f t="shared" si="18"/>
        <v>131827.18835000001</v>
      </c>
      <c r="G182" s="24">
        <f t="shared" si="19"/>
        <v>131827.18835000001</v>
      </c>
      <c r="H182" s="25">
        <v>0</v>
      </c>
      <c r="I182" s="25">
        <v>0</v>
      </c>
      <c r="J182" s="24">
        <f t="shared" si="20"/>
        <v>0</v>
      </c>
      <c r="K182" s="24">
        <f t="shared" si="21"/>
        <v>0</v>
      </c>
      <c r="L182" s="24">
        <v>6221618</v>
      </c>
      <c r="M182" s="24">
        <v>358675</v>
      </c>
      <c r="N182" s="24">
        <f t="shared" si="22"/>
        <v>5862943</v>
      </c>
      <c r="O182" s="24">
        <v>1978199</v>
      </c>
      <c r="P182" s="24">
        <v>89985</v>
      </c>
      <c r="Q182" s="24">
        <f t="shared" si="23"/>
        <v>1888214</v>
      </c>
    </row>
    <row r="183" spans="1:17" x14ac:dyDescent="0.45">
      <c r="A183" s="24" t="s">
        <v>470</v>
      </c>
      <c r="B183" s="24">
        <v>11774</v>
      </c>
      <c r="C183" s="24" t="s">
        <v>22</v>
      </c>
      <c r="D183" s="25">
        <v>1101686.5841290001</v>
      </c>
      <c r="E183" s="25">
        <v>237003.475683</v>
      </c>
      <c r="F183" s="24">
        <f t="shared" si="18"/>
        <v>1338690.059812</v>
      </c>
      <c r="G183" s="24">
        <f t="shared" si="19"/>
        <v>864683.10844600014</v>
      </c>
      <c r="H183" s="25">
        <v>0</v>
      </c>
      <c r="I183" s="25">
        <v>1353.5696600000001</v>
      </c>
      <c r="J183" s="24">
        <f t="shared" si="20"/>
        <v>1353.5696600000001</v>
      </c>
      <c r="K183" s="24">
        <f t="shared" si="21"/>
        <v>-1353.5696600000001</v>
      </c>
      <c r="L183" s="24">
        <v>1000000</v>
      </c>
      <c r="M183" s="24">
        <v>28680</v>
      </c>
      <c r="N183" s="24">
        <f t="shared" si="22"/>
        <v>971320</v>
      </c>
      <c r="O183" s="24">
        <v>0</v>
      </c>
      <c r="P183" s="24">
        <v>0</v>
      </c>
      <c r="Q183" s="24">
        <f t="shared" si="23"/>
        <v>0</v>
      </c>
    </row>
    <row r="184" spans="1:17" x14ac:dyDescent="0.45">
      <c r="A184" s="24" t="s">
        <v>474</v>
      </c>
      <c r="B184" s="24">
        <v>11763</v>
      </c>
      <c r="C184" s="24" t="s">
        <v>22</v>
      </c>
      <c r="D184" s="25">
        <v>962185.99028699996</v>
      </c>
      <c r="E184" s="25">
        <v>46528.947950000002</v>
      </c>
      <c r="F184" s="24">
        <f t="shared" si="18"/>
        <v>1008714.938237</v>
      </c>
      <c r="G184" s="24">
        <f t="shared" si="19"/>
        <v>915657.0423369999</v>
      </c>
      <c r="H184" s="25">
        <v>43994.702019999997</v>
      </c>
      <c r="I184" s="25">
        <v>46528.947950000002</v>
      </c>
      <c r="J184" s="24">
        <f t="shared" si="20"/>
        <v>90523.649969999999</v>
      </c>
      <c r="K184" s="24">
        <f t="shared" si="21"/>
        <v>-2534.2459300000046</v>
      </c>
      <c r="L184" s="24">
        <v>1000000</v>
      </c>
      <c r="M184" s="24">
        <v>0</v>
      </c>
      <c r="N184" s="24">
        <f t="shared" si="22"/>
        <v>1000000</v>
      </c>
      <c r="O184" s="24">
        <v>0</v>
      </c>
      <c r="P184" s="24">
        <v>0</v>
      </c>
      <c r="Q184" s="24">
        <f t="shared" si="23"/>
        <v>0</v>
      </c>
    </row>
    <row r="185" spans="1:17" x14ac:dyDescent="0.45">
      <c r="A185" s="24" t="s">
        <v>478</v>
      </c>
      <c r="B185" s="24">
        <v>11773</v>
      </c>
      <c r="C185" s="24" t="s">
        <v>22</v>
      </c>
      <c r="D185" s="25">
        <v>247285.321944</v>
      </c>
      <c r="E185" s="25">
        <v>0</v>
      </c>
      <c r="F185" s="24">
        <f t="shared" si="18"/>
        <v>247285.321944</v>
      </c>
      <c r="G185" s="24">
        <f t="shared" si="19"/>
        <v>247285.321944</v>
      </c>
      <c r="H185" s="25">
        <v>247285.321944</v>
      </c>
      <c r="I185" s="25">
        <v>0</v>
      </c>
      <c r="J185" s="24">
        <f t="shared" si="20"/>
        <v>247285.321944</v>
      </c>
      <c r="K185" s="24">
        <f t="shared" si="21"/>
        <v>247285.321944</v>
      </c>
      <c r="L185" s="24">
        <v>337513</v>
      </c>
      <c r="M185" s="24">
        <v>15324</v>
      </c>
      <c r="N185" s="24">
        <f t="shared" si="22"/>
        <v>322189</v>
      </c>
      <c r="O185" s="24">
        <v>0</v>
      </c>
      <c r="P185" s="24">
        <v>10199</v>
      </c>
      <c r="Q185" s="24">
        <f t="shared" si="23"/>
        <v>-10199</v>
      </c>
    </row>
    <row r="186" spans="1:17" x14ac:dyDescent="0.45">
      <c r="A186" s="24" t="s">
        <v>480</v>
      </c>
      <c r="B186" s="24">
        <v>11820</v>
      </c>
      <c r="C186" s="24" t="s">
        <v>19</v>
      </c>
      <c r="D186" s="25">
        <v>79952.008898999993</v>
      </c>
      <c r="E186" s="25">
        <v>0</v>
      </c>
      <c r="F186" s="24">
        <f t="shared" si="18"/>
        <v>79952.008898999993</v>
      </c>
      <c r="G186" s="24">
        <f t="shared" si="19"/>
        <v>79952.008898999993</v>
      </c>
      <c r="H186" s="25">
        <v>79952.008898999993</v>
      </c>
      <c r="I186" s="25">
        <v>0</v>
      </c>
      <c r="J186" s="24">
        <f t="shared" si="20"/>
        <v>79952.008898999993</v>
      </c>
      <c r="K186" s="24">
        <f t="shared" si="21"/>
        <v>79952.008898999993</v>
      </c>
      <c r="L186" s="24">
        <v>2029600</v>
      </c>
      <c r="M186" s="24">
        <v>0</v>
      </c>
      <c r="N186" s="24">
        <f t="shared" si="22"/>
        <v>2029600</v>
      </c>
      <c r="O186" s="24">
        <v>0</v>
      </c>
      <c r="P186" s="24">
        <v>0</v>
      </c>
      <c r="Q186" s="24">
        <f t="shared" si="23"/>
        <v>0</v>
      </c>
    </row>
  </sheetData>
  <autoFilter ref="A3:Q186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5"/>
  <sheetViews>
    <sheetView rightToLeft="1" workbookViewId="0">
      <selection activeCell="L1" sqref="L1:U1048576"/>
    </sheetView>
  </sheetViews>
  <sheetFormatPr defaultRowHeight="18" x14ac:dyDescent="0.45"/>
  <cols>
    <col min="1" max="1" width="43.42578125" style="14" bestFit="1" customWidth="1"/>
    <col min="2" max="2" width="17.42578125" style="14" bestFit="1" customWidth="1"/>
    <col min="3" max="3" width="26" style="14" bestFit="1" customWidth="1"/>
    <col min="4" max="6" width="9.140625" style="14"/>
    <col min="7" max="7" width="30" style="14" bestFit="1" customWidth="1"/>
    <col min="8" max="8" width="29.85546875" style="14" bestFit="1" customWidth="1"/>
    <col min="9" max="11" width="9.140625" style="14"/>
    <col min="12" max="12" width="18.28515625" style="33" hidden="1" customWidth="1"/>
    <col min="13" max="13" width="16.140625" style="33" hidden="1" customWidth="1"/>
    <col min="14" max="15" width="18.28515625" style="33" hidden="1" customWidth="1"/>
    <col min="16" max="17" width="17.28515625" style="33" hidden="1" customWidth="1"/>
    <col min="18" max="18" width="18.42578125" style="33" hidden="1" customWidth="1"/>
    <col min="19" max="19" width="18.28515625" style="33" hidden="1" customWidth="1"/>
    <col min="20" max="21" width="25.28515625" style="33" hidden="1" customWidth="1"/>
    <col min="22" max="16384" width="9.140625" style="14"/>
  </cols>
  <sheetData>
    <row r="1" spans="1:21" x14ac:dyDescent="0.45">
      <c r="A1" s="45" t="s">
        <v>494</v>
      </c>
      <c r="B1" s="45" t="s">
        <v>1</v>
      </c>
      <c r="C1" s="46" t="s">
        <v>3</v>
      </c>
      <c r="D1" s="47" t="s">
        <v>509</v>
      </c>
      <c r="E1" s="47"/>
      <c r="F1" s="47"/>
      <c r="G1" s="48" t="s">
        <v>511</v>
      </c>
      <c r="H1" s="48" t="s">
        <v>512</v>
      </c>
      <c r="I1" s="41" t="s">
        <v>524</v>
      </c>
      <c r="J1" s="41"/>
      <c r="K1" s="41"/>
      <c r="L1" s="26"/>
      <c r="M1" s="27"/>
      <c r="N1" s="42" t="s">
        <v>513</v>
      </c>
      <c r="O1" s="42"/>
      <c r="P1" s="43" t="s">
        <v>514</v>
      </c>
      <c r="Q1" s="44"/>
      <c r="R1" s="2"/>
      <c r="S1" s="2"/>
      <c r="T1" s="2"/>
      <c r="U1" s="2"/>
    </row>
    <row r="2" spans="1:21" ht="78.75" x14ac:dyDescent="0.45">
      <c r="A2" s="45"/>
      <c r="B2" s="45"/>
      <c r="C2" s="46"/>
      <c r="D2" s="28" t="s">
        <v>515</v>
      </c>
      <c r="E2" s="29" t="s">
        <v>516</v>
      </c>
      <c r="F2" s="28" t="s">
        <v>517</v>
      </c>
      <c r="G2" s="48"/>
      <c r="H2" s="48"/>
      <c r="I2" s="28" t="s">
        <v>515</v>
      </c>
      <c r="J2" s="28" t="s">
        <v>516</v>
      </c>
      <c r="K2" s="28" t="s">
        <v>517</v>
      </c>
      <c r="L2" s="30" t="s">
        <v>518</v>
      </c>
      <c r="M2" s="31" t="s">
        <v>519</v>
      </c>
      <c r="N2" s="31" t="s">
        <v>507</v>
      </c>
      <c r="O2" s="31" t="s">
        <v>508</v>
      </c>
      <c r="P2" s="31" t="s">
        <v>507</v>
      </c>
      <c r="Q2" s="31" t="s">
        <v>508</v>
      </c>
      <c r="R2" s="32" t="s">
        <v>520</v>
      </c>
      <c r="S2" s="32" t="s">
        <v>521</v>
      </c>
      <c r="T2" s="36" t="s">
        <v>522</v>
      </c>
      <c r="U2" s="36" t="s">
        <v>523</v>
      </c>
    </row>
    <row r="3" spans="1:21" x14ac:dyDescent="0.45">
      <c r="A3" s="24" t="s">
        <v>17</v>
      </c>
      <c r="B3" s="24">
        <v>10581</v>
      </c>
      <c r="C3" s="24" t="s">
        <v>19</v>
      </c>
      <c r="D3" s="34">
        <f t="shared" ref="D3" si="0">(L3/2)/S3</f>
        <v>0.17382109728129227</v>
      </c>
      <c r="E3" s="34">
        <f t="shared" ref="E3" si="1">(N3)/S3</f>
        <v>1.1886315066321456</v>
      </c>
      <c r="F3" s="34">
        <f t="shared" ref="F3" si="2">(O3)/S3</f>
        <v>0.60232109184034632</v>
      </c>
      <c r="G3" s="35">
        <f>T3/1000000</f>
        <v>4056302.7304710001</v>
      </c>
      <c r="H3" s="35">
        <f>U3/1000000</f>
        <v>4659749.2256349996</v>
      </c>
      <c r="I3" s="34">
        <f>(M3/2)/R3</f>
        <v>1.241866705907437E-2</v>
      </c>
      <c r="J3" s="34">
        <f>(P3)/R3</f>
        <v>0.11754737504880813</v>
      </c>
      <c r="K3" s="34">
        <f>(Q3)/R3</f>
        <v>4.1605008828515484E-2</v>
      </c>
      <c r="L3" s="33">
        <v>9370960.2582320012</v>
      </c>
      <c r="M3" s="33">
        <v>796572.32784499996</v>
      </c>
      <c r="N3" s="33">
        <v>32040468</v>
      </c>
      <c r="O3" s="33">
        <v>16236024</v>
      </c>
      <c r="P3" s="33">
        <v>3769929</v>
      </c>
      <c r="Q3" s="33">
        <v>1334338</v>
      </c>
      <c r="R3" s="33">
        <v>32071571.12980742</v>
      </c>
      <c r="S3" s="33">
        <v>26955762.001280852</v>
      </c>
      <c r="T3" s="33">
        <v>4056302730471</v>
      </c>
      <c r="U3" s="33">
        <v>4659749225635</v>
      </c>
    </row>
    <row r="4" spans="1:21" x14ac:dyDescent="0.45">
      <c r="A4" s="24" t="s">
        <v>20</v>
      </c>
      <c r="B4" s="24">
        <v>10589</v>
      </c>
      <c r="C4" s="24" t="s">
        <v>22</v>
      </c>
      <c r="D4" s="34">
        <f t="shared" ref="D4:D66" si="3">(L4/2)/S4</f>
        <v>0.62303799755561418</v>
      </c>
      <c r="E4" s="34">
        <f t="shared" ref="E4:E66" si="4">(N4)/S4</f>
        <v>0.77645159173680656</v>
      </c>
      <c r="F4" s="34">
        <f t="shared" ref="F4:F66" si="5">(O4)/S4</f>
        <v>0.68272086002401389</v>
      </c>
      <c r="G4" s="35">
        <f t="shared" ref="G4:G66" si="6">T4/1000000</f>
        <v>1697084.348585</v>
      </c>
      <c r="H4" s="35">
        <f t="shared" ref="H4:H66" si="7">U4/1000000</f>
        <v>1513814.9468729999</v>
      </c>
      <c r="I4" s="34">
        <f t="shared" ref="I4:I66" si="8">(M4/2)/R4</f>
        <v>4.9345546592388365E-2</v>
      </c>
      <c r="J4" s="34">
        <f t="shared" ref="J4:J66" si="9">(P4)/R4</f>
        <v>0</v>
      </c>
      <c r="K4" s="34">
        <f t="shared" ref="K4:K66" si="10">(Q4)/R4</f>
        <v>6.8901166650698123E-4</v>
      </c>
      <c r="L4" s="33">
        <v>2930269.8015419999</v>
      </c>
      <c r="M4" s="33">
        <v>172169.35470699999</v>
      </c>
      <c r="N4" s="33">
        <v>1825902</v>
      </c>
      <c r="O4" s="33">
        <v>1605485</v>
      </c>
      <c r="P4" s="33">
        <v>0</v>
      </c>
      <c r="Q4" s="33">
        <v>1202</v>
      </c>
      <c r="R4" s="33">
        <v>1744527.7902095162</v>
      </c>
      <c r="S4" s="33">
        <v>2351597.9868310001</v>
      </c>
      <c r="T4" s="33">
        <v>1697084348585</v>
      </c>
      <c r="U4" s="33">
        <v>1513814946873</v>
      </c>
    </row>
    <row r="5" spans="1:21" x14ac:dyDescent="0.45">
      <c r="A5" s="24" t="s">
        <v>23</v>
      </c>
      <c r="B5" s="24">
        <v>10591</v>
      </c>
      <c r="C5" s="24" t="s">
        <v>22</v>
      </c>
      <c r="D5" s="34">
        <f t="shared" si="3"/>
        <v>2.1033562990276478</v>
      </c>
      <c r="E5" s="34">
        <f t="shared" si="4"/>
        <v>1.4865911181099862</v>
      </c>
      <c r="F5" s="34">
        <f t="shared" si="5"/>
        <v>1.5380594146813664</v>
      </c>
      <c r="G5" s="35">
        <f t="shared" si="6"/>
        <v>1929911.9302060001</v>
      </c>
      <c r="H5" s="35">
        <f t="shared" si="7"/>
        <v>1816955.6945539999</v>
      </c>
      <c r="I5" s="34">
        <f t="shared" si="8"/>
        <v>2.0372395003217525E-2</v>
      </c>
      <c r="J5" s="34">
        <f t="shared" si="9"/>
        <v>6.5955369839137707E-3</v>
      </c>
      <c r="K5" s="34">
        <f t="shared" si="10"/>
        <v>2.2284896341054829E-2</v>
      </c>
      <c r="L5" s="33">
        <v>10707324.712138999</v>
      </c>
      <c r="M5" s="33">
        <v>76930.031805999999</v>
      </c>
      <c r="N5" s="33">
        <v>3783813</v>
      </c>
      <c r="O5" s="33">
        <v>3914815</v>
      </c>
      <c r="P5" s="33">
        <v>12453</v>
      </c>
      <c r="Q5" s="33">
        <v>42076</v>
      </c>
      <c r="R5" s="33">
        <v>1888094.9391038711</v>
      </c>
      <c r="S5" s="33">
        <v>2545295.0403811391</v>
      </c>
      <c r="T5" s="33">
        <v>1929911930206</v>
      </c>
      <c r="U5" s="33">
        <v>1816955694554</v>
      </c>
    </row>
    <row r="6" spans="1:21" x14ac:dyDescent="0.45">
      <c r="A6" s="24" t="s">
        <v>24</v>
      </c>
      <c r="B6" s="24">
        <v>10596</v>
      </c>
      <c r="C6" s="24" t="s">
        <v>22</v>
      </c>
      <c r="D6" s="34">
        <f t="shared" si="3"/>
        <v>0.61992517168437455</v>
      </c>
      <c r="E6" s="34">
        <f t="shared" si="4"/>
        <v>0.79453865947628544</v>
      </c>
      <c r="F6" s="34">
        <f t="shared" si="5"/>
        <v>0.8352005817351158</v>
      </c>
      <c r="G6" s="35">
        <f t="shared" si="6"/>
        <v>4534522.0800069999</v>
      </c>
      <c r="H6" s="35">
        <f t="shared" si="7"/>
        <v>4144050.875424</v>
      </c>
      <c r="I6" s="34">
        <f t="shared" si="8"/>
        <v>1.5492013130446992E-2</v>
      </c>
      <c r="J6" s="34">
        <f t="shared" si="9"/>
        <v>1.3426995194692243E-3</v>
      </c>
      <c r="K6" s="34">
        <f t="shared" si="10"/>
        <v>1.7308988595275882E-2</v>
      </c>
      <c r="L6" s="33">
        <v>6845046.8711440004</v>
      </c>
      <c r="M6" s="33">
        <v>135086.43378600001</v>
      </c>
      <c r="N6" s="33">
        <v>4386541</v>
      </c>
      <c r="O6" s="33">
        <v>4611030</v>
      </c>
      <c r="P6" s="33">
        <v>5854</v>
      </c>
      <c r="Q6" s="33">
        <v>75465</v>
      </c>
      <c r="R6" s="33">
        <v>4359873.460231903</v>
      </c>
      <c r="S6" s="33">
        <v>5520865.4074697355</v>
      </c>
      <c r="T6" s="33">
        <v>4534522080007</v>
      </c>
      <c r="U6" s="33">
        <v>4144050875424</v>
      </c>
    </row>
    <row r="7" spans="1:21" x14ac:dyDescent="0.45">
      <c r="A7" s="24" t="s">
        <v>26</v>
      </c>
      <c r="B7" s="24">
        <v>10600</v>
      </c>
      <c r="C7" s="24" t="s">
        <v>22</v>
      </c>
      <c r="D7" s="34">
        <f t="shared" si="3"/>
        <v>0.36046314245294792</v>
      </c>
      <c r="E7" s="34">
        <f t="shared" si="4"/>
        <v>0.66490529385784214</v>
      </c>
      <c r="F7" s="34">
        <f t="shared" si="5"/>
        <v>0.68671175121445305</v>
      </c>
      <c r="G7" s="35">
        <f t="shared" si="6"/>
        <v>15510010.57739</v>
      </c>
      <c r="H7" s="35">
        <f t="shared" si="7"/>
        <v>14607536.011236999</v>
      </c>
      <c r="I7" s="34">
        <f t="shared" si="8"/>
        <v>1.2924204248291136E-2</v>
      </c>
      <c r="J7" s="34">
        <f t="shared" si="9"/>
        <v>2.1259927318156954E-3</v>
      </c>
      <c r="K7" s="34">
        <f t="shared" si="10"/>
        <v>5.2926431024815743E-2</v>
      </c>
      <c r="L7" s="33">
        <v>13336658.183696</v>
      </c>
      <c r="M7" s="33">
        <v>471060.28341699997</v>
      </c>
      <c r="N7" s="33">
        <v>12300307</v>
      </c>
      <c r="O7" s="33">
        <v>12703712</v>
      </c>
      <c r="P7" s="33">
        <v>38744</v>
      </c>
      <c r="Q7" s="33">
        <v>964529</v>
      </c>
      <c r="R7" s="33">
        <v>18223956.940299999</v>
      </c>
      <c r="S7" s="33">
        <v>18499336.843345731</v>
      </c>
      <c r="T7" s="33">
        <v>15510010577390</v>
      </c>
      <c r="U7" s="33">
        <v>14607536011237</v>
      </c>
    </row>
    <row r="8" spans="1:21" x14ac:dyDescent="0.45">
      <c r="A8" s="24" t="s">
        <v>28</v>
      </c>
      <c r="B8" s="24">
        <v>10616</v>
      </c>
      <c r="C8" s="24" t="s">
        <v>22</v>
      </c>
      <c r="D8" s="34">
        <f t="shared" si="3"/>
        <v>0.53944889883889657</v>
      </c>
      <c r="E8" s="34">
        <f t="shared" si="4"/>
        <v>0.78303818036401618</v>
      </c>
      <c r="F8" s="34">
        <f t="shared" si="5"/>
        <v>1.2399263756605097</v>
      </c>
      <c r="G8" s="35">
        <f t="shared" si="6"/>
        <v>8704962.7749060001</v>
      </c>
      <c r="H8" s="35">
        <f t="shared" si="7"/>
        <v>8133841.5960860001</v>
      </c>
      <c r="I8" s="34">
        <f t="shared" si="8"/>
        <v>2.9110625885772269E-2</v>
      </c>
      <c r="J8" s="34">
        <f t="shared" si="9"/>
        <v>3.7178774655577088E-3</v>
      </c>
      <c r="K8" s="34">
        <f t="shared" si="10"/>
        <v>3.624077967116987E-2</v>
      </c>
      <c r="L8" s="33">
        <v>13322177.026386999</v>
      </c>
      <c r="M8" s="33">
        <v>493393.60873500002</v>
      </c>
      <c r="N8" s="33">
        <v>9668917</v>
      </c>
      <c r="O8" s="33">
        <v>15310550</v>
      </c>
      <c r="P8" s="33">
        <v>31507</v>
      </c>
      <c r="Q8" s="33">
        <v>307121</v>
      </c>
      <c r="R8" s="33">
        <v>8474458.9599522259</v>
      </c>
      <c r="S8" s="33">
        <v>12347950.8949425</v>
      </c>
      <c r="T8" s="33">
        <v>8704962774906</v>
      </c>
      <c r="U8" s="33">
        <v>8133841596086</v>
      </c>
    </row>
    <row r="9" spans="1:21" x14ac:dyDescent="0.45">
      <c r="A9" s="24" t="s">
        <v>30</v>
      </c>
      <c r="B9" s="24">
        <v>10615</v>
      </c>
      <c r="C9" s="24" t="s">
        <v>32</v>
      </c>
      <c r="D9" s="34">
        <f t="shared" si="3"/>
        <v>0.7080705392345541</v>
      </c>
      <c r="E9" s="34">
        <f t="shared" si="4"/>
        <v>0.14469976717189673</v>
      </c>
      <c r="F9" s="34">
        <f t="shared" si="5"/>
        <v>0.42610416895263692</v>
      </c>
      <c r="G9" s="35">
        <f t="shared" si="6"/>
        <v>312771.492937</v>
      </c>
      <c r="H9" s="35">
        <f t="shared" si="7"/>
        <v>305822.89312899997</v>
      </c>
      <c r="I9" s="34">
        <f t="shared" si="8"/>
        <v>0</v>
      </c>
      <c r="J9" s="34">
        <f t="shared" si="9"/>
        <v>4.443047571796345E-4</v>
      </c>
      <c r="K9" s="34">
        <f t="shared" si="10"/>
        <v>2.9986952992710186E-3</v>
      </c>
      <c r="L9" s="33">
        <v>1167256.4067589999</v>
      </c>
      <c r="M9" s="33">
        <v>0</v>
      </c>
      <c r="N9" s="33">
        <v>119269</v>
      </c>
      <c r="O9" s="33">
        <v>351217</v>
      </c>
      <c r="P9" s="33">
        <v>307</v>
      </c>
      <c r="Q9" s="33">
        <v>2072</v>
      </c>
      <c r="R9" s="33">
        <v>690967.16845612903</v>
      </c>
      <c r="S9" s="33">
        <v>824251.49902496987</v>
      </c>
      <c r="T9" s="33">
        <v>312771492937</v>
      </c>
      <c r="U9" s="33">
        <v>305822893129</v>
      </c>
    </row>
    <row r="10" spans="1:21" x14ac:dyDescent="0.45">
      <c r="A10" s="24" t="s">
        <v>33</v>
      </c>
      <c r="B10" s="24">
        <v>10630</v>
      </c>
      <c r="C10" s="24" t="s">
        <v>22</v>
      </c>
      <c r="D10" s="34">
        <f t="shared" si="3"/>
        <v>1.9553782082140139</v>
      </c>
      <c r="E10" s="34">
        <f t="shared" si="4"/>
        <v>0.79142487607601486</v>
      </c>
      <c r="F10" s="34">
        <f t="shared" si="5"/>
        <v>0.90413034047401908</v>
      </c>
      <c r="G10" s="35">
        <f t="shared" si="6"/>
        <v>635205.88077000005</v>
      </c>
      <c r="H10" s="35">
        <f t="shared" si="7"/>
        <v>599872.39402300003</v>
      </c>
      <c r="I10" s="34">
        <f t="shared" si="8"/>
        <v>5.9571821652777109E-3</v>
      </c>
      <c r="J10" s="34">
        <f t="shared" si="9"/>
        <v>0</v>
      </c>
      <c r="K10" s="34">
        <f t="shared" si="10"/>
        <v>2.6658437557000288E-3</v>
      </c>
      <c r="L10" s="33">
        <v>2601272.953679</v>
      </c>
      <c r="M10" s="33">
        <v>7061.4399669999993</v>
      </c>
      <c r="N10" s="33">
        <v>526423</v>
      </c>
      <c r="O10" s="33">
        <v>601390</v>
      </c>
      <c r="P10" s="33">
        <v>0</v>
      </c>
      <c r="Q10" s="33">
        <v>1580</v>
      </c>
      <c r="R10" s="33">
        <v>592682.89697087102</v>
      </c>
      <c r="S10" s="33">
        <v>665158.5209326148</v>
      </c>
      <c r="T10" s="33">
        <v>635205880770</v>
      </c>
      <c r="U10" s="33">
        <v>599872394023</v>
      </c>
    </row>
    <row r="11" spans="1:21" x14ac:dyDescent="0.45">
      <c r="A11" s="24" t="s">
        <v>35</v>
      </c>
      <c r="B11" s="24">
        <v>10639</v>
      </c>
      <c r="C11" s="24" t="s">
        <v>19</v>
      </c>
      <c r="D11" s="34">
        <f t="shared" si="3"/>
        <v>0.11592715965111641</v>
      </c>
      <c r="E11" s="34">
        <f t="shared" si="4"/>
        <v>1.6662788545225031</v>
      </c>
      <c r="F11" s="34">
        <f t="shared" si="5"/>
        <v>0.94542233847059598</v>
      </c>
      <c r="G11" s="35">
        <f t="shared" si="6"/>
        <v>5741892.7282159999</v>
      </c>
      <c r="H11" s="35">
        <f t="shared" si="7"/>
        <v>5993552.0747640003</v>
      </c>
      <c r="I11" s="34">
        <f t="shared" si="8"/>
        <v>1.2158780186667002E-3</v>
      </c>
      <c r="J11" s="34">
        <f t="shared" si="9"/>
        <v>8.1251137811458277E-2</v>
      </c>
      <c r="K11" s="34">
        <f t="shared" si="10"/>
        <v>6.3862082946970322E-2</v>
      </c>
      <c r="L11" s="33">
        <v>10347346.825428002</v>
      </c>
      <c r="M11" s="33">
        <v>145289.02864999999</v>
      </c>
      <c r="N11" s="33">
        <v>74363787</v>
      </c>
      <c r="O11" s="33">
        <v>42192929</v>
      </c>
      <c r="P11" s="33">
        <v>4854475</v>
      </c>
      <c r="Q11" s="33">
        <v>3815539</v>
      </c>
      <c r="R11" s="33">
        <v>59746547.934685133</v>
      </c>
      <c r="S11" s="33">
        <v>44628656.72103247</v>
      </c>
      <c r="T11" s="33">
        <v>5741892728216</v>
      </c>
      <c r="U11" s="33">
        <v>5993552074764</v>
      </c>
    </row>
    <row r="12" spans="1:21" x14ac:dyDescent="0.45">
      <c r="A12" s="24" t="s">
        <v>37</v>
      </c>
      <c r="B12" s="24">
        <v>10706</v>
      </c>
      <c r="C12" s="24" t="s">
        <v>22</v>
      </c>
      <c r="D12" s="34">
        <f t="shared" si="3"/>
        <v>1.0551296476180518</v>
      </c>
      <c r="E12" s="34">
        <f t="shared" si="4"/>
        <v>0.94875695087740874</v>
      </c>
      <c r="F12" s="34">
        <f t="shared" si="5"/>
        <v>1.336635668835884</v>
      </c>
      <c r="G12" s="35">
        <f t="shared" si="6"/>
        <v>13934547.526755</v>
      </c>
      <c r="H12" s="35">
        <f t="shared" si="7"/>
        <v>13230558.383313</v>
      </c>
      <c r="I12" s="34">
        <f t="shared" si="8"/>
        <v>0.13281461154444743</v>
      </c>
      <c r="J12" s="34">
        <f t="shared" si="9"/>
        <v>1.1016301279928491E-3</v>
      </c>
      <c r="K12" s="34">
        <f t="shared" si="10"/>
        <v>2.4529332865684657E-2</v>
      </c>
      <c r="L12" s="33">
        <v>45626080.738086998</v>
      </c>
      <c r="M12" s="33">
        <v>3981677.0160949999</v>
      </c>
      <c r="N12" s="33">
        <v>20513148</v>
      </c>
      <c r="O12" s="33">
        <v>28899504</v>
      </c>
      <c r="P12" s="33">
        <v>16513</v>
      </c>
      <c r="Q12" s="33">
        <v>367685</v>
      </c>
      <c r="R12" s="33">
        <v>14989604.569081999</v>
      </c>
      <c r="S12" s="33">
        <v>21621077.959986988</v>
      </c>
      <c r="T12" s="33">
        <v>13934547526755</v>
      </c>
      <c r="U12" s="33">
        <v>13230558383313</v>
      </c>
    </row>
    <row r="13" spans="1:21" x14ac:dyDescent="0.45">
      <c r="A13" s="24" t="s">
        <v>39</v>
      </c>
      <c r="B13" s="24">
        <v>10720</v>
      </c>
      <c r="C13" s="24" t="s">
        <v>19</v>
      </c>
      <c r="D13" s="34">
        <f t="shared" si="3"/>
        <v>0.31371377438402698</v>
      </c>
      <c r="E13" s="34">
        <f t="shared" si="4"/>
        <v>1.0126776850508696</v>
      </c>
      <c r="F13" s="34">
        <f t="shared" si="5"/>
        <v>1.275876703657892</v>
      </c>
      <c r="G13" s="35">
        <f t="shared" si="6"/>
        <v>594635.94446200004</v>
      </c>
      <c r="H13" s="35">
        <f t="shared" si="7"/>
        <v>540882.158024</v>
      </c>
      <c r="I13" s="34">
        <f t="shared" si="8"/>
        <v>0</v>
      </c>
      <c r="J13" s="34">
        <f t="shared" si="9"/>
        <v>3.0324148701274967E-4</v>
      </c>
      <c r="K13" s="34">
        <f t="shared" si="10"/>
        <v>0.21733010294216923</v>
      </c>
      <c r="L13" s="33">
        <v>2265930.1443050001</v>
      </c>
      <c r="M13" s="33">
        <v>0</v>
      </c>
      <c r="N13" s="33">
        <v>3657246</v>
      </c>
      <c r="O13" s="33">
        <v>4607779</v>
      </c>
      <c r="P13" s="33">
        <v>790</v>
      </c>
      <c r="Q13" s="33">
        <v>566185</v>
      </c>
      <c r="R13" s="33">
        <v>2605184.4283654522</v>
      </c>
      <c r="S13" s="33">
        <v>3611461.0344319837</v>
      </c>
      <c r="T13" s="33">
        <v>594635944462</v>
      </c>
      <c r="U13" s="33">
        <v>540882158024</v>
      </c>
    </row>
    <row r="14" spans="1:21" x14ac:dyDescent="0.45">
      <c r="A14" s="24" t="s">
        <v>41</v>
      </c>
      <c r="B14" s="24">
        <v>10719</v>
      </c>
      <c r="C14" s="24" t="s">
        <v>22</v>
      </c>
      <c r="D14" s="34">
        <f t="shared" si="3"/>
        <v>0.91770656575961573</v>
      </c>
      <c r="E14" s="34">
        <f t="shared" si="4"/>
        <v>0.13744492697939839</v>
      </c>
      <c r="F14" s="34">
        <f t="shared" si="5"/>
        <v>1.3927693042007097</v>
      </c>
      <c r="G14" s="35">
        <f t="shared" si="6"/>
        <v>3320421.2075780001</v>
      </c>
      <c r="H14" s="35">
        <f t="shared" si="7"/>
        <v>3213439.249295</v>
      </c>
      <c r="I14" s="34">
        <f t="shared" si="8"/>
        <v>4.2183570123363974E-3</v>
      </c>
      <c r="J14" s="34">
        <f t="shared" si="9"/>
        <v>0</v>
      </c>
      <c r="K14" s="34">
        <f t="shared" si="10"/>
        <v>1.3437559499363387E-2</v>
      </c>
      <c r="L14" s="33">
        <v>24160483.507725</v>
      </c>
      <c r="M14" s="33">
        <v>27539.824027999999</v>
      </c>
      <c r="N14" s="33">
        <v>1809258</v>
      </c>
      <c r="O14" s="33">
        <v>18333736</v>
      </c>
      <c r="P14" s="33">
        <v>0</v>
      </c>
      <c r="Q14" s="33">
        <v>43864</v>
      </c>
      <c r="R14" s="33">
        <v>3264283.2206308059</v>
      </c>
      <c r="S14" s="33">
        <v>13163512.39555891</v>
      </c>
      <c r="T14" s="33">
        <v>3320421207578</v>
      </c>
      <c r="U14" s="33">
        <v>3213439249295</v>
      </c>
    </row>
    <row r="15" spans="1:21" x14ac:dyDescent="0.45">
      <c r="A15" s="24" t="s">
        <v>43</v>
      </c>
      <c r="B15" s="24">
        <v>10743</v>
      </c>
      <c r="C15" s="24" t="s">
        <v>22</v>
      </c>
      <c r="D15" s="34">
        <f t="shared" si="3"/>
        <v>5.5759868487576281</v>
      </c>
      <c r="E15" s="34">
        <f t="shared" si="4"/>
        <v>1.346156942374092</v>
      </c>
      <c r="F15" s="34">
        <f t="shared" si="5"/>
        <v>1.3112346740733951</v>
      </c>
      <c r="G15" s="35">
        <f t="shared" si="6"/>
        <v>7043341.7731560003</v>
      </c>
      <c r="H15" s="35">
        <f t="shared" si="7"/>
        <v>6048642.5929300003</v>
      </c>
      <c r="I15" s="34">
        <f t="shared" si="8"/>
        <v>2.3813465550115862E-2</v>
      </c>
      <c r="J15" s="34">
        <f t="shared" si="9"/>
        <v>2.0493101796524517E-3</v>
      </c>
      <c r="K15" s="34">
        <f t="shared" si="10"/>
        <v>4.0209605347654269E-2</v>
      </c>
      <c r="L15" s="33">
        <v>82148494.853280991</v>
      </c>
      <c r="M15" s="33">
        <v>314304.11198599997</v>
      </c>
      <c r="N15" s="33">
        <v>9916161</v>
      </c>
      <c r="O15" s="33">
        <v>9658914</v>
      </c>
      <c r="P15" s="33">
        <v>13524</v>
      </c>
      <c r="Q15" s="33">
        <v>265355</v>
      </c>
      <c r="R15" s="33">
        <v>6599293.8181244843</v>
      </c>
      <c r="S15" s="33">
        <v>7366274.085777686</v>
      </c>
      <c r="T15" s="33">
        <v>7043341773156</v>
      </c>
      <c r="U15" s="33">
        <v>6048642592930</v>
      </c>
    </row>
    <row r="16" spans="1:21" x14ac:dyDescent="0.45">
      <c r="A16" s="24" t="s">
        <v>45</v>
      </c>
      <c r="B16" s="24">
        <v>10748</v>
      </c>
      <c r="C16" s="24" t="s">
        <v>19</v>
      </c>
      <c r="D16" s="34">
        <f t="shared" si="3"/>
        <v>0.20086940891289617</v>
      </c>
      <c r="E16" s="34">
        <f t="shared" si="4"/>
        <v>3.6169212797045294</v>
      </c>
      <c r="F16" s="34">
        <f t="shared" si="5"/>
        <v>1.3602803827498999</v>
      </c>
      <c r="G16" s="35">
        <f t="shared" si="6"/>
        <v>560372.86959999998</v>
      </c>
      <c r="H16" s="35">
        <f t="shared" si="7"/>
        <v>2442250.668598</v>
      </c>
      <c r="I16" s="34">
        <f t="shared" si="8"/>
        <v>4.0897781058058476E-2</v>
      </c>
      <c r="J16" s="34">
        <f t="shared" si="9"/>
        <v>0.35716115589144803</v>
      </c>
      <c r="K16" s="34">
        <f t="shared" si="10"/>
        <v>9.4260119709956167E-2</v>
      </c>
      <c r="L16" s="33">
        <v>3444319.0182730001</v>
      </c>
      <c r="M16" s="33">
        <v>1863615.7105940001</v>
      </c>
      <c r="N16" s="33">
        <v>31009776</v>
      </c>
      <c r="O16" s="33">
        <v>11662402</v>
      </c>
      <c r="P16" s="33">
        <v>8137497</v>
      </c>
      <c r="Q16" s="33">
        <v>2147606</v>
      </c>
      <c r="R16" s="33">
        <v>22783824.23667939</v>
      </c>
      <c r="S16" s="33">
        <v>8573528.037229836</v>
      </c>
      <c r="T16" s="33">
        <v>560372869600</v>
      </c>
      <c r="U16" s="33">
        <v>2442250668598</v>
      </c>
    </row>
    <row r="17" spans="1:21" x14ac:dyDescent="0.45">
      <c r="A17" s="24" t="s">
        <v>47</v>
      </c>
      <c r="B17" s="24">
        <v>10762</v>
      </c>
      <c r="C17" s="24" t="s">
        <v>32</v>
      </c>
      <c r="D17" s="34">
        <f t="shared" si="3"/>
        <v>0.66836898880407503</v>
      </c>
      <c r="E17" s="34">
        <f t="shared" si="4"/>
        <v>1.0431510776306629</v>
      </c>
      <c r="F17" s="34">
        <f t="shared" si="5"/>
        <v>1.0201408257456084</v>
      </c>
      <c r="G17" s="35">
        <f t="shared" si="6"/>
        <v>1812178.178079</v>
      </c>
      <c r="H17" s="35">
        <f t="shared" si="7"/>
        <v>1812864.1437870001</v>
      </c>
      <c r="I17" s="34">
        <f t="shared" si="8"/>
        <v>5.3252065770231435E-2</v>
      </c>
      <c r="J17" s="34">
        <f t="shared" si="9"/>
        <v>6.5090855373883426E-3</v>
      </c>
      <c r="K17" s="34">
        <f t="shared" si="10"/>
        <v>3.2922621360578504E-2</v>
      </c>
      <c r="L17" s="33">
        <v>3694491.8660010002</v>
      </c>
      <c r="M17" s="33">
        <v>320195.41579900001</v>
      </c>
      <c r="N17" s="33">
        <v>2883073</v>
      </c>
      <c r="O17" s="33">
        <v>2819477</v>
      </c>
      <c r="P17" s="33">
        <v>19569</v>
      </c>
      <c r="Q17" s="33">
        <v>98979</v>
      </c>
      <c r="R17" s="33">
        <v>3006413.0956023233</v>
      </c>
      <c r="S17" s="33">
        <v>2763811.5531150112</v>
      </c>
      <c r="T17" s="33">
        <v>1812178178079</v>
      </c>
      <c r="U17" s="33">
        <v>1812864143787</v>
      </c>
    </row>
    <row r="18" spans="1:21" x14ac:dyDescent="0.45">
      <c r="A18" s="24" t="s">
        <v>49</v>
      </c>
      <c r="B18" s="24">
        <v>10753</v>
      </c>
      <c r="C18" s="24" t="s">
        <v>22</v>
      </c>
      <c r="D18" s="34">
        <f t="shared" si="3"/>
        <v>4.508290442270221</v>
      </c>
      <c r="E18" s="34">
        <f t="shared" si="4"/>
        <v>1.0812852893788154</v>
      </c>
      <c r="F18" s="34">
        <f t="shared" si="5"/>
        <v>1.4245008326026554</v>
      </c>
      <c r="G18" s="35">
        <f t="shared" si="6"/>
        <v>478242.92395500001</v>
      </c>
      <c r="H18" s="35">
        <f t="shared" si="7"/>
        <v>583556.09787199995</v>
      </c>
      <c r="I18" s="34">
        <f t="shared" si="8"/>
        <v>0.43169760506659971</v>
      </c>
      <c r="J18" s="34">
        <f t="shared" si="9"/>
        <v>8.986459537460936E-4</v>
      </c>
      <c r="K18" s="34">
        <f t="shared" si="10"/>
        <v>1.6813020532170785E-2</v>
      </c>
      <c r="L18" s="33">
        <v>10566470.844147</v>
      </c>
      <c r="M18" s="33">
        <v>548601.66334800003</v>
      </c>
      <c r="N18" s="33">
        <v>1267151</v>
      </c>
      <c r="O18" s="33">
        <v>1669363</v>
      </c>
      <c r="P18" s="33">
        <v>571</v>
      </c>
      <c r="Q18" s="33">
        <v>10683</v>
      </c>
      <c r="R18" s="33">
        <v>635400.40170406445</v>
      </c>
      <c r="S18" s="33">
        <v>1171893.312936831</v>
      </c>
      <c r="T18" s="33">
        <v>478242923955</v>
      </c>
      <c r="U18" s="33">
        <v>583556097872</v>
      </c>
    </row>
    <row r="19" spans="1:21" x14ac:dyDescent="0.45">
      <c r="A19" s="24" t="s">
        <v>51</v>
      </c>
      <c r="B19" s="24">
        <v>10782</v>
      </c>
      <c r="C19" s="24" t="s">
        <v>22</v>
      </c>
      <c r="D19" s="34">
        <f t="shared" si="3"/>
        <v>0.7089549734936601</v>
      </c>
      <c r="E19" s="34">
        <f t="shared" si="4"/>
        <v>1.455835294797347</v>
      </c>
      <c r="F19" s="34">
        <f t="shared" si="5"/>
        <v>1.1277760540672095</v>
      </c>
      <c r="G19" s="35">
        <f t="shared" si="6"/>
        <v>1573048.3620869999</v>
      </c>
      <c r="H19" s="35">
        <f t="shared" si="7"/>
        <v>1347073.771958</v>
      </c>
      <c r="I19" s="34">
        <f t="shared" si="8"/>
        <v>4.6081734962723234E-2</v>
      </c>
      <c r="J19" s="34">
        <f t="shared" si="9"/>
        <v>9.5170419700861574E-4</v>
      </c>
      <c r="K19" s="34">
        <f t="shared" si="10"/>
        <v>2.4820702482373988E-2</v>
      </c>
      <c r="L19" s="33">
        <v>2610337.3667120002</v>
      </c>
      <c r="M19" s="33">
        <v>129088.329963</v>
      </c>
      <c r="N19" s="33">
        <v>2680157</v>
      </c>
      <c r="O19" s="33">
        <v>2076208</v>
      </c>
      <c r="P19" s="33">
        <v>1333</v>
      </c>
      <c r="Q19" s="33">
        <v>34765</v>
      </c>
      <c r="R19" s="33">
        <v>1400645.2889352262</v>
      </c>
      <c r="S19" s="33">
        <v>1840975.424608784</v>
      </c>
      <c r="T19" s="33">
        <v>1573048362087</v>
      </c>
      <c r="U19" s="33">
        <v>1347073771958</v>
      </c>
    </row>
    <row r="20" spans="1:21" x14ac:dyDescent="0.45">
      <c r="A20" s="24" t="s">
        <v>53</v>
      </c>
      <c r="B20" s="24">
        <v>10766</v>
      </c>
      <c r="C20" s="24" t="s">
        <v>19</v>
      </c>
      <c r="D20" s="34">
        <f t="shared" si="3"/>
        <v>0.13031170470756173</v>
      </c>
      <c r="E20" s="34">
        <f t="shared" si="4"/>
        <v>2.3520718205961488</v>
      </c>
      <c r="F20" s="34">
        <f t="shared" si="5"/>
        <v>0.99514780435560313</v>
      </c>
      <c r="G20" s="35">
        <f t="shared" si="6"/>
        <v>4614529.9396129996</v>
      </c>
      <c r="H20" s="35">
        <f t="shared" si="7"/>
        <v>4494909.0314119998</v>
      </c>
      <c r="I20" s="34">
        <f t="shared" si="8"/>
        <v>9.7691603096401324E-4</v>
      </c>
      <c r="J20" s="34">
        <f t="shared" si="9"/>
        <v>7.2162864953675049E-2</v>
      </c>
      <c r="K20" s="34">
        <f t="shared" si="10"/>
        <v>9.874852222355851E-2</v>
      </c>
      <c r="L20" s="33">
        <v>9103493.5068709999</v>
      </c>
      <c r="M20" s="33">
        <v>112877.624293</v>
      </c>
      <c r="N20" s="33">
        <v>82157127</v>
      </c>
      <c r="O20" s="33">
        <v>34760199</v>
      </c>
      <c r="P20" s="33">
        <v>4169024</v>
      </c>
      <c r="Q20" s="33">
        <v>5704942</v>
      </c>
      <c r="R20" s="33">
        <v>57772429.111237548</v>
      </c>
      <c r="S20" s="33">
        <v>34929684.663785778</v>
      </c>
      <c r="T20" s="33">
        <v>4614529939613</v>
      </c>
      <c r="U20" s="33">
        <v>4494909031412</v>
      </c>
    </row>
    <row r="21" spans="1:21" x14ac:dyDescent="0.45">
      <c r="A21" s="24" t="s">
        <v>54</v>
      </c>
      <c r="B21" s="24">
        <v>10764</v>
      </c>
      <c r="C21" s="24" t="s">
        <v>22</v>
      </c>
      <c r="D21" s="34">
        <f t="shared" si="3"/>
        <v>2.4081070151971917</v>
      </c>
      <c r="E21" s="34">
        <f t="shared" si="4"/>
        <v>0.73978930850030289</v>
      </c>
      <c r="F21" s="34">
        <f t="shared" si="5"/>
        <v>0.56840427190525911</v>
      </c>
      <c r="G21" s="35">
        <f t="shared" si="6"/>
        <v>1111265.4099049999</v>
      </c>
      <c r="H21" s="35">
        <f t="shared" si="7"/>
        <v>1048333.867902</v>
      </c>
      <c r="I21" s="34">
        <f t="shared" si="8"/>
        <v>0.1394691545036327</v>
      </c>
      <c r="J21" s="34">
        <f t="shared" si="9"/>
        <v>0</v>
      </c>
      <c r="K21" s="34">
        <f t="shared" si="10"/>
        <v>3.2753575395297182E-3</v>
      </c>
      <c r="L21" s="33">
        <v>6737920.9106930001</v>
      </c>
      <c r="M21" s="33">
        <v>332815.85245100001</v>
      </c>
      <c r="N21" s="33">
        <v>1034971</v>
      </c>
      <c r="O21" s="33">
        <v>795202</v>
      </c>
      <c r="P21" s="33">
        <v>0</v>
      </c>
      <c r="Q21" s="33">
        <v>3908</v>
      </c>
      <c r="R21" s="33">
        <v>1193152.1834899031</v>
      </c>
      <c r="S21" s="33">
        <v>1399007.782497003</v>
      </c>
      <c r="T21" s="33">
        <v>1111265409905</v>
      </c>
      <c r="U21" s="33">
        <v>1048333867902</v>
      </c>
    </row>
    <row r="22" spans="1:21" x14ac:dyDescent="0.45">
      <c r="A22" s="24" t="s">
        <v>56</v>
      </c>
      <c r="B22" s="24">
        <v>10767</v>
      </c>
      <c r="C22" s="24" t="s">
        <v>32</v>
      </c>
      <c r="D22" s="34">
        <f t="shared" si="3"/>
        <v>1.4296956604456468</v>
      </c>
      <c r="E22" s="34">
        <f t="shared" si="4"/>
        <v>0.13911917290767159</v>
      </c>
      <c r="F22" s="34">
        <f t="shared" si="5"/>
        <v>0.1708971404875626</v>
      </c>
      <c r="G22" s="35">
        <f t="shared" si="6"/>
        <v>192704.23294099999</v>
      </c>
      <c r="H22" s="35">
        <f t="shared" si="7"/>
        <v>184515.64907399999</v>
      </c>
      <c r="I22" s="34">
        <f t="shared" si="8"/>
        <v>5.4504477820174349E-3</v>
      </c>
      <c r="J22" s="34">
        <f t="shared" si="9"/>
        <v>0</v>
      </c>
      <c r="K22" s="34">
        <f t="shared" si="10"/>
        <v>1.1516777668833828E-3</v>
      </c>
      <c r="L22" s="33">
        <v>1219503.1187760001</v>
      </c>
      <c r="M22" s="33">
        <v>3937.5359020000001</v>
      </c>
      <c r="N22" s="33">
        <v>59333</v>
      </c>
      <c r="O22" s="33">
        <v>72886</v>
      </c>
      <c r="P22" s="33">
        <v>0</v>
      </c>
      <c r="Q22" s="33">
        <v>416</v>
      </c>
      <c r="R22" s="33">
        <v>361212.14801754837</v>
      </c>
      <c r="S22" s="33">
        <v>426490.45965344534</v>
      </c>
      <c r="T22" s="33">
        <v>192704232941</v>
      </c>
      <c r="U22" s="33">
        <v>184515649074</v>
      </c>
    </row>
    <row r="23" spans="1:21" x14ac:dyDescent="0.45">
      <c r="A23" s="24" t="s">
        <v>57</v>
      </c>
      <c r="B23" s="24">
        <v>10771</v>
      </c>
      <c r="C23" s="24" t="s">
        <v>22</v>
      </c>
      <c r="D23" s="34">
        <f t="shared" si="3"/>
        <v>0.87510694452547777</v>
      </c>
      <c r="E23" s="34">
        <f t="shared" si="4"/>
        <v>1.0345551528853094</v>
      </c>
      <c r="F23" s="34">
        <f t="shared" si="5"/>
        <v>0.81409034509784595</v>
      </c>
      <c r="G23" s="35">
        <f t="shared" si="6"/>
        <v>1001127.590251</v>
      </c>
      <c r="H23" s="35">
        <f t="shared" si="7"/>
        <v>919196.83961599995</v>
      </c>
      <c r="I23" s="34">
        <f t="shared" si="8"/>
        <v>6.830313382065265E-3</v>
      </c>
      <c r="J23" s="34">
        <f t="shared" si="9"/>
        <v>4.1560756391318242E-3</v>
      </c>
      <c r="K23" s="34">
        <f t="shared" si="10"/>
        <v>7.1117843457312018E-3</v>
      </c>
      <c r="L23" s="33">
        <v>1989909.9425639999</v>
      </c>
      <c r="M23" s="33">
        <v>13144.334024</v>
      </c>
      <c r="N23" s="33">
        <v>1176240</v>
      </c>
      <c r="O23" s="33">
        <v>925582</v>
      </c>
      <c r="P23" s="33">
        <v>3999</v>
      </c>
      <c r="Q23" s="33">
        <v>6843</v>
      </c>
      <c r="R23" s="33">
        <v>962205.77949716127</v>
      </c>
      <c r="S23" s="33">
        <v>1136952.4347924232</v>
      </c>
      <c r="T23" s="33">
        <v>1001127590251</v>
      </c>
      <c r="U23" s="33">
        <v>919196839616</v>
      </c>
    </row>
    <row r="24" spans="1:21" x14ac:dyDescent="0.45">
      <c r="A24" s="24" t="s">
        <v>59</v>
      </c>
      <c r="B24" s="24">
        <v>10765</v>
      </c>
      <c r="C24" s="24" t="s">
        <v>19</v>
      </c>
      <c r="D24" s="34">
        <f t="shared" si="3"/>
        <v>0.13912137403023003</v>
      </c>
      <c r="E24" s="34">
        <f t="shared" si="4"/>
        <v>1.2578436421157562</v>
      </c>
      <c r="F24" s="34">
        <f t="shared" si="5"/>
        <v>0.82128725505136724</v>
      </c>
      <c r="G24" s="35">
        <f t="shared" si="6"/>
        <v>16272313.024383999</v>
      </c>
      <c r="H24" s="35">
        <f t="shared" si="7"/>
        <v>16356524.243175</v>
      </c>
      <c r="I24" s="34">
        <f t="shared" si="8"/>
        <v>4.0578292828719655E-4</v>
      </c>
      <c r="J24" s="34">
        <f t="shared" si="9"/>
        <v>0.14197655591331704</v>
      </c>
      <c r="K24" s="34">
        <f t="shared" si="10"/>
        <v>4.8621407489624839E-2</v>
      </c>
      <c r="L24" s="33">
        <v>31199662.925453</v>
      </c>
      <c r="M24" s="33">
        <v>114870.21617</v>
      </c>
      <c r="N24" s="33">
        <v>141043380</v>
      </c>
      <c r="O24" s="33">
        <v>92091836</v>
      </c>
      <c r="P24" s="33">
        <v>20095569</v>
      </c>
      <c r="Q24" s="33">
        <v>6881945</v>
      </c>
      <c r="R24" s="33">
        <v>141541459.93137932</v>
      </c>
      <c r="S24" s="33">
        <v>112131091.0812078</v>
      </c>
      <c r="T24" s="33">
        <v>16272313024384</v>
      </c>
      <c r="U24" s="33">
        <v>16356524243175</v>
      </c>
    </row>
    <row r="25" spans="1:21" x14ac:dyDescent="0.45">
      <c r="A25" s="24" t="s">
        <v>60</v>
      </c>
      <c r="B25" s="24">
        <v>10763</v>
      </c>
      <c r="C25" s="24" t="s">
        <v>32</v>
      </c>
      <c r="D25" s="34">
        <f t="shared" si="3"/>
        <v>1.7198651352824597</v>
      </c>
      <c r="E25" s="34">
        <f t="shared" si="4"/>
        <v>0.36473979454581151</v>
      </c>
      <c r="F25" s="34">
        <f t="shared" si="5"/>
        <v>0.33495671540724242</v>
      </c>
      <c r="G25" s="35">
        <f t="shared" si="6"/>
        <v>105217.052218</v>
      </c>
      <c r="H25" s="35">
        <f t="shared" si="7"/>
        <v>114254.868214</v>
      </c>
      <c r="I25" s="34">
        <f t="shared" si="8"/>
        <v>0.32310627708344725</v>
      </c>
      <c r="J25" s="34">
        <f t="shared" si="9"/>
        <v>0</v>
      </c>
      <c r="K25" s="34">
        <f t="shared" si="10"/>
        <v>1.2251600226870659E-2</v>
      </c>
      <c r="L25" s="33">
        <v>660041.17320500012</v>
      </c>
      <c r="M25" s="33">
        <v>88664.605720000007</v>
      </c>
      <c r="N25" s="33">
        <v>69989</v>
      </c>
      <c r="O25" s="33">
        <v>64274</v>
      </c>
      <c r="P25" s="33">
        <v>0</v>
      </c>
      <c r="Q25" s="33">
        <v>1681</v>
      </c>
      <c r="R25" s="33">
        <v>137206.5663971935</v>
      </c>
      <c r="S25" s="33">
        <v>191887.47991469668</v>
      </c>
      <c r="T25" s="33">
        <v>105217052218</v>
      </c>
      <c r="U25" s="33">
        <v>114254868214</v>
      </c>
    </row>
    <row r="26" spans="1:21" x14ac:dyDescent="0.45">
      <c r="A26" s="24" t="s">
        <v>62</v>
      </c>
      <c r="B26" s="24">
        <v>10778</v>
      </c>
      <c r="C26" s="24" t="s">
        <v>19</v>
      </c>
      <c r="D26" s="34">
        <f t="shared" si="3"/>
        <v>0.2022692562075851</v>
      </c>
      <c r="E26" s="34">
        <f t="shared" si="4"/>
        <v>0.78414709628717538</v>
      </c>
      <c r="F26" s="34">
        <f t="shared" si="5"/>
        <v>1.0591054584867032</v>
      </c>
      <c r="G26" s="35">
        <f t="shared" si="6"/>
        <v>298385.47967299999</v>
      </c>
      <c r="H26" s="35">
        <f t="shared" si="7"/>
        <v>292324.92769699998</v>
      </c>
      <c r="I26" s="34">
        <f t="shared" si="8"/>
        <v>0</v>
      </c>
      <c r="J26" s="34">
        <f t="shared" si="9"/>
        <v>7.2349818284727516E-2</v>
      </c>
      <c r="K26" s="34">
        <f t="shared" si="10"/>
        <v>2.5740666252886801E-2</v>
      </c>
      <c r="L26" s="33">
        <v>1302096.2307259999</v>
      </c>
      <c r="M26" s="33">
        <v>0</v>
      </c>
      <c r="N26" s="33">
        <v>2523950</v>
      </c>
      <c r="O26" s="33">
        <v>3408964</v>
      </c>
      <c r="P26" s="33">
        <v>224585</v>
      </c>
      <c r="Q26" s="33">
        <v>79903</v>
      </c>
      <c r="R26" s="33">
        <v>3104154.3064581291</v>
      </c>
      <c r="S26" s="33">
        <v>3218720.0742699211</v>
      </c>
      <c r="T26" s="33">
        <v>298385479673</v>
      </c>
      <c r="U26" s="33">
        <v>292324927697</v>
      </c>
    </row>
    <row r="27" spans="1:21" x14ac:dyDescent="0.45">
      <c r="A27" s="24" t="s">
        <v>64</v>
      </c>
      <c r="B27" s="24">
        <v>10781</v>
      </c>
      <c r="C27" s="24" t="s">
        <v>22</v>
      </c>
      <c r="D27" s="34">
        <f t="shared" si="3"/>
        <v>0.91844409737056643</v>
      </c>
      <c r="E27" s="34">
        <f t="shared" si="4"/>
        <v>0.82331156177674547</v>
      </c>
      <c r="F27" s="34">
        <f t="shared" si="5"/>
        <v>1.386536149160557</v>
      </c>
      <c r="G27" s="35">
        <f t="shared" si="6"/>
        <v>5308821.4326889999</v>
      </c>
      <c r="H27" s="35">
        <f t="shared" si="7"/>
        <v>4796081.9592009997</v>
      </c>
      <c r="I27" s="34">
        <f t="shared" si="8"/>
        <v>1.8733432713562922E-2</v>
      </c>
      <c r="J27" s="34">
        <f t="shared" si="9"/>
        <v>7.2063991515823958E-4</v>
      </c>
      <c r="K27" s="34">
        <f t="shared" si="10"/>
        <v>3.5569156770679795E-2</v>
      </c>
      <c r="L27" s="33">
        <v>17619528.615433998</v>
      </c>
      <c r="M27" s="33">
        <v>193146.954719</v>
      </c>
      <c r="N27" s="33">
        <v>7897248</v>
      </c>
      <c r="O27" s="33">
        <v>13299728</v>
      </c>
      <c r="P27" s="33">
        <v>3715</v>
      </c>
      <c r="Q27" s="33">
        <v>183364</v>
      </c>
      <c r="R27" s="33">
        <v>5155140.4825865813</v>
      </c>
      <c r="S27" s="33">
        <v>9592052.8347219657</v>
      </c>
      <c r="T27" s="33">
        <v>5308821432689</v>
      </c>
      <c r="U27" s="33">
        <v>4796081959201</v>
      </c>
    </row>
    <row r="28" spans="1:21" x14ac:dyDescent="0.45">
      <c r="A28" s="24" t="s">
        <v>66</v>
      </c>
      <c r="B28" s="24">
        <v>10784</v>
      </c>
      <c r="C28" s="24" t="s">
        <v>19</v>
      </c>
      <c r="D28" s="34">
        <f t="shared" si="3"/>
        <v>0.19504117764073775</v>
      </c>
      <c r="E28" s="34">
        <f t="shared" si="4"/>
        <v>1.8641768003049444</v>
      </c>
      <c r="F28" s="34">
        <f t="shared" si="5"/>
        <v>1.3076348218032345</v>
      </c>
      <c r="G28" s="35">
        <f t="shared" si="6"/>
        <v>2666385.026058</v>
      </c>
      <c r="H28" s="35">
        <f t="shared" si="7"/>
        <v>2548262.3142789998</v>
      </c>
      <c r="I28" s="34">
        <f t="shared" si="8"/>
        <v>4.5912267128318644E-4</v>
      </c>
      <c r="J28" s="34">
        <f t="shared" si="9"/>
        <v>9.6827617172501282E-2</v>
      </c>
      <c r="K28" s="34">
        <f t="shared" si="10"/>
        <v>0.13263897402403638</v>
      </c>
      <c r="L28" s="33">
        <v>6363910.1954840003</v>
      </c>
      <c r="M28" s="33">
        <v>20843.174384999998</v>
      </c>
      <c r="N28" s="33">
        <v>30412690</v>
      </c>
      <c r="O28" s="33">
        <v>21333112</v>
      </c>
      <c r="P28" s="33">
        <v>2197882</v>
      </c>
      <c r="Q28" s="33">
        <v>3010761</v>
      </c>
      <c r="R28" s="33">
        <v>22698916.530026838</v>
      </c>
      <c r="S28" s="33">
        <v>16314273.407449901</v>
      </c>
      <c r="T28" s="33">
        <v>2666385026058</v>
      </c>
      <c r="U28" s="33">
        <v>2548262314279</v>
      </c>
    </row>
    <row r="29" spans="1:21" x14ac:dyDescent="0.45">
      <c r="A29" s="24" t="s">
        <v>68</v>
      </c>
      <c r="B29" s="24">
        <v>10789</v>
      </c>
      <c r="C29" s="24" t="s">
        <v>22</v>
      </c>
      <c r="D29" s="34">
        <f t="shared" si="3"/>
        <v>1.7618239475670923</v>
      </c>
      <c r="E29" s="34">
        <f t="shared" si="4"/>
        <v>0.63387800003016692</v>
      </c>
      <c r="F29" s="34">
        <f t="shared" si="5"/>
        <v>0.99600027313719219</v>
      </c>
      <c r="G29" s="35">
        <f t="shared" si="6"/>
        <v>965433.01877800003</v>
      </c>
      <c r="H29" s="35">
        <f t="shared" si="7"/>
        <v>947539.18157999997</v>
      </c>
      <c r="I29" s="34">
        <f t="shared" si="8"/>
        <v>0.22472557421221553</v>
      </c>
      <c r="J29" s="34">
        <f t="shared" si="9"/>
        <v>1.6601551429229394E-2</v>
      </c>
      <c r="K29" s="34">
        <f t="shared" si="10"/>
        <v>2.8856497028461301E-2</v>
      </c>
      <c r="L29" s="33">
        <v>4849733.9498350006</v>
      </c>
      <c r="M29" s="33">
        <v>550309.62214400002</v>
      </c>
      <c r="N29" s="33">
        <v>872431</v>
      </c>
      <c r="O29" s="33">
        <v>1370834</v>
      </c>
      <c r="P29" s="33">
        <v>20327</v>
      </c>
      <c r="Q29" s="33">
        <v>35332</v>
      </c>
      <c r="R29" s="33">
        <v>1224403.6400243549</v>
      </c>
      <c r="S29" s="33">
        <v>1376338.9799905978</v>
      </c>
      <c r="T29" s="33">
        <v>965433018778</v>
      </c>
      <c r="U29" s="33">
        <v>947539181580</v>
      </c>
    </row>
    <row r="30" spans="1:21" x14ac:dyDescent="0.45">
      <c r="A30" s="24" t="s">
        <v>70</v>
      </c>
      <c r="B30" s="24">
        <v>10787</v>
      </c>
      <c r="C30" s="24" t="s">
        <v>22</v>
      </c>
      <c r="D30" s="34">
        <f t="shared" si="3"/>
        <v>1.8800544760879603</v>
      </c>
      <c r="E30" s="34">
        <f t="shared" si="4"/>
        <v>2.2807811713270425</v>
      </c>
      <c r="F30" s="34">
        <f t="shared" si="5"/>
        <v>1.3755641438134936</v>
      </c>
      <c r="G30" s="35">
        <f t="shared" si="6"/>
        <v>8258964.1020250004</v>
      </c>
      <c r="H30" s="35">
        <f t="shared" si="7"/>
        <v>6463733.9074060004</v>
      </c>
      <c r="I30" s="34">
        <f t="shared" si="8"/>
        <v>0.13604442339962394</v>
      </c>
      <c r="J30" s="34">
        <f t="shared" si="9"/>
        <v>5.4496815306406612E-2</v>
      </c>
      <c r="K30" s="34">
        <f t="shared" si="10"/>
        <v>7.5121382685529731E-2</v>
      </c>
      <c r="L30" s="33">
        <v>42562847.611657999</v>
      </c>
      <c r="M30" s="33">
        <v>2290752.5078509999</v>
      </c>
      <c r="N30" s="33">
        <v>25817481</v>
      </c>
      <c r="O30" s="33">
        <v>15570806</v>
      </c>
      <c r="P30" s="33">
        <v>458816</v>
      </c>
      <c r="Q30" s="33">
        <v>632457</v>
      </c>
      <c r="R30" s="33">
        <v>8419134.1717919037</v>
      </c>
      <c r="S30" s="33">
        <v>11319578.27632295</v>
      </c>
      <c r="T30" s="33">
        <v>8258964102025</v>
      </c>
      <c r="U30" s="33">
        <v>6463733907406</v>
      </c>
    </row>
    <row r="31" spans="1:21" x14ac:dyDescent="0.45">
      <c r="A31" s="24" t="s">
        <v>72</v>
      </c>
      <c r="B31" s="24">
        <v>10801</v>
      </c>
      <c r="C31" s="24" t="s">
        <v>22</v>
      </c>
      <c r="D31" s="34">
        <f t="shared" si="3"/>
        <v>0.58497642841855724</v>
      </c>
      <c r="E31" s="34">
        <f t="shared" si="4"/>
        <v>1.1801462567247027</v>
      </c>
      <c r="F31" s="34">
        <f t="shared" si="5"/>
        <v>1.126555244911315</v>
      </c>
      <c r="G31" s="35">
        <f t="shared" si="6"/>
        <v>1085448.1715549999</v>
      </c>
      <c r="H31" s="35">
        <f t="shared" si="7"/>
        <v>1085219.825985</v>
      </c>
      <c r="I31" s="34">
        <f t="shared" si="8"/>
        <v>7.87696776607613E-3</v>
      </c>
      <c r="J31" s="34">
        <f t="shared" si="9"/>
        <v>9.8674025741947945E-4</v>
      </c>
      <c r="K31" s="34">
        <f t="shared" si="10"/>
        <v>1.4920482644798517E-2</v>
      </c>
      <c r="L31" s="33">
        <v>1607666.9466579999</v>
      </c>
      <c r="M31" s="33">
        <v>16891.642626000001</v>
      </c>
      <c r="N31" s="33">
        <v>1621674</v>
      </c>
      <c r="O31" s="33">
        <v>1548033</v>
      </c>
      <c r="P31" s="33">
        <v>1058</v>
      </c>
      <c r="Q31" s="33">
        <v>15998</v>
      </c>
      <c r="R31" s="33">
        <v>1072217.325729548</v>
      </c>
      <c r="S31" s="33">
        <v>1374129.6816046201</v>
      </c>
      <c r="T31" s="33">
        <v>1085448171555</v>
      </c>
      <c r="U31" s="33">
        <v>1085219825985</v>
      </c>
    </row>
    <row r="32" spans="1:21" x14ac:dyDescent="0.45">
      <c r="A32" s="24" t="s">
        <v>74</v>
      </c>
      <c r="B32" s="24">
        <v>10825</v>
      </c>
      <c r="C32" s="24" t="s">
        <v>22</v>
      </c>
      <c r="D32" s="34">
        <f t="shared" si="3"/>
        <v>0.97591919644416514</v>
      </c>
      <c r="E32" s="34">
        <f t="shared" si="4"/>
        <v>4.1091221263802227E-2</v>
      </c>
      <c r="F32" s="34">
        <f t="shared" si="5"/>
        <v>4.1218478065486348E-2</v>
      </c>
      <c r="G32" s="35">
        <f t="shared" si="6"/>
        <v>236040.63105299999</v>
      </c>
      <c r="H32" s="35">
        <f t="shared" si="7"/>
        <v>175965.339519</v>
      </c>
      <c r="I32" s="34">
        <f t="shared" si="8"/>
        <v>0.37048104020916878</v>
      </c>
      <c r="J32" s="34">
        <f t="shared" si="9"/>
        <v>1.617423009764936E-5</v>
      </c>
      <c r="K32" s="34">
        <f t="shared" si="10"/>
        <v>1.415245133544319E-4</v>
      </c>
      <c r="L32" s="33">
        <v>613511.69196700002</v>
      </c>
      <c r="M32" s="33">
        <v>183245.09443599998</v>
      </c>
      <c r="N32" s="33">
        <v>12916</v>
      </c>
      <c r="O32" s="33">
        <v>12956</v>
      </c>
      <c r="P32" s="33">
        <v>4</v>
      </c>
      <c r="Q32" s="33">
        <v>35</v>
      </c>
      <c r="R32" s="33">
        <v>247306.98004483871</v>
      </c>
      <c r="S32" s="33">
        <v>314325.04566073499</v>
      </c>
      <c r="T32" s="33">
        <v>236040631053</v>
      </c>
      <c r="U32" s="33">
        <v>175965339519</v>
      </c>
    </row>
    <row r="33" spans="1:21" x14ac:dyDescent="0.45">
      <c r="A33" s="24" t="s">
        <v>76</v>
      </c>
      <c r="B33" s="24">
        <v>10830</v>
      </c>
      <c r="C33" s="24" t="s">
        <v>22</v>
      </c>
      <c r="D33" s="34">
        <f t="shared" si="3"/>
        <v>0.49497269280569101</v>
      </c>
      <c r="E33" s="34">
        <f t="shared" si="4"/>
        <v>0.99851229591511992</v>
      </c>
      <c r="F33" s="34">
        <f t="shared" si="5"/>
        <v>1.1067931044866259</v>
      </c>
      <c r="G33" s="35">
        <f t="shared" si="6"/>
        <v>1622831.6187730001</v>
      </c>
      <c r="H33" s="35">
        <f t="shared" si="7"/>
        <v>1577928.044954</v>
      </c>
      <c r="I33" s="34">
        <f t="shared" si="8"/>
        <v>2.4957829520173818E-2</v>
      </c>
      <c r="J33" s="34">
        <f t="shared" si="9"/>
        <v>1.4020965117666481E-2</v>
      </c>
      <c r="K33" s="34">
        <f t="shared" si="10"/>
        <v>2.8341158149429502E-2</v>
      </c>
      <c r="L33" s="33">
        <v>2169086.8909010002</v>
      </c>
      <c r="M33" s="33">
        <v>81739.275573999999</v>
      </c>
      <c r="N33" s="33">
        <v>2187858</v>
      </c>
      <c r="O33" s="33">
        <v>2425114</v>
      </c>
      <c r="P33" s="33">
        <v>22960</v>
      </c>
      <c r="Q33" s="33">
        <v>46410</v>
      </c>
      <c r="R33" s="33">
        <v>1637547.7584685162</v>
      </c>
      <c r="S33" s="33">
        <v>2191117.7348045218</v>
      </c>
      <c r="T33" s="33">
        <v>1622831618773</v>
      </c>
      <c r="U33" s="33">
        <v>1577928044954</v>
      </c>
    </row>
    <row r="34" spans="1:21" x14ac:dyDescent="0.45">
      <c r="A34" s="24" t="s">
        <v>78</v>
      </c>
      <c r="B34" s="24">
        <v>10835</v>
      </c>
      <c r="C34" s="24" t="s">
        <v>22</v>
      </c>
      <c r="D34" s="34">
        <f t="shared" si="3"/>
        <v>1.2054949731774598</v>
      </c>
      <c r="E34" s="34">
        <f t="shared" si="4"/>
        <v>1.9200554071095011</v>
      </c>
      <c r="F34" s="34">
        <f t="shared" si="5"/>
        <v>1.5563910756435217</v>
      </c>
      <c r="G34" s="35">
        <f t="shared" si="6"/>
        <v>1911445.7284230001</v>
      </c>
      <c r="H34" s="35">
        <f t="shared" si="7"/>
        <v>1790023.859411</v>
      </c>
      <c r="I34" s="34">
        <f t="shared" si="8"/>
        <v>1.7513104040659304E-2</v>
      </c>
      <c r="J34" s="34">
        <f t="shared" si="9"/>
        <v>1.5084120775049482E-2</v>
      </c>
      <c r="K34" s="34">
        <f t="shared" si="10"/>
        <v>1.9308698473555527E-2</v>
      </c>
      <c r="L34" s="33">
        <v>6115863.3281880002</v>
      </c>
      <c r="M34" s="33">
        <v>65681.741519000003</v>
      </c>
      <c r="N34" s="33">
        <v>4870529</v>
      </c>
      <c r="O34" s="33">
        <v>3948036</v>
      </c>
      <c r="P34" s="33">
        <v>28286</v>
      </c>
      <c r="Q34" s="33">
        <v>36208</v>
      </c>
      <c r="R34" s="33">
        <v>1875217.019396161</v>
      </c>
      <c r="S34" s="33">
        <v>2536660.6515445379</v>
      </c>
      <c r="T34" s="33">
        <v>1911445728423</v>
      </c>
      <c r="U34" s="33">
        <v>1790023859411</v>
      </c>
    </row>
    <row r="35" spans="1:21" x14ac:dyDescent="0.45">
      <c r="A35" s="24" t="s">
        <v>80</v>
      </c>
      <c r="B35" s="24">
        <v>10837</v>
      </c>
      <c r="C35" s="24" t="s">
        <v>19</v>
      </c>
      <c r="D35" s="34">
        <f t="shared" si="3"/>
        <v>0.10643420636131407</v>
      </c>
      <c r="E35" s="34">
        <f t="shared" si="4"/>
        <v>5.5297850738478885E-3</v>
      </c>
      <c r="F35" s="34">
        <f t="shared" si="5"/>
        <v>0.95086380505492185</v>
      </c>
      <c r="G35" s="35">
        <f t="shared" si="6"/>
        <v>4414375.347108</v>
      </c>
      <c r="H35" s="35">
        <f t="shared" si="7"/>
        <v>4407079.697466</v>
      </c>
      <c r="I35" s="34">
        <f t="shared" si="8"/>
        <v>0</v>
      </c>
      <c r="J35" s="34">
        <f t="shared" si="9"/>
        <v>2.9624755266307717E-4</v>
      </c>
      <c r="K35" s="34">
        <f t="shared" si="10"/>
        <v>0.12478410572831111</v>
      </c>
      <c r="L35" s="33">
        <v>8415288.7222589999</v>
      </c>
      <c r="M35" s="33">
        <v>0</v>
      </c>
      <c r="N35" s="33">
        <v>218608</v>
      </c>
      <c r="O35" s="33">
        <v>37590328</v>
      </c>
      <c r="P35" s="33">
        <v>8319</v>
      </c>
      <c r="Q35" s="33">
        <v>3504093</v>
      </c>
      <c r="R35" s="33">
        <v>28081244.638875421</v>
      </c>
      <c r="S35" s="33">
        <v>39532820.368347898</v>
      </c>
      <c r="T35" s="33">
        <v>4414375347108</v>
      </c>
      <c r="U35" s="33">
        <v>4407079697466</v>
      </c>
    </row>
    <row r="36" spans="1:21" x14ac:dyDescent="0.45">
      <c r="A36" s="24" t="s">
        <v>82</v>
      </c>
      <c r="B36" s="24">
        <v>10845</v>
      </c>
      <c r="C36" s="24" t="s">
        <v>19</v>
      </c>
      <c r="D36" s="34">
        <f t="shared" si="3"/>
        <v>0.13460022479275968</v>
      </c>
      <c r="E36" s="34">
        <f t="shared" si="4"/>
        <v>0.920954682484037</v>
      </c>
      <c r="F36" s="34">
        <f t="shared" si="5"/>
        <v>0.50568091185299058</v>
      </c>
      <c r="G36" s="35">
        <f t="shared" si="6"/>
        <v>3225335.9693760001</v>
      </c>
      <c r="H36" s="35">
        <f t="shared" si="7"/>
        <v>3224569.282964</v>
      </c>
      <c r="I36" s="34">
        <f t="shared" si="8"/>
        <v>6.2218480755395524E-3</v>
      </c>
      <c r="J36" s="34">
        <f t="shared" si="9"/>
        <v>5.8274979637426221E-2</v>
      </c>
      <c r="K36" s="34">
        <f t="shared" si="10"/>
        <v>2.7134629066172207E-2</v>
      </c>
      <c r="L36" s="33">
        <v>6340340.0346559994</v>
      </c>
      <c r="M36" s="33">
        <v>292270.12092400005</v>
      </c>
      <c r="N36" s="33">
        <v>21690773</v>
      </c>
      <c r="O36" s="33">
        <v>11910043</v>
      </c>
      <c r="P36" s="33">
        <v>1368728</v>
      </c>
      <c r="Q36" s="33">
        <v>637322</v>
      </c>
      <c r="R36" s="33">
        <v>23487404.174414422</v>
      </c>
      <c r="S36" s="33">
        <v>23552486.797173072</v>
      </c>
      <c r="T36" s="33">
        <v>3225335969376</v>
      </c>
      <c r="U36" s="33">
        <v>3224569282964</v>
      </c>
    </row>
    <row r="37" spans="1:21" x14ac:dyDescent="0.45">
      <c r="A37" s="24" t="s">
        <v>84</v>
      </c>
      <c r="B37" s="24">
        <v>10843</v>
      </c>
      <c r="C37" s="24" t="s">
        <v>22</v>
      </c>
      <c r="D37" s="34">
        <f t="shared" si="3"/>
        <v>1.2921988479804261</v>
      </c>
      <c r="E37" s="34">
        <f t="shared" si="4"/>
        <v>0.87503452884645361</v>
      </c>
      <c r="F37" s="34">
        <f t="shared" si="5"/>
        <v>1.4394511770149412</v>
      </c>
      <c r="G37" s="35">
        <f t="shared" si="6"/>
        <v>1187434.1529880001</v>
      </c>
      <c r="H37" s="35">
        <f t="shared" si="7"/>
        <v>978942.02405000001</v>
      </c>
      <c r="I37" s="34">
        <f t="shared" si="8"/>
        <v>4.5134438032481496E-2</v>
      </c>
      <c r="J37" s="34">
        <f t="shared" si="9"/>
        <v>1.9074384608428676E-3</v>
      </c>
      <c r="K37" s="34">
        <f t="shared" si="10"/>
        <v>0.10624219196826121</v>
      </c>
      <c r="L37" s="33">
        <v>6119869.2075500004</v>
      </c>
      <c r="M37" s="33">
        <v>110171.80779000001</v>
      </c>
      <c r="N37" s="33">
        <v>2072087</v>
      </c>
      <c r="O37" s="33">
        <v>3408629</v>
      </c>
      <c r="P37" s="33">
        <v>2328</v>
      </c>
      <c r="Q37" s="33">
        <v>129667</v>
      </c>
      <c r="R37" s="33">
        <v>1220484.9843340649</v>
      </c>
      <c r="S37" s="33">
        <v>2368005.9834114257</v>
      </c>
      <c r="T37" s="33">
        <v>1187434152988</v>
      </c>
      <c r="U37" s="33">
        <v>978942024050</v>
      </c>
    </row>
    <row r="38" spans="1:21" x14ac:dyDescent="0.45">
      <c r="A38" s="24" t="s">
        <v>86</v>
      </c>
      <c r="B38" s="24">
        <v>10851</v>
      </c>
      <c r="C38" s="24" t="s">
        <v>22</v>
      </c>
      <c r="D38" s="34">
        <f t="shared" si="3"/>
        <v>0.41229933094435672</v>
      </c>
      <c r="E38" s="34">
        <f t="shared" si="4"/>
        <v>0.79269331973334867</v>
      </c>
      <c r="F38" s="34">
        <f t="shared" si="5"/>
        <v>1.1173521083419182</v>
      </c>
      <c r="G38" s="35">
        <f t="shared" si="6"/>
        <v>22299126.595810998</v>
      </c>
      <c r="H38" s="35">
        <f t="shared" si="7"/>
        <v>21073048.033817999</v>
      </c>
      <c r="I38" s="34">
        <f t="shared" si="8"/>
        <v>2.2791269114334999E-2</v>
      </c>
      <c r="J38" s="34">
        <f t="shared" si="9"/>
        <v>1.5065930763202399E-3</v>
      </c>
      <c r="K38" s="34">
        <f t="shared" si="10"/>
        <v>2.5734826848399145E-2</v>
      </c>
      <c r="L38" s="33">
        <v>22638050.652263999</v>
      </c>
      <c r="M38" s="33">
        <v>1088830.4291030001</v>
      </c>
      <c r="N38" s="33">
        <v>21762140</v>
      </c>
      <c r="O38" s="33">
        <v>30675133</v>
      </c>
      <c r="P38" s="33">
        <v>35988</v>
      </c>
      <c r="Q38" s="33">
        <v>614728</v>
      </c>
      <c r="R38" s="33">
        <v>23887007.42465806</v>
      </c>
      <c r="S38" s="33">
        <v>27453416.6723147</v>
      </c>
      <c r="T38" s="33">
        <v>22299126595811</v>
      </c>
      <c r="U38" s="33">
        <v>21073048033818</v>
      </c>
    </row>
    <row r="39" spans="1:21" x14ac:dyDescent="0.45">
      <c r="A39" s="24" t="s">
        <v>88</v>
      </c>
      <c r="B39" s="24">
        <v>10855</v>
      </c>
      <c r="C39" s="24" t="s">
        <v>22</v>
      </c>
      <c r="D39" s="34">
        <f t="shared" si="3"/>
        <v>1.1801001614424143</v>
      </c>
      <c r="E39" s="34">
        <f t="shared" si="4"/>
        <v>1.3860993693831143</v>
      </c>
      <c r="F39" s="34">
        <f t="shared" si="5"/>
        <v>1.2199447664851266</v>
      </c>
      <c r="G39" s="35">
        <f t="shared" si="6"/>
        <v>7049439.6822100002</v>
      </c>
      <c r="H39" s="35">
        <f t="shared" si="7"/>
        <v>6520490.3794139996</v>
      </c>
      <c r="I39" s="34">
        <f t="shared" si="8"/>
        <v>1.3490415133914637E-2</v>
      </c>
      <c r="J39" s="34">
        <f t="shared" si="9"/>
        <v>0</v>
      </c>
      <c r="K39" s="34">
        <f t="shared" si="10"/>
        <v>2.2477310551699905E-2</v>
      </c>
      <c r="L39" s="33">
        <v>26029610.768739</v>
      </c>
      <c r="M39" s="33">
        <v>181390.97094</v>
      </c>
      <c r="N39" s="33">
        <v>15286680</v>
      </c>
      <c r="O39" s="33">
        <v>13454234</v>
      </c>
      <c r="P39" s="33">
        <v>0</v>
      </c>
      <c r="Q39" s="33">
        <v>151114</v>
      </c>
      <c r="R39" s="33">
        <v>6722957.3419125807</v>
      </c>
      <c r="S39" s="33">
        <v>11028559.955844551</v>
      </c>
      <c r="T39" s="33">
        <v>7049439682210</v>
      </c>
      <c r="U39" s="33">
        <v>6520490379414</v>
      </c>
    </row>
    <row r="40" spans="1:21" x14ac:dyDescent="0.45">
      <c r="A40" s="24" t="s">
        <v>90</v>
      </c>
      <c r="B40" s="24">
        <v>10864</v>
      </c>
      <c r="C40" s="24" t="s">
        <v>22</v>
      </c>
      <c r="D40" s="34">
        <f t="shared" si="3"/>
        <v>1.8079395993837553</v>
      </c>
      <c r="E40" s="34">
        <f t="shared" si="4"/>
        <v>2.0186790326641511</v>
      </c>
      <c r="F40" s="34">
        <f t="shared" si="5"/>
        <v>1.3476678525612449</v>
      </c>
      <c r="G40" s="35">
        <f t="shared" si="6"/>
        <v>782641.41217300005</v>
      </c>
      <c r="H40" s="35">
        <f t="shared" si="7"/>
        <v>694695.63228200004</v>
      </c>
      <c r="I40" s="34">
        <f t="shared" si="8"/>
        <v>1.7508314432130787E-2</v>
      </c>
      <c r="J40" s="34">
        <f t="shared" si="9"/>
        <v>1.431500704760568E-4</v>
      </c>
      <c r="K40" s="34">
        <f t="shared" si="10"/>
        <v>3.6404164076449523E-2</v>
      </c>
      <c r="L40" s="33">
        <v>3537424.1177700004</v>
      </c>
      <c r="M40" s="33">
        <v>25439.941382999998</v>
      </c>
      <c r="N40" s="33">
        <v>1974879</v>
      </c>
      <c r="O40" s="33">
        <v>1318427</v>
      </c>
      <c r="P40" s="33">
        <v>104</v>
      </c>
      <c r="Q40" s="33">
        <v>26448</v>
      </c>
      <c r="R40" s="33">
        <v>726510.29548319348</v>
      </c>
      <c r="S40" s="33">
        <v>978302.62664077606</v>
      </c>
      <c r="T40" s="33">
        <v>782641412173</v>
      </c>
      <c r="U40" s="33">
        <v>694695632282</v>
      </c>
    </row>
    <row r="41" spans="1:21" x14ac:dyDescent="0.45">
      <c r="A41" s="24" t="s">
        <v>92</v>
      </c>
      <c r="B41" s="24">
        <v>10869</v>
      </c>
      <c r="C41" s="24" t="s">
        <v>22</v>
      </c>
      <c r="D41" s="34">
        <f t="shared" si="3"/>
        <v>2.3559135461771077</v>
      </c>
      <c r="E41" s="34">
        <f t="shared" si="4"/>
        <v>1.9176362438237531</v>
      </c>
      <c r="F41" s="34">
        <f t="shared" si="5"/>
        <v>1.9628561933789395</v>
      </c>
      <c r="G41" s="35">
        <f t="shared" si="6"/>
        <v>942906.42311900004</v>
      </c>
      <c r="H41" s="35">
        <f t="shared" si="7"/>
        <v>798899.11097699997</v>
      </c>
      <c r="I41" s="34">
        <f t="shared" si="8"/>
        <v>3.8873099498596971E-2</v>
      </c>
      <c r="J41" s="34">
        <f t="shared" si="9"/>
        <v>1.4196985859284692E-3</v>
      </c>
      <c r="K41" s="34">
        <f t="shared" si="10"/>
        <v>2.8867204580545539E-2</v>
      </c>
      <c r="L41" s="33">
        <v>6041919.47664</v>
      </c>
      <c r="M41" s="33">
        <v>70972.159090000001</v>
      </c>
      <c r="N41" s="33">
        <v>2458962</v>
      </c>
      <c r="O41" s="33">
        <v>2516947</v>
      </c>
      <c r="P41" s="33">
        <v>1296</v>
      </c>
      <c r="Q41" s="33">
        <v>26352</v>
      </c>
      <c r="R41" s="33">
        <v>912869.825218871</v>
      </c>
      <c r="S41" s="33">
        <v>1282288.0292963421</v>
      </c>
      <c r="T41" s="33">
        <v>942906423119</v>
      </c>
      <c r="U41" s="33">
        <v>798899110977</v>
      </c>
    </row>
    <row r="42" spans="1:21" x14ac:dyDescent="0.45">
      <c r="A42" s="24" t="s">
        <v>94</v>
      </c>
      <c r="B42" s="24">
        <v>10872</v>
      </c>
      <c r="C42" s="24" t="s">
        <v>22</v>
      </c>
      <c r="D42" s="34">
        <f t="shared" si="3"/>
        <v>1.9009386185772001</v>
      </c>
      <c r="E42" s="34">
        <f t="shared" si="4"/>
        <v>1.3259455537755493</v>
      </c>
      <c r="F42" s="34">
        <f t="shared" si="5"/>
        <v>1.6373062070194202</v>
      </c>
      <c r="G42" s="35">
        <f t="shared" si="6"/>
        <v>2070446.0754760001</v>
      </c>
      <c r="H42" s="35">
        <f t="shared" si="7"/>
        <v>1934968.0249429999</v>
      </c>
      <c r="I42" s="34">
        <f t="shared" si="8"/>
        <v>0.14055552269353108</v>
      </c>
      <c r="J42" s="34">
        <f t="shared" si="9"/>
        <v>2.5349557045375357E-3</v>
      </c>
      <c r="K42" s="34">
        <f t="shared" si="10"/>
        <v>4.2508507500618666E-2</v>
      </c>
      <c r="L42" s="33">
        <v>14996039.580974001</v>
      </c>
      <c r="M42" s="33">
        <v>576869.90564999997</v>
      </c>
      <c r="N42" s="33">
        <v>5230030</v>
      </c>
      <c r="O42" s="33">
        <v>6458154</v>
      </c>
      <c r="P42" s="33">
        <v>5202</v>
      </c>
      <c r="Q42" s="33">
        <v>87232</v>
      </c>
      <c r="R42" s="33">
        <v>2052106.8635197419</v>
      </c>
      <c r="S42" s="33">
        <v>3944377.644397093</v>
      </c>
      <c r="T42" s="33">
        <v>2070446075476</v>
      </c>
      <c r="U42" s="33">
        <v>1934968024943</v>
      </c>
    </row>
    <row r="43" spans="1:21" x14ac:dyDescent="0.45">
      <c r="A43" s="24" t="s">
        <v>96</v>
      </c>
      <c r="B43" s="24">
        <v>10883</v>
      </c>
      <c r="C43" s="24" t="s">
        <v>19</v>
      </c>
      <c r="D43" s="34">
        <f t="shared" si="3"/>
        <v>0.17057414292837222</v>
      </c>
      <c r="E43" s="34">
        <f t="shared" si="4"/>
        <v>2.3911802211891198</v>
      </c>
      <c r="F43" s="34">
        <f t="shared" si="5"/>
        <v>1.1613645856334323</v>
      </c>
      <c r="G43" s="35">
        <f t="shared" si="6"/>
        <v>14806209.088722</v>
      </c>
      <c r="H43" s="35">
        <f t="shared" si="7"/>
        <v>14996556.700914999</v>
      </c>
      <c r="I43" s="34">
        <f t="shared" si="8"/>
        <v>2.6505651289052473E-3</v>
      </c>
      <c r="J43" s="34">
        <f t="shared" si="9"/>
        <v>0.12376664204927311</v>
      </c>
      <c r="K43" s="34">
        <f t="shared" si="10"/>
        <v>6.8573889140369187E-2</v>
      </c>
      <c r="L43" s="33">
        <v>21830404.333090998</v>
      </c>
      <c r="M43" s="33">
        <v>537101.51568800001</v>
      </c>
      <c r="N43" s="33">
        <v>153013904</v>
      </c>
      <c r="O43" s="33">
        <v>74316828</v>
      </c>
      <c r="P43" s="33">
        <v>12539826</v>
      </c>
      <c r="Q43" s="33">
        <v>6947790</v>
      </c>
      <c r="R43" s="33">
        <v>101318301.8652775</v>
      </c>
      <c r="S43" s="33">
        <v>63990954.192447729</v>
      </c>
      <c r="T43" s="33">
        <v>14806209088722</v>
      </c>
      <c r="U43" s="33">
        <v>14996556700915</v>
      </c>
    </row>
    <row r="44" spans="1:21" x14ac:dyDescent="0.45">
      <c r="A44" s="24" t="s">
        <v>98</v>
      </c>
      <c r="B44" s="24">
        <v>10885</v>
      </c>
      <c r="C44" s="24" t="s">
        <v>32</v>
      </c>
      <c r="D44" s="34">
        <f t="shared" si="3"/>
        <v>0.72794637123360928</v>
      </c>
      <c r="E44" s="34">
        <f t="shared" si="4"/>
        <v>2.2580181469987401</v>
      </c>
      <c r="F44" s="34">
        <f t="shared" si="5"/>
        <v>2.3691183990449289</v>
      </c>
      <c r="G44" s="35">
        <f t="shared" si="6"/>
        <v>2888695.3607279998</v>
      </c>
      <c r="H44" s="35">
        <f t="shared" si="7"/>
        <v>2719238.3378499998</v>
      </c>
      <c r="I44" s="34">
        <f t="shared" si="8"/>
        <v>1.1083551284888719E-2</v>
      </c>
      <c r="J44" s="34">
        <f t="shared" si="9"/>
        <v>2.0078792759623291E-4</v>
      </c>
      <c r="K44" s="34">
        <f t="shared" si="10"/>
        <v>4.9191843527180965E-2</v>
      </c>
      <c r="L44" s="33">
        <v>14664357.925984999</v>
      </c>
      <c r="M44" s="33">
        <v>110952.577425</v>
      </c>
      <c r="N44" s="33">
        <v>22743699</v>
      </c>
      <c r="O44" s="33">
        <v>23862747</v>
      </c>
      <c r="P44" s="33">
        <v>1005</v>
      </c>
      <c r="Q44" s="33">
        <v>246219</v>
      </c>
      <c r="R44" s="33">
        <v>5005281.0048469035</v>
      </c>
      <c r="S44" s="33">
        <v>10072416.39321187</v>
      </c>
      <c r="T44" s="33">
        <v>2888695360728</v>
      </c>
      <c r="U44" s="33">
        <v>2719238337850</v>
      </c>
    </row>
    <row r="45" spans="1:21" x14ac:dyDescent="0.45">
      <c r="A45" s="24" t="s">
        <v>100</v>
      </c>
      <c r="B45" s="24">
        <v>10897</v>
      </c>
      <c r="C45" s="24" t="s">
        <v>32</v>
      </c>
      <c r="D45" s="34">
        <f t="shared" si="3"/>
        <v>1.0184698381924957</v>
      </c>
      <c r="E45" s="34">
        <f t="shared" si="4"/>
        <v>0.38985918938088865</v>
      </c>
      <c r="F45" s="34">
        <f t="shared" si="5"/>
        <v>0.67902281343399318</v>
      </c>
      <c r="G45" s="35">
        <f t="shared" si="6"/>
        <v>591650.27608900005</v>
      </c>
      <c r="H45" s="35">
        <f t="shared" si="7"/>
        <v>560810.75770900003</v>
      </c>
      <c r="I45" s="34">
        <f t="shared" si="8"/>
        <v>6.3821419727964892E-3</v>
      </c>
      <c r="J45" s="34">
        <f t="shared" si="9"/>
        <v>0</v>
      </c>
      <c r="K45" s="34">
        <f t="shared" si="10"/>
        <v>4.7825770374797676E-2</v>
      </c>
      <c r="L45" s="33">
        <v>2111167.543813</v>
      </c>
      <c r="M45" s="33">
        <v>10947.88277</v>
      </c>
      <c r="N45" s="33">
        <v>404066</v>
      </c>
      <c r="O45" s="33">
        <v>703767</v>
      </c>
      <c r="P45" s="33">
        <v>0</v>
      </c>
      <c r="Q45" s="33">
        <v>41020</v>
      </c>
      <c r="R45" s="33">
        <v>857696.58655861288</v>
      </c>
      <c r="S45" s="33">
        <v>1036440.876619254</v>
      </c>
      <c r="T45" s="33">
        <v>591650276089</v>
      </c>
      <c r="U45" s="33">
        <v>560810757709</v>
      </c>
    </row>
    <row r="46" spans="1:21" x14ac:dyDescent="0.45">
      <c r="A46" s="24" t="s">
        <v>102</v>
      </c>
      <c r="B46" s="24">
        <v>10895</v>
      </c>
      <c r="C46" s="24" t="s">
        <v>19</v>
      </c>
      <c r="D46" s="34">
        <f t="shared" si="3"/>
        <v>0.15518413391321156</v>
      </c>
      <c r="E46" s="34">
        <f t="shared" si="4"/>
        <v>1.3539047228584766</v>
      </c>
      <c r="F46" s="34">
        <f t="shared" si="5"/>
        <v>0.93521889343687403</v>
      </c>
      <c r="G46" s="35">
        <f t="shared" si="6"/>
        <v>755366.62323400006</v>
      </c>
      <c r="H46" s="35">
        <f t="shared" si="7"/>
        <v>774172.94544499996</v>
      </c>
      <c r="I46" s="34">
        <f t="shared" si="8"/>
        <v>1.9412022717866899E-3</v>
      </c>
      <c r="J46" s="34">
        <f t="shared" si="9"/>
        <v>2.4518453739616863E-2</v>
      </c>
      <c r="K46" s="34">
        <f t="shared" si="10"/>
        <v>0.11993087570180956</v>
      </c>
      <c r="L46" s="33">
        <v>1110505.8923460001</v>
      </c>
      <c r="M46" s="33">
        <v>11518.579299999999</v>
      </c>
      <c r="N46" s="33">
        <v>4844307</v>
      </c>
      <c r="O46" s="33">
        <v>3346238</v>
      </c>
      <c r="P46" s="33">
        <v>72743</v>
      </c>
      <c r="Q46" s="33">
        <v>355819</v>
      </c>
      <c r="R46" s="33">
        <v>2966867.3551979349</v>
      </c>
      <c r="S46" s="33">
        <v>3578026.5170892491</v>
      </c>
      <c r="T46" s="33">
        <v>755366623234</v>
      </c>
      <c r="U46" s="33">
        <v>774172945445</v>
      </c>
    </row>
    <row r="47" spans="1:21" x14ac:dyDescent="0.45">
      <c r="A47" s="24" t="s">
        <v>104</v>
      </c>
      <c r="B47" s="24">
        <v>10896</v>
      </c>
      <c r="C47" s="24" t="s">
        <v>22</v>
      </c>
      <c r="D47" s="34">
        <f t="shared" si="3"/>
        <v>2.9555440827551038</v>
      </c>
      <c r="E47" s="34">
        <f t="shared" si="4"/>
        <v>0.97256752984702999</v>
      </c>
      <c r="F47" s="34">
        <f t="shared" si="5"/>
        <v>0.78531330457247583</v>
      </c>
      <c r="G47" s="35">
        <f t="shared" si="6"/>
        <v>2825016.2963470002</v>
      </c>
      <c r="H47" s="35">
        <f t="shared" si="7"/>
        <v>2502786.6168010002</v>
      </c>
      <c r="I47" s="34">
        <f t="shared" si="8"/>
        <v>0.13460564942313721</v>
      </c>
      <c r="J47" s="34">
        <f t="shared" si="9"/>
        <v>2.4028161010782527E-2</v>
      </c>
      <c r="K47" s="34">
        <f t="shared" si="10"/>
        <v>4.9175820864307808E-2</v>
      </c>
      <c r="L47" s="33">
        <v>22270236.36186</v>
      </c>
      <c r="M47" s="33">
        <v>737536.317178</v>
      </c>
      <c r="N47" s="33">
        <v>3664183</v>
      </c>
      <c r="O47" s="33">
        <v>2958696</v>
      </c>
      <c r="P47" s="33">
        <v>65828</v>
      </c>
      <c r="Q47" s="33">
        <v>134723</v>
      </c>
      <c r="R47" s="33">
        <v>2739618.7319728709</v>
      </c>
      <c r="S47" s="33">
        <v>3767535.813761251</v>
      </c>
      <c r="T47" s="33">
        <v>2825016296347</v>
      </c>
      <c r="U47" s="33">
        <v>2502786616801</v>
      </c>
    </row>
    <row r="48" spans="1:21" x14ac:dyDescent="0.45">
      <c r="A48" s="24" t="s">
        <v>106</v>
      </c>
      <c r="B48" s="24">
        <v>10911</v>
      </c>
      <c r="C48" s="24" t="s">
        <v>19</v>
      </c>
      <c r="D48" s="34">
        <f t="shared" si="3"/>
        <v>0.11502125029983844</v>
      </c>
      <c r="E48" s="34">
        <f t="shared" si="4"/>
        <v>0.87188677637184808</v>
      </c>
      <c r="F48" s="34">
        <f t="shared" si="5"/>
        <v>0.7586846485991009</v>
      </c>
      <c r="G48" s="35">
        <f t="shared" si="6"/>
        <v>9115479.7794610001</v>
      </c>
      <c r="H48" s="35">
        <f t="shared" si="7"/>
        <v>9618305.8889780007</v>
      </c>
      <c r="I48" s="34">
        <f t="shared" si="8"/>
        <v>1.0233734572234247E-3</v>
      </c>
      <c r="J48" s="34">
        <f t="shared" si="9"/>
        <v>6.1094768602993982E-2</v>
      </c>
      <c r="K48" s="34">
        <f t="shared" si="10"/>
        <v>7.3326658621804347E-2</v>
      </c>
      <c r="L48" s="33">
        <v>17009319.475246999</v>
      </c>
      <c r="M48" s="33">
        <v>161413.34777299999</v>
      </c>
      <c r="N48" s="33">
        <v>64467221</v>
      </c>
      <c r="O48" s="33">
        <v>56097067</v>
      </c>
      <c r="P48" s="33">
        <v>4818139</v>
      </c>
      <c r="Q48" s="33">
        <v>5782787</v>
      </c>
      <c r="R48" s="33">
        <v>78863364.411922574</v>
      </c>
      <c r="S48" s="33">
        <v>73939899.935476929</v>
      </c>
      <c r="T48" s="33">
        <v>9115479779461</v>
      </c>
      <c r="U48" s="33">
        <v>9618305888978</v>
      </c>
    </row>
    <row r="49" spans="1:21" x14ac:dyDescent="0.45">
      <c r="A49" s="24" t="s">
        <v>108</v>
      </c>
      <c r="B49" s="24">
        <v>10919</v>
      </c>
      <c r="C49" s="24" t="s">
        <v>19</v>
      </c>
      <c r="D49" s="34">
        <f t="shared" si="3"/>
        <v>0.19371745954662842</v>
      </c>
      <c r="E49" s="34">
        <f t="shared" si="4"/>
        <v>1.4870001259632404</v>
      </c>
      <c r="F49" s="34">
        <f t="shared" si="5"/>
        <v>1.1314162204133438</v>
      </c>
      <c r="G49" s="35">
        <f t="shared" si="6"/>
        <v>65538228.7271</v>
      </c>
      <c r="H49" s="35">
        <f t="shared" si="7"/>
        <v>64755688.789291002</v>
      </c>
      <c r="I49" s="34">
        <f t="shared" si="8"/>
        <v>3.9751711317107122E-3</v>
      </c>
      <c r="J49" s="34">
        <f t="shared" si="9"/>
        <v>0.12431088245147269</v>
      </c>
      <c r="K49" s="34">
        <f t="shared" si="10"/>
        <v>8.2881246304978659E-2</v>
      </c>
      <c r="L49" s="33">
        <v>125073447.51936501</v>
      </c>
      <c r="M49" s="33">
        <v>3150249.946033</v>
      </c>
      <c r="N49" s="33">
        <v>480039932</v>
      </c>
      <c r="O49" s="33">
        <v>365248769</v>
      </c>
      <c r="P49" s="33">
        <v>49257043</v>
      </c>
      <c r="Q49" s="33">
        <v>32840931</v>
      </c>
      <c r="R49" s="33">
        <v>396240795.88710588</v>
      </c>
      <c r="S49" s="33">
        <v>322824405.7404114</v>
      </c>
      <c r="T49" s="33">
        <v>65538228727100</v>
      </c>
      <c r="U49" s="33">
        <v>64755688789291</v>
      </c>
    </row>
    <row r="50" spans="1:21" x14ac:dyDescent="0.45">
      <c r="A50" s="24" t="s">
        <v>110</v>
      </c>
      <c r="B50" s="24">
        <v>10923</v>
      </c>
      <c r="C50" s="24" t="s">
        <v>19</v>
      </c>
      <c r="D50" s="34">
        <f t="shared" si="3"/>
        <v>0.12367803481630199</v>
      </c>
      <c r="E50" s="34">
        <f t="shared" si="4"/>
        <v>2.0131237380370761</v>
      </c>
      <c r="F50" s="34">
        <f t="shared" si="5"/>
        <v>1.574531323152242</v>
      </c>
      <c r="G50" s="35">
        <f t="shared" si="6"/>
        <v>302101.10505000001</v>
      </c>
      <c r="H50" s="35">
        <f t="shared" si="7"/>
        <v>311944.04906500003</v>
      </c>
      <c r="I50" s="34">
        <f t="shared" si="8"/>
        <v>5.0537607164662146E-6</v>
      </c>
      <c r="J50" s="34">
        <f t="shared" si="9"/>
        <v>6.3259443247295391E-2</v>
      </c>
      <c r="K50" s="34">
        <f t="shared" si="10"/>
        <v>0.10097026358360595</v>
      </c>
      <c r="L50" s="33">
        <v>648084.67433200008</v>
      </c>
      <c r="M50" s="33">
        <v>29.028942000000001</v>
      </c>
      <c r="N50" s="33">
        <v>5274480</v>
      </c>
      <c r="O50" s="33">
        <v>4125347</v>
      </c>
      <c r="P50" s="33">
        <v>181682</v>
      </c>
      <c r="Q50" s="33">
        <v>289988</v>
      </c>
      <c r="R50" s="33">
        <v>2872013.895060129</v>
      </c>
      <c r="S50" s="33">
        <v>2620047.5908862683</v>
      </c>
      <c r="T50" s="33">
        <v>302101105050</v>
      </c>
      <c r="U50" s="33">
        <v>311944049065</v>
      </c>
    </row>
    <row r="51" spans="1:21" x14ac:dyDescent="0.45">
      <c r="A51" s="24" t="s">
        <v>114</v>
      </c>
      <c r="B51" s="24">
        <v>10915</v>
      </c>
      <c r="C51" s="24" t="s">
        <v>19</v>
      </c>
      <c r="D51" s="34">
        <f t="shared" si="3"/>
        <v>0.14668000695613503</v>
      </c>
      <c r="E51" s="34">
        <f t="shared" si="4"/>
        <v>0.51085988549514716</v>
      </c>
      <c r="F51" s="34">
        <f t="shared" si="5"/>
        <v>0.80840267963688872</v>
      </c>
      <c r="G51" s="35">
        <f t="shared" si="6"/>
        <v>9652317.9818910006</v>
      </c>
      <c r="H51" s="35">
        <f t="shared" si="7"/>
        <v>9371538.0335840005</v>
      </c>
      <c r="I51" s="34">
        <f t="shared" si="8"/>
        <v>2.1290851582378796E-3</v>
      </c>
      <c r="J51" s="34">
        <f t="shared" si="9"/>
        <v>2.7459552339073445E-3</v>
      </c>
      <c r="K51" s="34">
        <f t="shared" si="10"/>
        <v>1.6790416641392372E-2</v>
      </c>
      <c r="L51" s="33">
        <v>21307818.266594</v>
      </c>
      <c r="M51" s="33">
        <v>235056.073967</v>
      </c>
      <c r="N51" s="33">
        <v>37105635</v>
      </c>
      <c r="O51" s="33">
        <v>58717264</v>
      </c>
      <c r="P51" s="33">
        <v>151580</v>
      </c>
      <c r="Q51" s="33">
        <v>926851</v>
      </c>
      <c r="R51" s="33">
        <v>55201191.238762453</v>
      </c>
      <c r="S51" s="33">
        <v>72633683.038228065</v>
      </c>
      <c r="T51" s="33">
        <v>9652317981891</v>
      </c>
      <c r="U51" s="33">
        <v>9371538033584</v>
      </c>
    </row>
    <row r="52" spans="1:21" x14ac:dyDescent="0.45">
      <c r="A52" s="24" t="s">
        <v>116</v>
      </c>
      <c r="B52" s="24">
        <v>10929</v>
      </c>
      <c r="C52" s="24" t="s">
        <v>19</v>
      </c>
      <c r="D52" s="34">
        <f t="shared" si="3"/>
        <v>6.847215230808984E-2</v>
      </c>
      <c r="E52" s="34">
        <f t="shared" si="4"/>
        <v>1.6216985443807357</v>
      </c>
      <c r="F52" s="34">
        <f t="shared" si="5"/>
        <v>1.2799966522894499</v>
      </c>
      <c r="G52" s="35">
        <f t="shared" si="6"/>
        <v>242486.903051</v>
      </c>
      <c r="H52" s="35">
        <f t="shared" si="7"/>
        <v>240811.303395</v>
      </c>
      <c r="I52" s="34">
        <f t="shared" si="8"/>
        <v>0</v>
      </c>
      <c r="J52" s="34">
        <f t="shared" si="9"/>
        <v>7.4161802354069203E-2</v>
      </c>
      <c r="K52" s="34">
        <f t="shared" si="10"/>
        <v>7.3780741479747794E-2</v>
      </c>
      <c r="L52" s="33">
        <v>632139.34508600004</v>
      </c>
      <c r="M52" s="33">
        <v>0</v>
      </c>
      <c r="N52" s="33">
        <v>7485813</v>
      </c>
      <c r="O52" s="33">
        <v>5908506</v>
      </c>
      <c r="P52" s="33">
        <v>324625</v>
      </c>
      <c r="Q52" s="33">
        <v>322957</v>
      </c>
      <c r="R52" s="33">
        <v>4377253.3797135809</v>
      </c>
      <c r="S52" s="33">
        <v>4616032.3852658719</v>
      </c>
      <c r="T52" s="33">
        <v>242486903051</v>
      </c>
      <c r="U52" s="33">
        <v>240811303395</v>
      </c>
    </row>
    <row r="53" spans="1:21" x14ac:dyDescent="0.45">
      <c r="A53" s="24" t="s">
        <v>118</v>
      </c>
      <c r="B53" s="24">
        <v>10934</v>
      </c>
      <c r="C53" s="24" t="s">
        <v>32</v>
      </c>
      <c r="D53" s="34">
        <f t="shared" si="3"/>
        <v>0.60301226070153291</v>
      </c>
      <c r="E53" s="34">
        <f t="shared" si="4"/>
        <v>9.8315206472264873E-5</v>
      </c>
      <c r="F53" s="34">
        <f t="shared" si="5"/>
        <v>4.4307386383500699E-3</v>
      </c>
      <c r="G53" s="35">
        <f t="shared" si="6"/>
        <v>89808.365004000007</v>
      </c>
      <c r="H53" s="35">
        <f t="shared" si="7"/>
        <v>89717.990697999994</v>
      </c>
      <c r="I53" s="34">
        <f t="shared" si="8"/>
        <v>2.0620532324021591E-2</v>
      </c>
      <c r="J53" s="34">
        <f t="shared" si="9"/>
        <v>9.4458525274882234E-5</v>
      </c>
      <c r="K53" s="34">
        <f t="shared" si="10"/>
        <v>0</v>
      </c>
      <c r="L53" s="33">
        <v>184003.76167799998</v>
      </c>
      <c r="M53" s="33">
        <v>6549.0750349999998</v>
      </c>
      <c r="N53" s="33">
        <v>15</v>
      </c>
      <c r="O53" s="33">
        <v>676</v>
      </c>
      <c r="P53" s="33">
        <v>15</v>
      </c>
      <c r="Q53" s="33">
        <v>0</v>
      </c>
      <c r="R53" s="33">
        <v>158799.85375961292</v>
      </c>
      <c r="S53" s="33">
        <v>152570.49787340438</v>
      </c>
      <c r="T53" s="33">
        <v>89808365004</v>
      </c>
      <c r="U53" s="33">
        <v>89717990698</v>
      </c>
    </row>
    <row r="54" spans="1:21" x14ac:dyDescent="0.45">
      <c r="A54" s="24" t="s">
        <v>120</v>
      </c>
      <c r="B54" s="24">
        <v>11008</v>
      </c>
      <c r="C54" s="24" t="s">
        <v>19</v>
      </c>
      <c r="D54" s="34">
        <f t="shared" si="3"/>
        <v>0.15045559989618323</v>
      </c>
      <c r="E54" s="34">
        <f t="shared" si="4"/>
        <v>1.4480480487364129</v>
      </c>
      <c r="F54" s="34">
        <f t="shared" si="5"/>
        <v>0.91730017281296361</v>
      </c>
      <c r="G54" s="35">
        <f t="shared" si="6"/>
        <v>10055283.781146999</v>
      </c>
      <c r="H54" s="35">
        <f t="shared" si="7"/>
        <v>9918250.6415560003</v>
      </c>
      <c r="I54" s="34">
        <f t="shared" si="8"/>
        <v>4.0454448100436238E-4</v>
      </c>
      <c r="J54" s="34">
        <f t="shared" si="9"/>
        <v>5.0457456233019907E-2</v>
      </c>
      <c r="K54" s="34">
        <f t="shared" si="10"/>
        <v>4.7852100550203523E-2</v>
      </c>
      <c r="L54" s="33">
        <v>19630264.328106001</v>
      </c>
      <c r="M54" s="33">
        <v>64739.087163999997</v>
      </c>
      <c r="N54" s="33">
        <v>94464965</v>
      </c>
      <c r="O54" s="33">
        <v>59841059</v>
      </c>
      <c r="P54" s="33">
        <v>4037343</v>
      </c>
      <c r="Q54" s="33">
        <v>3828876</v>
      </c>
      <c r="R54" s="33">
        <v>80014794.668898091</v>
      </c>
      <c r="S54" s="33">
        <v>65236070.779855311</v>
      </c>
      <c r="T54" s="33">
        <v>10055283781147</v>
      </c>
      <c r="U54" s="33">
        <v>9918250641556</v>
      </c>
    </row>
    <row r="55" spans="1:21" x14ac:dyDescent="0.45">
      <c r="A55" s="24" t="s">
        <v>122</v>
      </c>
      <c r="B55" s="24">
        <v>11014</v>
      </c>
      <c r="C55" s="24" t="s">
        <v>19</v>
      </c>
      <c r="D55" s="34">
        <f t="shared" si="3"/>
        <v>0.11299644364825451</v>
      </c>
      <c r="E55" s="34">
        <f t="shared" si="4"/>
        <v>0.70828974182502014</v>
      </c>
      <c r="F55" s="34">
        <f t="shared" si="5"/>
        <v>0.64461730251604166</v>
      </c>
      <c r="G55" s="35">
        <f t="shared" si="6"/>
        <v>1289433.5049119999</v>
      </c>
      <c r="H55" s="35">
        <f t="shared" si="7"/>
        <v>1330183.445719</v>
      </c>
      <c r="I55" s="34">
        <f t="shared" si="8"/>
        <v>2.4289096491716725E-3</v>
      </c>
      <c r="J55" s="34">
        <f t="shared" si="9"/>
        <v>4.0562420252754422E-3</v>
      </c>
      <c r="K55" s="34">
        <f t="shared" si="10"/>
        <v>1.8785179454592058E-2</v>
      </c>
      <c r="L55" s="33">
        <v>1374755.7338689999</v>
      </c>
      <c r="M55" s="33">
        <v>24691.243729999998</v>
      </c>
      <c r="N55" s="33">
        <v>4308655</v>
      </c>
      <c r="O55" s="33">
        <v>3921324</v>
      </c>
      <c r="P55" s="33">
        <v>20617</v>
      </c>
      <c r="Q55" s="33">
        <v>95481</v>
      </c>
      <c r="R55" s="33">
        <v>5082783.4906128384</v>
      </c>
      <c r="S55" s="33">
        <v>6083181.4236050788</v>
      </c>
      <c r="T55" s="33">
        <v>1289433504912</v>
      </c>
      <c r="U55" s="33">
        <v>1330183445719</v>
      </c>
    </row>
    <row r="56" spans="1:21" x14ac:dyDescent="0.45">
      <c r="A56" s="24" t="s">
        <v>124</v>
      </c>
      <c r="B56" s="24">
        <v>11049</v>
      </c>
      <c r="C56" s="24" t="s">
        <v>19</v>
      </c>
      <c r="D56" s="34">
        <f t="shared" si="3"/>
        <v>8.2142753628916834E-2</v>
      </c>
      <c r="E56" s="34">
        <f t="shared" si="4"/>
        <v>1.5887365879944275</v>
      </c>
      <c r="F56" s="34">
        <f t="shared" si="5"/>
        <v>1.1078759905571023</v>
      </c>
      <c r="G56" s="35">
        <f t="shared" si="6"/>
        <v>6082000.7040799996</v>
      </c>
      <c r="H56" s="35">
        <f t="shared" si="7"/>
        <v>5601663.4649489997</v>
      </c>
      <c r="I56" s="34">
        <f t="shared" si="8"/>
        <v>3.1235542251604749E-4</v>
      </c>
      <c r="J56" s="34">
        <f t="shared" si="9"/>
        <v>0.14610628546789678</v>
      </c>
      <c r="K56" s="34">
        <f t="shared" si="10"/>
        <v>6.4817508191831172E-2</v>
      </c>
      <c r="L56" s="33">
        <v>6548261.6528030001</v>
      </c>
      <c r="M56" s="33">
        <v>29515.483819000001</v>
      </c>
      <c r="N56" s="33">
        <v>63325506</v>
      </c>
      <c r="O56" s="33">
        <v>44158867</v>
      </c>
      <c r="P56" s="33">
        <v>6903030</v>
      </c>
      <c r="Q56" s="33">
        <v>3062409</v>
      </c>
      <c r="R56" s="33">
        <v>47246632.66808442</v>
      </c>
      <c r="S56" s="33">
        <v>39859034.202730976</v>
      </c>
      <c r="T56" s="33">
        <v>6082000704080</v>
      </c>
      <c r="U56" s="33">
        <v>5601663464949</v>
      </c>
    </row>
    <row r="57" spans="1:21" x14ac:dyDescent="0.45">
      <c r="A57" s="24" t="s">
        <v>126</v>
      </c>
      <c r="B57" s="24">
        <v>11055</v>
      </c>
      <c r="C57" s="24" t="s">
        <v>22</v>
      </c>
      <c r="D57" s="34">
        <f t="shared" si="3"/>
        <v>1.1749200259524146</v>
      </c>
      <c r="E57" s="34">
        <f t="shared" si="4"/>
        <v>0.98022051489612361</v>
      </c>
      <c r="F57" s="34">
        <f t="shared" si="5"/>
        <v>1.6715560635777322</v>
      </c>
      <c r="G57" s="35">
        <f t="shared" si="6"/>
        <v>3246913.612652</v>
      </c>
      <c r="H57" s="35">
        <f t="shared" si="7"/>
        <v>2907448.2218820001</v>
      </c>
      <c r="I57" s="34">
        <f t="shared" si="8"/>
        <v>2.1271280038592202E-2</v>
      </c>
      <c r="J57" s="34">
        <f t="shared" si="9"/>
        <v>4.8452266297886401E-4</v>
      </c>
      <c r="K57" s="34">
        <f t="shared" si="10"/>
        <v>3.361207857121775E-2</v>
      </c>
      <c r="L57" s="33">
        <v>16506561.701895</v>
      </c>
      <c r="M57" s="33">
        <v>123363.263425</v>
      </c>
      <c r="N57" s="33">
        <v>6885605</v>
      </c>
      <c r="O57" s="33">
        <v>11741924</v>
      </c>
      <c r="P57" s="33">
        <v>1405</v>
      </c>
      <c r="Q57" s="33">
        <v>97467</v>
      </c>
      <c r="R57" s="33">
        <v>2899761.161556419</v>
      </c>
      <c r="S57" s="33">
        <v>7024546.9211891415</v>
      </c>
      <c r="T57" s="33">
        <v>3246913612652</v>
      </c>
      <c r="U57" s="33">
        <v>2907448221882</v>
      </c>
    </row>
    <row r="58" spans="1:21" x14ac:dyDescent="0.45">
      <c r="A58" s="24" t="s">
        <v>128</v>
      </c>
      <c r="B58" s="24">
        <v>11075</v>
      </c>
      <c r="C58" s="24" t="s">
        <v>19</v>
      </c>
      <c r="D58" s="34">
        <f t="shared" si="3"/>
        <v>6.1492526776010574E-2</v>
      </c>
      <c r="E58" s="34">
        <f t="shared" si="4"/>
        <v>0.82479028292599521</v>
      </c>
      <c r="F58" s="34">
        <f t="shared" si="5"/>
        <v>0.65466409925851654</v>
      </c>
      <c r="G58" s="35">
        <f t="shared" si="6"/>
        <v>5697527.8853799999</v>
      </c>
      <c r="H58" s="35">
        <f t="shared" si="7"/>
        <v>6594411.4439749997</v>
      </c>
      <c r="I58" s="34">
        <f t="shared" si="8"/>
        <v>4.7354163339789731E-3</v>
      </c>
      <c r="J58" s="34">
        <f t="shared" si="9"/>
        <v>7.326576002781067E-2</v>
      </c>
      <c r="K58" s="34">
        <f t="shared" si="10"/>
        <v>5.1856786725838197E-2</v>
      </c>
      <c r="L58" s="33">
        <v>9047113.0245229993</v>
      </c>
      <c r="M58" s="33">
        <v>753500.36901799997</v>
      </c>
      <c r="N58" s="33">
        <v>60673803</v>
      </c>
      <c r="O58" s="33">
        <v>48158861</v>
      </c>
      <c r="P58" s="33">
        <v>5829031</v>
      </c>
      <c r="Q58" s="33">
        <v>4125731</v>
      </c>
      <c r="R58" s="33">
        <v>79560097.346801296</v>
      </c>
      <c r="S58" s="33">
        <v>73562703.460515901</v>
      </c>
      <c r="T58" s="33">
        <v>5697527885380</v>
      </c>
      <c r="U58" s="33">
        <v>6594411443975</v>
      </c>
    </row>
    <row r="59" spans="1:21" x14ac:dyDescent="0.45">
      <c r="A59" s="24" t="s">
        <v>130</v>
      </c>
      <c r="B59" s="24">
        <v>11087</v>
      </c>
      <c r="C59" s="24" t="s">
        <v>22</v>
      </c>
      <c r="D59" s="34">
        <f t="shared" si="3"/>
        <v>1.0643422497394799</v>
      </c>
      <c r="E59" s="34">
        <f t="shared" si="4"/>
        <v>0.96124491741119433</v>
      </c>
      <c r="F59" s="34">
        <f t="shared" si="5"/>
        <v>1.1936107549481951</v>
      </c>
      <c r="G59" s="35">
        <f t="shared" si="6"/>
        <v>788299.93939399999</v>
      </c>
      <c r="H59" s="35">
        <f t="shared" si="7"/>
        <v>729609.02507199999</v>
      </c>
      <c r="I59" s="34">
        <f t="shared" si="8"/>
        <v>2.3937519169374977E-2</v>
      </c>
      <c r="J59" s="34">
        <f t="shared" si="9"/>
        <v>5.7390244559486509E-3</v>
      </c>
      <c r="K59" s="34">
        <f t="shared" si="10"/>
        <v>5.1215269234355501E-2</v>
      </c>
      <c r="L59" s="33">
        <v>2024159.907723</v>
      </c>
      <c r="M59" s="33">
        <v>40083.390650000001</v>
      </c>
      <c r="N59" s="33">
        <v>914045</v>
      </c>
      <c r="O59" s="33">
        <v>1135001</v>
      </c>
      <c r="P59" s="33">
        <v>4805</v>
      </c>
      <c r="Q59" s="33">
        <v>42880</v>
      </c>
      <c r="R59" s="33">
        <v>837250.30915654835</v>
      </c>
      <c r="S59" s="33">
        <v>950897.09546833055</v>
      </c>
      <c r="T59" s="33">
        <v>788299939394</v>
      </c>
      <c r="U59" s="33">
        <v>729609025072</v>
      </c>
    </row>
    <row r="60" spans="1:21" x14ac:dyDescent="0.45">
      <c r="A60" s="24" t="s">
        <v>135</v>
      </c>
      <c r="B60" s="24">
        <v>11090</v>
      </c>
      <c r="C60" s="24" t="s">
        <v>19</v>
      </c>
      <c r="D60" s="34">
        <f t="shared" si="3"/>
        <v>0.10052064665687205</v>
      </c>
      <c r="E60" s="34">
        <f t="shared" si="4"/>
        <v>1.0646444512275475</v>
      </c>
      <c r="F60" s="34">
        <f t="shared" si="5"/>
        <v>1.2258617374139527</v>
      </c>
      <c r="G60" s="35">
        <f t="shared" si="6"/>
        <v>5834728.0341800004</v>
      </c>
      <c r="H60" s="35">
        <f t="shared" si="7"/>
        <v>7137325.4717410002</v>
      </c>
      <c r="I60" s="34">
        <f t="shared" si="8"/>
        <v>1.1663990461814031E-2</v>
      </c>
      <c r="J60" s="34">
        <f t="shared" si="9"/>
        <v>0.10189500284541177</v>
      </c>
      <c r="K60" s="34">
        <f t="shared" si="10"/>
        <v>6.1762641302440364E-2</v>
      </c>
      <c r="L60" s="33">
        <v>12682257.897185002</v>
      </c>
      <c r="M60" s="33">
        <v>1414057.47869</v>
      </c>
      <c r="N60" s="33">
        <v>67160807</v>
      </c>
      <c r="O60" s="33">
        <v>77330853</v>
      </c>
      <c r="P60" s="33">
        <v>6176505</v>
      </c>
      <c r="Q60" s="33">
        <v>3743827</v>
      </c>
      <c r="R60" s="33">
        <v>60616368.099724941</v>
      </c>
      <c r="S60" s="33">
        <v>63082850.732526526</v>
      </c>
      <c r="T60" s="33">
        <v>5834728034180</v>
      </c>
      <c r="U60" s="33">
        <v>7137325471741</v>
      </c>
    </row>
    <row r="61" spans="1:21" x14ac:dyDescent="0.45">
      <c r="A61" s="24" t="s">
        <v>137</v>
      </c>
      <c r="B61" s="24">
        <v>11095</v>
      </c>
      <c r="C61" s="24" t="s">
        <v>22</v>
      </c>
      <c r="D61" s="34">
        <f t="shared" si="3"/>
        <v>0.61026114801651687</v>
      </c>
      <c r="E61" s="34">
        <f t="shared" si="4"/>
        <v>1.6344321013408249</v>
      </c>
      <c r="F61" s="34">
        <f t="shared" si="5"/>
        <v>1.6948701791972156</v>
      </c>
      <c r="G61" s="35">
        <f t="shared" si="6"/>
        <v>2050150.747856</v>
      </c>
      <c r="H61" s="35">
        <f t="shared" si="7"/>
        <v>1926344.9310300001</v>
      </c>
      <c r="I61" s="34">
        <f t="shared" si="8"/>
        <v>1.2247314224792898E-2</v>
      </c>
      <c r="J61" s="34">
        <f t="shared" si="9"/>
        <v>5.4987269454595871E-3</v>
      </c>
      <c r="K61" s="34">
        <f t="shared" si="10"/>
        <v>2.442813710822396E-2</v>
      </c>
      <c r="L61" s="33">
        <v>3280974.8990210001</v>
      </c>
      <c r="M61" s="33">
        <v>48813.505600999997</v>
      </c>
      <c r="N61" s="33">
        <v>4393636</v>
      </c>
      <c r="O61" s="33">
        <v>4556104</v>
      </c>
      <c r="P61" s="33">
        <v>10958</v>
      </c>
      <c r="Q61" s="33">
        <v>48681</v>
      </c>
      <c r="R61" s="33">
        <v>1992824.9045078058</v>
      </c>
      <c r="S61" s="33">
        <v>2688172.8500043722</v>
      </c>
      <c r="T61" s="33">
        <v>2050150747856</v>
      </c>
      <c r="U61" s="33">
        <v>1926344931030</v>
      </c>
    </row>
    <row r="62" spans="1:21" x14ac:dyDescent="0.45">
      <c r="A62" s="24" t="s">
        <v>139</v>
      </c>
      <c r="B62" s="24">
        <v>11098</v>
      </c>
      <c r="C62" s="24" t="s">
        <v>19</v>
      </c>
      <c r="D62" s="34">
        <f t="shared" si="3"/>
        <v>0.14596316124356584</v>
      </c>
      <c r="E62" s="34">
        <f t="shared" si="4"/>
        <v>2.0531277179742964</v>
      </c>
      <c r="F62" s="34">
        <f t="shared" si="5"/>
        <v>1.4373419072295341</v>
      </c>
      <c r="G62" s="35">
        <f t="shared" si="6"/>
        <v>41475807.205296002</v>
      </c>
      <c r="H62" s="35">
        <f t="shared" si="7"/>
        <v>43580824.698342003</v>
      </c>
      <c r="I62" s="34">
        <f t="shared" si="8"/>
        <v>6.1711004955402144E-3</v>
      </c>
      <c r="J62" s="34">
        <f t="shared" si="9"/>
        <v>0.17048032473997546</v>
      </c>
      <c r="K62" s="34">
        <f t="shared" si="10"/>
        <v>8.497643552791409E-2</v>
      </c>
      <c r="L62" s="33">
        <v>70164315.438994005</v>
      </c>
      <c r="M62" s="33">
        <v>4187941.972478</v>
      </c>
      <c r="N62" s="33">
        <v>493468008</v>
      </c>
      <c r="O62" s="33">
        <v>345464260</v>
      </c>
      <c r="P62" s="33">
        <v>57847195</v>
      </c>
      <c r="Q62" s="33">
        <v>28834110</v>
      </c>
      <c r="R62" s="33">
        <v>339318892.59497386</v>
      </c>
      <c r="S62" s="33">
        <v>240349396.52311382</v>
      </c>
      <c r="T62" s="33">
        <v>41475807205296</v>
      </c>
      <c r="U62" s="33">
        <v>43580824698342</v>
      </c>
    </row>
    <row r="63" spans="1:21" x14ac:dyDescent="0.45">
      <c r="A63" s="24" t="s">
        <v>141</v>
      </c>
      <c r="B63" s="24">
        <v>11099</v>
      </c>
      <c r="C63" s="24" t="s">
        <v>22</v>
      </c>
      <c r="D63" s="34">
        <f t="shared" si="3"/>
        <v>2.1503582675094792</v>
      </c>
      <c r="E63" s="34">
        <f t="shared" si="4"/>
        <v>2.066340995023165</v>
      </c>
      <c r="F63" s="34">
        <f t="shared" si="5"/>
        <v>2.2692541100242689</v>
      </c>
      <c r="G63" s="35">
        <f t="shared" si="6"/>
        <v>9833008.0153010003</v>
      </c>
      <c r="H63" s="35">
        <f t="shared" si="7"/>
        <v>8800442.6209479999</v>
      </c>
      <c r="I63" s="34">
        <f t="shared" si="8"/>
        <v>9.977210878298326E-2</v>
      </c>
      <c r="J63" s="34">
        <f t="shared" si="9"/>
        <v>6.5029817534291053E-3</v>
      </c>
      <c r="K63" s="34">
        <f t="shared" si="10"/>
        <v>5.7673139359814656E-2</v>
      </c>
      <c r="L63" s="33">
        <v>69102897.375746995</v>
      </c>
      <c r="M63" s="33">
        <v>1897746.6257039998</v>
      </c>
      <c r="N63" s="33">
        <v>33201479</v>
      </c>
      <c r="O63" s="33">
        <v>36461839</v>
      </c>
      <c r="P63" s="33">
        <v>61846</v>
      </c>
      <c r="Q63" s="33">
        <v>548495</v>
      </c>
      <c r="R63" s="33">
        <v>9510406.5096580982</v>
      </c>
      <c r="S63" s="33">
        <v>16067763.781470051</v>
      </c>
      <c r="T63" s="33">
        <v>9833008015301</v>
      </c>
      <c r="U63" s="33">
        <v>8800442620948</v>
      </c>
    </row>
    <row r="64" spans="1:21" x14ac:dyDescent="0.45">
      <c r="A64" s="24" t="s">
        <v>143</v>
      </c>
      <c r="B64" s="24">
        <v>11131</v>
      </c>
      <c r="C64" s="24" t="s">
        <v>32</v>
      </c>
      <c r="D64" s="34">
        <f t="shared" si="3"/>
        <v>0.64559463222277957</v>
      </c>
      <c r="E64" s="34">
        <f t="shared" si="4"/>
        <v>0.53840602368035173</v>
      </c>
      <c r="F64" s="34">
        <f t="shared" si="5"/>
        <v>0.91950029088221863</v>
      </c>
      <c r="G64" s="35">
        <f t="shared" si="6"/>
        <v>1170312.8603459999</v>
      </c>
      <c r="H64" s="35">
        <f t="shared" si="7"/>
        <v>1068250.2497419999</v>
      </c>
      <c r="I64" s="34">
        <f t="shared" si="8"/>
        <v>0</v>
      </c>
      <c r="J64" s="34">
        <f t="shared" si="9"/>
        <v>0</v>
      </c>
      <c r="K64" s="34">
        <f t="shared" si="10"/>
        <v>1.8143129586288293E-2</v>
      </c>
      <c r="L64" s="33">
        <v>3389377.06598</v>
      </c>
      <c r="M64" s="33">
        <v>0</v>
      </c>
      <c r="N64" s="33">
        <v>1413318</v>
      </c>
      <c r="O64" s="33">
        <v>2413692</v>
      </c>
      <c r="P64" s="33">
        <v>0</v>
      </c>
      <c r="Q64" s="33">
        <v>34555</v>
      </c>
      <c r="R64" s="33">
        <v>1904577.6989938391</v>
      </c>
      <c r="S64" s="33">
        <v>2625004.0635486613</v>
      </c>
      <c r="T64" s="33">
        <v>1170312860346</v>
      </c>
      <c r="U64" s="33">
        <v>1068250249742</v>
      </c>
    </row>
    <row r="65" spans="1:21" x14ac:dyDescent="0.45">
      <c r="A65" s="24" t="s">
        <v>145</v>
      </c>
      <c r="B65" s="24">
        <v>11132</v>
      </c>
      <c r="C65" s="24" t="s">
        <v>22</v>
      </c>
      <c r="D65" s="34">
        <f t="shared" si="3"/>
        <v>0.93955396101451216</v>
      </c>
      <c r="E65" s="34">
        <f t="shared" si="4"/>
        <v>1.5172682358990368</v>
      </c>
      <c r="F65" s="34">
        <f t="shared" si="5"/>
        <v>1.3188626193649684</v>
      </c>
      <c r="G65" s="35">
        <f t="shared" si="6"/>
        <v>15720250.748382</v>
      </c>
      <c r="H65" s="35">
        <f t="shared" si="7"/>
        <v>14820501.362705</v>
      </c>
      <c r="I65" s="34">
        <f t="shared" si="8"/>
        <v>1.053668331029948E-2</v>
      </c>
      <c r="J65" s="34">
        <f t="shared" si="9"/>
        <v>3.9744227739672853E-3</v>
      </c>
      <c r="K65" s="34">
        <f t="shared" si="10"/>
        <v>2.6808058571872254E-2</v>
      </c>
      <c r="L65" s="33">
        <v>41526190.788869001</v>
      </c>
      <c r="M65" s="33">
        <v>361777.53592500003</v>
      </c>
      <c r="N65" s="33">
        <v>33529937</v>
      </c>
      <c r="O65" s="33">
        <v>29145394</v>
      </c>
      <c r="P65" s="33">
        <v>68231</v>
      </c>
      <c r="Q65" s="33">
        <v>460228</v>
      </c>
      <c r="R65" s="33">
        <v>17167524.4130839</v>
      </c>
      <c r="S65" s="33">
        <v>22098885.488189429</v>
      </c>
      <c r="T65" s="33">
        <v>15720250748382</v>
      </c>
      <c r="U65" s="33">
        <v>14820501362705</v>
      </c>
    </row>
    <row r="66" spans="1:21" x14ac:dyDescent="0.45">
      <c r="A66" s="24" t="s">
        <v>147</v>
      </c>
      <c r="B66" s="24">
        <v>11141</v>
      </c>
      <c r="C66" s="24" t="s">
        <v>22</v>
      </c>
      <c r="D66" s="34">
        <f t="shared" si="3"/>
        <v>0.93316170996351466</v>
      </c>
      <c r="E66" s="34">
        <f t="shared" si="4"/>
        <v>0.92714520855746207</v>
      </c>
      <c r="F66" s="34">
        <f t="shared" si="5"/>
        <v>1.2142687546818836</v>
      </c>
      <c r="G66" s="35">
        <f t="shared" si="6"/>
        <v>602913.35253300006</v>
      </c>
      <c r="H66" s="35">
        <f t="shared" si="7"/>
        <v>523096.92632700002</v>
      </c>
      <c r="I66" s="34">
        <f t="shared" si="8"/>
        <v>1.1791076018416703E-2</v>
      </c>
      <c r="J66" s="34">
        <f t="shared" si="9"/>
        <v>0</v>
      </c>
      <c r="K66" s="34">
        <f t="shared" si="10"/>
        <v>2.5960729245293992E-2</v>
      </c>
      <c r="L66" s="33">
        <v>1583696.7853699999</v>
      </c>
      <c r="M66" s="33">
        <v>15020.028145</v>
      </c>
      <c r="N66" s="33">
        <v>786743</v>
      </c>
      <c r="O66" s="33">
        <v>1030386</v>
      </c>
      <c r="P66" s="33">
        <v>0</v>
      </c>
      <c r="Q66" s="33">
        <v>16535</v>
      </c>
      <c r="R66" s="33">
        <v>636923.55649051606</v>
      </c>
      <c r="S66" s="33">
        <v>848565.02815140167</v>
      </c>
      <c r="T66" s="33">
        <v>602913352533</v>
      </c>
      <c r="U66" s="33">
        <v>523096926327</v>
      </c>
    </row>
    <row r="67" spans="1:21" x14ac:dyDescent="0.45">
      <c r="A67" s="24" t="s">
        <v>149</v>
      </c>
      <c r="B67" s="24">
        <v>11142</v>
      </c>
      <c r="C67" s="24" t="s">
        <v>19</v>
      </c>
      <c r="D67" s="34">
        <f t="shared" ref="D67:D113" si="11">(L67/2)/S67</f>
        <v>0.13702331711240992</v>
      </c>
      <c r="E67" s="34">
        <f t="shared" ref="E67:E113" si="12">(N67)/S67</f>
        <v>0.36673782466796367</v>
      </c>
      <c r="F67" s="34">
        <f t="shared" ref="F67:F113" si="13">(O67)/S67</f>
        <v>0.3706918649227996</v>
      </c>
      <c r="G67" s="35">
        <f t="shared" ref="G67:G113" si="14">T67/1000000</f>
        <v>15192332.271414001</v>
      </c>
      <c r="H67" s="35">
        <f t="shared" ref="H67:H113" si="15">U67/1000000</f>
        <v>16774467.130635999</v>
      </c>
      <c r="I67" s="34">
        <f t="shared" ref="I67:I113" si="16">(M67/2)/R67</f>
        <v>6.9735225642355457E-3</v>
      </c>
      <c r="J67" s="34">
        <f t="shared" ref="J67:J113" si="17">(P67)/R67</f>
        <v>2.6457451951250141E-2</v>
      </c>
      <c r="K67" s="34">
        <f t="shared" ref="K67:K113" si="18">(Q67)/R67</f>
        <v>2.9845948926098848E-2</v>
      </c>
      <c r="L67" s="33">
        <v>41151141.68237</v>
      </c>
      <c r="M67" s="33">
        <v>2088806.998961</v>
      </c>
      <c r="N67" s="33">
        <v>55069752</v>
      </c>
      <c r="O67" s="33">
        <v>55663495</v>
      </c>
      <c r="P67" s="33">
        <v>3962453</v>
      </c>
      <c r="Q67" s="33">
        <v>4469938</v>
      </c>
      <c r="R67" s="33">
        <v>149766992.19944233</v>
      </c>
      <c r="S67" s="33">
        <v>150161091.37326899</v>
      </c>
      <c r="T67" s="33">
        <v>15192332271414</v>
      </c>
      <c r="U67" s="33">
        <v>16774467130636</v>
      </c>
    </row>
    <row r="68" spans="1:21" x14ac:dyDescent="0.45">
      <c r="A68" s="24" t="s">
        <v>151</v>
      </c>
      <c r="B68" s="24">
        <v>11145</v>
      </c>
      <c r="C68" s="24" t="s">
        <v>19</v>
      </c>
      <c r="D68" s="34">
        <f t="shared" si="11"/>
        <v>0.21823899408828912</v>
      </c>
      <c r="E68" s="34">
        <f t="shared" si="12"/>
        <v>1.4212108270973076</v>
      </c>
      <c r="F68" s="34">
        <f t="shared" si="13"/>
        <v>0.74842385727459848</v>
      </c>
      <c r="G68" s="35">
        <f t="shared" si="14"/>
        <v>10447380.137514001</v>
      </c>
      <c r="H68" s="35">
        <f t="shared" si="15"/>
        <v>12669890.064437</v>
      </c>
      <c r="I68" s="34">
        <f t="shared" si="16"/>
        <v>9.5993467082483765E-3</v>
      </c>
      <c r="J68" s="34">
        <f t="shared" si="17"/>
        <v>7.7689929985613818E-2</v>
      </c>
      <c r="K68" s="34">
        <f t="shared" si="18"/>
        <v>4.9256317430627382E-2</v>
      </c>
      <c r="L68" s="33">
        <v>50602824.263993002</v>
      </c>
      <c r="M68" s="33">
        <v>2910056.2535379999</v>
      </c>
      <c r="N68" s="33">
        <v>164767259</v>
      </c>
      <c r="O68" s="33">
        <v>86768089</v>
      </c>
      <c r="P68" s="33">
        <v>11775909</v>
      </c>
      <c r="Q68" s="33">
        <v>7466063</v>
      </c>
      <c r="R68" s="33">
        <v>151575744.7867516</v>
      </c>
      <c r="S68" s="33">
        <v>115934424.26590709</v>
      </c>
      <c r="T68" s="33">
        <v>10447380137514</v>
      </c>
      <c r="U68" s="33">
        <v>12669890064437</v>
      </c>
    </row>
    <row r="69" spans="1:21" x14ac:dyDescent="0.45">
      <c r="A69" s="24" t="s">
        <v>153</v>
      </c>
      <c r="B69" s="24">
        <v>11148</v>
      </c>
      <c r="C69" s="24" t="s">
        <v>19</v>
      </c>
      <c r="D69" s="34">
        <f t="shared" si="11"/>
        <v>0.37022835431495743</v>
      </c>
      <c r="E69" s="34">
        <f t="shared" si="12"/>
        <v>1.9205558560033937</v>
      </c>
      <c r="F69" s="34">
        <f t="shared" si="13"/>
        <v>1.3850301459263306</v>
      </c>
      <c r="G69" s="35">
        <f t="shared" si="14"/>
        <v>55123.601134999997</v>
      </c>
      <c r="H69" s="35">
        <f t="shared" si="15"/>
        <v>52015.339219000001</v>
      </c>
      <c r="I69" s="34">
        <f t="shared" si="16"/>
        <v>3.3500739892562553E-3</v>
      </c>
      <c r="J69" s="34">
        <f t="shared" si="17"/>
        <v>1.1666204106536179E-2</v>
      </c>
      <c r="K69" s="34">
        <f t="shared" si="18"/>
        <v>0.10471489220224635</v>
      </c>
      <c r="L69" s="33">
        <v>682091.73506999994</v>
      </c>
      <c r="M69" s="33">
        <v>6224.4928280000004</v>
      </c>
      <c r="N69" s="33">
        <v>1769172</v>
      </c>
      <c r="O69" s="33">
        <v>1275858</v>
      </c>
      <c r="P69" s="33">
        <v>10838</v>
      </c>
      <c r="Q69" s="33">
        <v>97281</v>
      </c>
      <c r="R69" s="33">
        <v>929008.26190138713</v>
      </c>
      <c r="S69" s="33">
        <v>921177.06156257389</v>
      </c>
      <c r="T69" s="33">
        <v>55123601135</v>
      </c>
      <c r="U69" s="33">
        <v>52015339219</v>
      </c>
    </row>
    <row r="70" spans="1:21" x14ac:dyDescent="0.45">
      <c r="A70" s="24" t="s">
        <v>155</v>
      </c>
      <c r="B70" s="24">
        <v>11149</v>
      </c>
      <c r="C70" s="24" t="s">
        <v>22</v>
      </c>
      <c r="D70" s="34">
        <f t="shared" si="11"/>
        <v>3.6498511049583526</v>
      </c>
      <c r="E70" s="34">
        <f t="shared" si="12"/>
        <v>2.2181069731087071</v>
      </c>
      <c r="F70" s="34">
        <f t="shared" si="13"/>
        <v>2.1371509842057663</v>
      </c>
      <c r="G70" s="35">
        <f t="shared" si="14"/>
        <v>1285739.9750679999</v>
      </c>
      <c r="H70" s="35">
        <f t="shared" si="15"/>
        <v>1108678.1906689999</v>
      </c>
      <c r="I70" s="34">
        <f t="shared" si="16"/>
        <v>0.11960871168623134</v>
      </c>
      <c r="J70" s="34">
        <f t="shared" si="17"/>
        <v>0</v>
      </c>
      <c r="K70" s="34">
        <f t="shared" si="18"/>
        <v>7.7631841576977029E-2</v>
      </c>
      <c r="L70" s="33">
        <v>16472392.179845</v>
      </c>
      <c r="M70" s="33">
        <v>285371.63525300001</v>
      </c>
      <c r="N70" s="33">
        <v>5005345</v>
      </c>
      <c r="O70" s="33">
        <v>4822661</v>
      </c>
      <c r="P70" s="33">
        <v>0</v>
      </c>
      <c r="Q70" s="33">
        <v>92610</v>
      </c>
      <c r="R70" s="33">
        <v>1192938.3371405811</v>
      </c>
      <c r="S70" s="33">
        <v>2256584.1326331259</v>
      </c>
      <c r="T70" s="33">
        <v>1285739975068</v>
      </c>
      <c r="U70" s="33">
        <v>1108678190669</v>
      </c>
    </row>
    <row r="71" spans="1:21" x14ac:dyDescent="0.45">
      <c r="A71" s="24" t="s">
        <v>157</v>
      </c>
      <c r="B71" s="24">
        <v>11157</v>
      </c>
      <c r="C71" s="24" t="s">
        <v>32</v>
      </c>
      <c r="D71" s="34">
        <f t="shared" si="11"/>
        <v>0.59011241666187608</v>
      </c>
      <c r="E71" s="34">
        <f t="shared" si="12"/>
        <v>0.68411733226395022</v>
      </c>
      <c r="F71" s="34">
        <f t="shared" si="13"/>
        <v>1.3715996491718763</v>
      </c>
      <c r="G71" s="35">
        <f t="shared" si="14"/>
        <v>347920.94433600002</v>
      </c>
      <c r="H71" s="35">
        <f t="shared" si="15"/>
        <v>332364.765327</v>
      </c>
      <c r="I71" s="34">
        <f t="shared" si="16"/>
        <v>9.4408826723492607E-3</v>
      </c>
      <c r="J71" s="34">
        <f t="shared" si="17"/>
        <v>6.0354957123692973E-3</v>
      </c>
      <c r="K71" s="34">
        <f t="shared" si="18"/>
        <v>1.5857403746177216E-2</v>
      </c>
      <c r="L71" s="33">
        <v>969086.50692099996</v>
      </c>
      <c r="M71" s="33">
        <v>12441.858027</v>
      </c>
      <c r="N71" s="33">
        <v>561731</v>
      </c>
      <c r="O71" s="33">
        <v>1126225</v>
      </c>
      <c r="P71" s="33">
        <v>3977</v>
      </c>
      <c r="Q71" s="33">
        <v>10449</v>
      </c>
      <c r="R71" s="33">
        <v>658935.10484141938</v>
      </c>
      <c r="S71" s="33">
        <v>821103.30130222405</v>
      </c>
      <c r="T71" s="33">
        <v>347920944336</v>
      </c>
      <c r="U71" s="33">
        <v>332364765327</v>
      </c>
    </row>
    <row r="72" spans="1:21" x14ac:dyDescent="0.45">
      <c r="A72" s="24" t="s">
        <v>159</v>
      </c>
      <c r="B72" s="24">
        <v>11158</v>
      </c>
      <c r="C72" s="24" t="s">
        <v>19</v>
      </c>
      <c r="D72" s="34">
        <f t="shared" si="11"/>
        <v>0.41203051757786774</v>
      </c>
      <c r="E72" s="34">
        <f t="shared" si="12"/>
        <v>1.561654668783077</v>
      </c>
      <c r="F72" s="34">
        <f t="shared" si="13"/>
        <v>1.7391118239185053</v>
      </c>
      <c r="G72" s="35">
        <f t="shared" si="14"/>
        <v>2552511.2025339999</v>
      </c>
      <c r="H72" s="35">
        <f t="shared" si="15"/>
        <v>2430536.1123299999</v>
      </c>
      <c r="I72" s="34">
        <f t="shared" si="16"/>
        <v>7.1851483707003234E-3</v>
      </c>
      <c r="J72" s="34">
        <f t="shared" si="17"/>
        <v>3.9477167867001367E-2</v>
      </c>
      <c r="K72" s="34">
        <f t="shared" si="18"/>
        <v>5.2854271998840088E-2</v>
      </c>
      <c r="L72" s="33">
        <v>7132389.0675050002</v>
      </c>
      <c r="M72" s="33">
        <v>123328.77886999999</v>
      </c>
      <c r="N72" s="33">
        <v>13516388</v>
      </c>
      <c r="O72" s="33">
        <v>15052310</v>
      </c>
      <c r="P72" s="33">
        <v>338801</v>
      </c>
      <c r="Q72" s="33">
        <v>453606</v>
      </c>
      <c r="R72" s="33">
        <v>8582201.2648278382</v>
      </c>
      <c r="S72" s="33">
        <v>8655170.8711201027</v>
      </c>
      <c r="T72" s="33">
        <v>2552511202534</v>
      </c>
      <c r="U72" s="33">
        <v>2430536112330</v>
      </c>
    </row>
    <row r="73" spans="1:21" x14ac:dyDescent="0.45">
      <c r="A73" s="24" t="s">
        <v>161</v>
      </c>
      <c r="B73" s="24">
        <v>11173</v>
      </c>
      <c r="C73" s="24" t="s">
        <v>22</v>
      </c>
      <c r="D73" s="34">
        <f t="shared" si="11"/>
        <v>1.5975120714790987</v>
      </c>
      <c r="E73" s="34">
        <f t="shared" si="12"/>
        <v>0.29235216573422046</v>
      </c>
      <c r="F73" s="34">
        <f t="shared" si="13"/>
        <v>0.2038181152162121</v>
      </c>
      <c r="G73" s="35">
        <f t="shared" si="14"/>
        <v>920088.51607000001</v>
      </c>
      <c r="H73" s="35">
        <f t="shared" si="15"/>
        <v>877645.457544</v>
      </c>
      <c r="I73" s="34">
        <f t="shared" si="16"/>
        <v>0</v>
      </c>
      <c r="J73" s="34">
        <f t="shared" si="17"/>
        <v>0</v>
      </c>
      <c r="K73" s="34">
        <f t="shared" si="18"/>
        <v>5.7072987147044297E-4</v>
      </c>
      <c r="L73" s="33">
        <v>3264058.822197</v>
      </c>
      <c r="M73" s="33">
        <v>0</v>
      </c>
      <c r="N73" s="33">
        <v>298669</v>
      </c>
      <c r="O73" s="33">
        <v>208222</v>
      </c>
      <c r="P73" s="33">
        <v>0</v>
      </c>
      <c r="Q73" s="33">
        <v>572</v>
      </c>
      <c r="R73" s="33">
        <v>1002225.446035065</v>
      </c>
      <c r="S73" s="33">
        <v>1021606.935080899</v>
      </c>
      <c r="T73" s="33">
        <v>920088516070</v>
      </c>
      <c r="U73" s="33">
        <v>877645457544</v>
      </c>
    </row>
    <row r="74" spans="1:21" x14ac:dyDescent="0.45">
      <c r="A74" s="24" t="s">
        <v>163</v>
      </c>
      <c r="B74" s="24">
        <v>11161</v>
      </c>
      <c r="C74" s="24" t="s">
        <v>19</v>
      </c>
      <c r="D74" s="34">
        <f t="shared" si="11"/>
        <v>0.17390126110805906</v>
      </c>
      <c r="E74" s="34">
        <f t="shared" si="12"/>
        <v>0.61464164938515353</v>
      </c>
      <c r="F74" s="34">
        <f t="shared" si="13"/>
        <v>0.8068655061390585</v>
      </c>
      <c r="G74" s="35">
        <f t="shared" si="14"/>
        <v>758103.37038700003</v>
      </c>
      <c r="H74" s="35">
        <f t="shared" si="15"/>
        <v>712304.51198299997</v>
      </c>
      <c r="I74" s="34">
        <f t="shared" si="16"/>
        <v>0</v>
      </c>
      <c r="J74" s="34">
        <f t="shared" si="17"/>
        <v>0</v>
      </c>
      <c r="K74" s="34">
        <f t="shared" si="18"/>
        <v>5.7924277195682779E-2</v>
      </c>
      <c r="L74" s="33">
        <v>6694740.345307</v>
      </c>
      <c r="M74" s="33">
        <v>0</v>
      </c>
      <c r="N74" s="33">
        <v>11831042</v>
      </c>
      <c r="O74" s="33">
        <v>15531098</v>
      </c>
      <c r="P74" s="33">
        <v>0</v>
      </c>
      <c r="Q74" s="33">
        <v>985017</v>
      </c>
      <c r="R74" s="33">
        <v>17005253.197590448</v>
      </c>
      <c r="S74" s="33">
        <v>19248682.564604897</v>
      </c>
      <c r="T74" s="33">
        <v>758103370387</v>
      </c>
      <c r="U74" s="33">
        <v>712304511983</v>
      </c>
    </row>
    <row r="75" spans="1:21" x14ac:dyDescent="0.45">
      <c r="A75" s="24" t="s">
        <v>165</v>
      </c>
      <c r="B75" s="24">
        <v>11168</v>
      </c>
      <c r="C75" s="24" t="s">
        <v>19</v>
      </c>
      <c r="D75" s="34">
        <f t="shared" si="11"/>
        <v>0.1201721659009081</v>
      </c>
      <c r="E75" s="34">
        <f t="shared" si="12"/>
        <v>2.4806295886181648</v>
      </c>
      <c r="F75" s="34">
        <f t="shared" si="13"/>
        <v>1.795674269226428</v>
      </c>
      <c r="G75" s="35">
        <f t="shared" si="14"/>
        <v>599039.91040000005</v>
      </c>
      <c r="H75" s="35">
        <f t="shared" si="15"/>
        <v>540093.43466000003</v>
      </c>
      <c r="I75" s="34">
        <f t="shared" si="16"/>
        <v>1.5677156929930979E-3</v>
      </c>
      <c r="J75" s="34">
        <f t="shared" si="17"/>
        <v>5.2509562581720848E-2</v>
      </c>
      <c r="K75" s="34">
        <f t="shared" si="18"/>
        <v>0.21337075168234981</v>
      </c>
      <c r="L75" s="33">
        <v>2009732.5012439999</v>
      </c>
      <c r="M75" s="33">
        <v>24968.655447000001</v>
      </c>
      <c r="N75" s="33">
        <v>20742748</v>
      </c>
      <c r="O75" s="33">
        <v>15015228</v>
      </c>
      <c r="P75" s="33">
        <v>418154</v>
      </c>
      <c r="Q75" s="33">
        <v>1699154</v>
      </c>
      <c r="R75" s="33">
        <v>7963387.6086708056</v>
      </c>
      <c r="S75" s="33">
        <v>8361888.4879764542</v>
      </c>
      <c r="T75" s="33">
        <v>599039910400</v>
      </c>
      <c r="U75" s="33">
        <v>540093434660</v>
      </c>
    </row>
    <row r="76" spans="1:21" x14ac:dyDescent="0.45">
      <c r="A76" s="24" t="s">
        <v>169</v>
      </c>
      <c r="B76" s="24">
        <v>11182</v>
      </c>
      <c r="C76" s="24" t="s">
        <v>22</v>
      </c>
      <c r="D76" s="34">
        <f t="shared" si="11"/>
        <v>0.56961104613098179</v>
      </c>
      <c r="E76" s="34">
        <f t="shared" si="12"/>
        <v>0.80442992145468273</v>
      </c>
      <c r="F76" s="34">
        <f t="shared" si="13"/>
        <v>1.138133571974554</v>
      </c>
      <c r="G76" s="35">
        <f t="shared" si="14"/>
        <v>5215191.6905309996</v>
      </c>
      <c r="H76" s="35">
        <f t="shared" si="15"/>
        <v>4755207.0905400002</v>
      </c>
      <c r="I76" s="34">
        <f t="shared" si="16"/>
        <v>1.2415670670304923E-2</v>
      </c>
      <c r="J76" s="34">
        <f t="shared" si="17"/>
        <v>2.8027975321000746E-3</v>
      </c>
      <c r="K76" s="34">
        <f t="shared" si="18"/>
        <v>2.1773107435305843E-2</v>
      </c>
      <c r="L76" s="33">
        <v>7962354.9853050001</v>
      </c>
      <c r="M76" s="33">
        <v>124334.00571500001</v>
      </c>
      <c r="N76" s="33">
        <v>5622395</v>
      </c>
      <c r="O76" s="33">
        <v>7954747</v>
      </c>
      <c r="P76" s="33">
        <v>14034</v>
      </c>
      <c r="Q76" s="33">
        <v>109021</v>
      </c>
      <c r="R76" s="33">
        <v>5007140.1302699996</v>
      </c>
      <c r="S76" s="33">
        <v>6989291.2360007679</v>
      </c>
      <c r="T76" s="33">
        <v>5215191690531</v>
      </c>
      <c r="U76" s="33">
        <v>4755207090540</v>
      </c>
    </row>
    <row r="77" spans="1:21" x14ac:dyDescent="0.45">
      <c r="A77" s="24" t="s">
        <v>172</v>
      </c>
      <c r="B77" s="24">
        <v>11186</v>
      </c>
      <c r="C77" s="24" t="s">
        <v>22</v>
      </c>
      <c r="D77" s="34">
        <f t="shared" si="11"/>
        <v>0.65044435260238598</v>
      </c>
      <c r="E77" s="34">
        <f t="shared" si="12"/>
        <v>0.3006934740324958</v>
      </c>
      <c r="F77" s="34">
        <f t="shared" si="13"/>
        <v>0.92317477149504634</v>
      </c>
      <c r="G77" s="35">
        <f t="shared" si="14"/>
        <v>928792.41811700002</v>
      </c>
      <c r="H77" s="35">
        <f t="shared" si="15"/>
        <v>1046920.291754</v>
      </c>
      <c r="I77" s="34">
        <f t="shared" si="16"/>
        <v>9.1620918590003583E-2</v>
      </c>
      <c r="J77" s="34">
        <f t="shared" si="17"/>
        <v>2.318558668240166E-3</v>
      </c>
      <c r="K77" s="34">
        <f t="shared" si="18"/>
        <v>2.3863193617133821E-2</v>
      </c>
      <c r="L77" s="33">
        <v>1550630.6920019998</v>
      </c>
      <c r="M77" s="33">
        <v>157116.909442</v>
      </c>
      <c r="N77" s="33">
        <v>358420</v>
      </c>
      <c r="O77" s="33">
        <v>1100404</v>
      </c>
      <c r="P77" s="33">
        <v>1988</v>
      </c>
      <c r="Q77" s="33">
        <v>20461</v>
      </c>
      <c r="R77" s="33">
        <v>857429.24137819349</v>
      </c>
      <c r="S77" s="33">
        <v>1191977.980743492</v>
      </c>
      <c r="T77" s="33">
        <v>928792418117</v>
      </c>
      <c r="U77" s="33">
        <v>1046920291754</v>
      </c>
    </row>
    <row r="78" spans="1:21" x14ac:dyDescent="0.45">
      <c r="A78" s="24" t="s">
        <v>174</v>
      </c>
      <c r="B78" s="24">
        <v>11188</v>
      </c>
      <c r="C78" s="24" t="s">
        <v>32</v>
      </c>
      <c r="D78" s="34">
        <f t="shared" si="11"/>
        <v>0.59099558112742401</v>
      </c>
      <c r="E78" s="34">
        <f t="shared" si="12"/>
        <v>1.1050868378094387</v>
      </c>
      <c r="F78" s="34">
        <f t="shared" si="13"/>
        <v>1.6440541310563828</v>
      </c>
      <c r="G78" s="35">
        <f t="shared" si="14"/>
        <v>1489372.6877830001</v>
      </c>
      <c r="H78" s="35">
        <f t="shared" si="15"/>
        <v>1260504.064698</v>
      </c>
      <c r="I78" s="34">
        <f t="shared" si="16"/>
        <v>3.8070123876874723E-2</v>
      </c>
      <c r="J78" s="34">
        <f t="shared" si="17"/>
        <v>4.6696130165621184E-3</v>
      </c>
      <c r="K78" s="34">
        <f t="shared" si="18"/>
        <v>4.118276750180147E-2</v>
      </c>
      <c r="L78" s="33">
        <v>3851143.3522020001</v>
      </c>
      <c r="M78" s="33">
        <v>187790.12956100001</v>
      </c>
      <c r="N78" s="33">
        <v>3600575</v>
      </c>
      <c r="O78" s="33">
        <v>5356629</v>
      </c>
      <c r="P78" s="33">
        <v>11517</v>
      </c>
      <c r="Q78" s="33">
        <v>101572</v>
      </c>
      <c r="R78" s="33">
        <v>2466371.4014740973</v>
      </c>
      <c r="S78" s="33">
        <v>3258182.865644522</v>
      </c>
      <c r="T78" s="33">
        <v>1489372687783</v>
      </c>
      <c r="U78" s="33">
        <v>1260504064698</v>
      </c>
    </row>
    <row r="79" spans="1:21" x14ac:dyDescent="0.45">
      <c r="A79" s="24" t="s">
        <v>182</v>
      </c>
      <c r="B79" s="24">
        <v>11198</v>
      </c>
      <c r="C79" s="24" t="s">
        <v>19</v>
      </c>
      <c r="D79" s="34">
        <f t="shared" si="11"/>
        <v>1.3945124896543259E-2</v>
      </c>
      <c r="E79" s="34">
        <f t="shared" si="12"/>
        <v>0</v>
      </c>
      <c r="F79" s="34">
        <f t="shared" si="13"/>
        <v>0</v>
      </c>
      <c r="G79" s="35">
        <f t="shared" si="14"/>
        <v>2343.9913750000001</v>
      </c>
      <c r="H79" s="35">
        <f t="shared" si="15"/>
        <v>2078.3242230000001</v>
      </c>
      <c r="I79" s="34">
        <f t="shared" si="16"/>
        <v>1.822934783954085E-4</v>
      </c>
      <c r="J79" s="34">
        <f t="shared" si="17"/>
        <v>0</v>
      </c>
      <c r="K79" s="34">
        <f t="shared" si="18"/>
        <v>0</v>
      </c>
      <c r="L79" s="33">
        <v>1360.464616</v>
      </c>
      <c r="M79" s="33">
        <v>16.918313999999999</v>
      </c>
      <c r="N79" s="33">
        <v>0</v>
      </c>
      <c r="O79" s="33">
        <v>0</v>
      </c>
      <c r="P79" s="33">
        <v>0</v>
      </c>
      <c r="Q79" s="33">
        <v>0</v>
      </c>
      <c r="R79" s="33">
        <v>46404.057207419348</v>
      </c>
      <c r="S79" s="33">
        <v>48779.219479677595</v>
      </c>
      <c r="T79" s="33">
        <v>2343991375</v>
      </c>
      <c r="U79" s="33">
        <v>2078324223</v>
      </c>
    </row>
    <row r="80" spans="1:21" x14ac:dyDescent="0.45">
      <c r="A80" s="24" t="s">
        <v>185</v>
      </c>
      <c r="B80" s="24">
        <v>11220</v>
      </c>
      <c r="C80" s="24" t="s">
        <v>22</v>
      </c>
      <c r="D80" s="34">
        <f t="shared" si="11"/>
        <v>0.96804793937311084</v>
      </c>
      <c r="E80" s="34">
        <f t="shared" si="12"/>
        <v>0.51496104041365698</v>
      </c>
      <c r="F80" s="34">
        <f t="shared" si="13"/>
        <v>1.1225108106729329</v>
      </c>
      <c r="G80" s="35">
        <f t="shared" si="14"/>
        <v>781862.42371100001</v>
      </c>
      <c r="H80" s="35">
        <f t="shared" si="15"/>
        <v>757415.93237199995</v>
      </c>
      <c r="I80" s="34">
        <f t="shared" si="16"/>
        <v>2.9908795547998569E-2</v>
      </c>
      <c r="J80" s="34">
        <f t="shared" si="17"/>
        <v>2.9602776403817284E-3</v>
      </c>
      <c r="K80" s="34">
        <f t="shared" si="18"/>
        <v>2.7696980819756797E-2</v>
      </c>
      <c r="L80" s="33">
        <v>2104390.9045329997</v>
      </c>
      <c r="M80" s="33">
        <v>47991.031961000001</v>
      </c>
      <c r="N80" s="33">
        <v>559724</v>
      </c>
      <c r="O80" s="33">
        <v>1220085</v>
      </c>
      <c r="P80" s="33">
        <v>2375</v>
      </c>
      <c r="Q80" s="33">
        <v>22221</v>
      </c>
      <c r="R80" s="33">
        <v>802289.61216412904</v>
      </c>
      <c r="S80" s="33">
        <v>1086924.9439732099</v>
      </c>
      <c r="T80" s="33">
        <v>781862423711</v>
      </c>
      <c r="U80" s="33">
        <v>757415932372</v>
      </c>
    </row>
    <row r="81" spans="1:21" x14ac:dyDescent="0.45">
      <c r="A81" s="24" t="s">
        <v>187</v>
      </c>
      <c r="B81" s="24">
        <v>11222</v>
      </c>
      <c r="C81" s="24" t="s">
        <v>32</v>
      </c>
      <c r="D81" s="34">
        <f t="shared" si="11"/>
        <v>0.28343843003833685</v>
      </c>
      <c r="E81" s="34">
        <f t="shared" si="12"/>
        <v>8.1210856077456747E-2</v>
      </c>
      <c r="F81" s="34">
        <f t="shared" si="13"/>
        <v>0.47495677207558379</v>
      </c>
      <c r="G81" s="35">
        <f t="shared" si="14"/>
        <v>179321.90969199999</v>
      </c>
      <c r="H81" s="35">
        <f t="shared" si="15"/>
        <v>167978.506868</v>
      </c>
      <c r="I81" s="34">
        <f t="shared" si="16"/>
        <v>6.853575022580371E-6</v>
      </c>
      <c r="J81" s="34">
        <f t="shared" si="17"/>
        <v>0</v>
      </c>
      <c r="K81" s="34">
        <f t="shared" si="18"/>
        <v>0</v>
      </c>
      <c r="L81" s="33">
        <v>232814.242176</v>
      </c>
      <c r="M81" s="33">
        <v>4.9617370000000003</v>
      </c>
      <c r="N81" s="33">
        <v>33353</v>
      </c>
      <c r="O81" s="33">
        <v>195063</v>
      </c>
      <c r="P81" s="33">
        <v>0</v>
      </c>
      <c r="Q81" s="33">
        <v>0</v>
      </c>
      <c r="R81" s="33">
        <v>361981.66530990321</v>
      </c>
      <c r="S81" s="33">
        <v>410696.32326235791</v>
      </c>
      <c r="T81" s="33">
        <v>179321909692</v>
      </c>
      <c r="U81" s="33">
        <v>167978506868</v>
      </c>
    </row>
    <row r="82" spans="1:21" x14ac:dyDescent="0.45">
      <c r="A82" s="24" t="s">
        <v>188</v>
      </c>
      <c r="B82" s="24">
        <v>11217</v>
      </c>
      <c r="C82" s="24" t="s">
        <v>19</v>
      </c>
      <c r="D82" s="34">
        <f t="shared" si="11"/>
        <v>2.261965668870294E-2</v>
      </c>
      <c r="E82" s="34">
        <f t="shared" si="12"/>
        <v>1.774647509370602</v>
      </c>
      <c r="F82" s="34">
        <f t="shared" si="13"/>
        <v>1.2852729678314139</v>
      </c>
      <c r="G82" s="35">
        <f t="shared" si="14"/>
        <v>1820961.979667</v>
      </c>
      <c r="H82" s="35">
        <f t="shared" si="15"/>
        <v>1763418.174509</v>
      </c>
      <c r="I82" s="34">
        <f t="shared" si="16"/>
        <v>3.2760827796752103E-5</v>
      </c>
      <c r="J82" s="34">
        <f t="shared" si="17"/>
        <v>6.1594729861244278E-2</v>
      </c>
      <c r="K82" s="34">
        <f t="shared" si="18"/>
        <v>0.12775270899705554</v>
      </c>
      <c r="L82" s="33">
        <v>653381.00293900003</v>
      </c>
      <c r="M82" s="33">
        <v>1022.056146</v>
      </c>
      <c r="N82" s="33">
        <v>25630826</v>
      </c>
      <c r="O82" s="33">
        <v>18562902</v>
      </c>
      <c r="P82" s="33">
        <v>960801</v>
      </c>
      <c r="Q82" s="33">
        <v>1992783</v>
      </c>
      <c r="R82" s="33">
        <v>15598753.370043449</v>
      </c>
      <c r="S82" s="33">
        <v>14442770.10767634</v>
      </c>
      <c r="T82" s="33">
        <v>1820961979667</v>
      </c>
      <c r="U82" s="33">
        <v>1763418174509</v>
      </c>
    </row>
    <row r="83" spans="1:21" x14ac:dyDescent="0.45">
      <c r="A83" s="24" t="s">
        <v>190</v>
      </c>
      <c r="B83" s="24">
        <v>11235</v>
      </c>
      <c r="C83" s="24" t="s">
        <v>22</v>
      </c>
      <c r="D83" s="34">
        <f t="shared" si="11"/>
        <v>1.4015754059085535</v>
      </c>
      <c r="E83" s="34">
        <f t="shared" si="12"/>
        <v>1.1828962017814568</v>
      </c>
      <c r="F83" s="34">
        <f t="shared" si="13"/>
        <v>1.6380929937454143</v>
      </c>
      <c r="G83" s="35">
        <f t="shared" si="14"/>
        <v>4911401.1631159997</v>
      </c>
      <c r="H83" s="35">
        <f t="shared" si="15"/>
        <v>4078105.139802</v>
      </c>
      <c r="I83" s="34">
        <f t="shared" si="16"/>
        <v>2.6754348035047025E-2</v>
      </c>
      <c r="J83" s="34">
        <f t="shared" si="17"/>
        <v>2.8793939362124457E-3</v>
      </c>
      <c r="K83" s="34">
        <f t="shared" si="18"/>
        <v>5.1444148812157003E-2</v>
      </c>
      <c r="L83" s="33">
        <v>24397073.578828998</v>
      </c>
      <c r="M83" s="33">
        <v>233666.653223</v>
      </c>
      <c r="N83" s="33">
        <v>10295274</v>
      </c>
      <c r="O83" s="33">
        <v>14257055</v>
      </c>
      <c r="P83" s="33">
        <v>12574</v>
      </c>
      <c r="Q83" s="33">
        <v>224651</v>
      </c>
      <c r="R83" s="33">
        <v>4366891.1856290968</v>
      </c>
      <c r="S83" s="33">
        <v>8703446.6629406586</v>
      </c>
      <c r="T83" s="33">
        <v>4911401163116</v>
      </c>
      <c r="U83" s="33">
        <v>4078105139802</v>
      </c>
    </row>
    <row r="84" spans="1:21" x14ac:dyDescent="0.45">
      <c r="A84" s="24" t="s">
        <v>192</v>
      </c>
      <c r="B84" s="24">
        <v>11234</v>
      </c>
      <c r="C84" s="24" t="s">
        <v>22</v>
      </c>
      <c r="D84" s="34">
        <f t="shared" si="11"/>
        <v>1.138200987449884</v>
      </c>
      <c r="E84" s="34">
        <f t="shared" si="12"/>
        <v>1.6754588740990219</v>
      </c>
      <c r="F84" s="34">
        <f t="shared" si="13"/>
        <v>0.33039020760323318</v>
      </c>
      <c r="G84" s="35">
        <f t="shared" si="14"/>
        <v>14506876.045022</v>
      </c>
      <c r="H84" s="35">
        <f t="shared" si="15"/>
        <v>14169089.658318</v>
      </c>
      <c r="I84" s="34">
        <f t="shared" si="16"/>
        <v>2.2153471520217515E-6</v>
      </c>
      <c r="J84" s="34">
        <f t="shared" si="17"/>
        <v>1.2417633338065949E-2</v>
      </c>
      <c r="K84" s="34">
        <f t="shared" si="18"/>
        <v>4.2026198956864949E-3</v>
      </c>
      <c r="L84" s="33">
        <v>19802259.442869999</v>
      </c>
      <c r="M84" s="33">
        <v>61.536661000000002</v>
      </c>
      <c r="N84" s="33">
        <v>14574698</v>
      </c>
      <c r="O84" s="33">
        <v>2874041</v>
      </c>
      <c r="P84" s="33">
        <v>172465</v>
      </c>
      <c r="Q84" s="33">
        <v>58369</v>
      </c>
      <c r="R84" s="33">
        <v>13888717.38315165</v>
      </c>
      <c r="S84" s="33">
        <v>8698929.1264087539</v>
      </c>
      <c r="T84" s="33">
        <v>14506876045022</v>
      </c>
      <c r="U84" s="33">
        <v>14169089658318</v>
      </c>
    </row>
    <row r="85" spans="1:21" x14ac:dyDescent="0.45">
      <c r="A85" s="24" t="s">
        <v>194</v>
      </c>
      <c r="B85" s="24">
        <v>11223</v>
      </c>
      <c r="C85" s="24" t="s">
        <v>22</v>
      </c>
      <c r="D85" s="34">
        <f t="shared" si="11"/>
        <v>1.7768142271787484</v>
      </c>
      <c r="E85" s="34">
        <f t="shared" si="12"/>
        <v>1.2115998483059787</v>
      </c>
      <c r="F85" s="34">
        <f t="shared" si="13"/>
        <v>2.5096190391103783</v>
      </c>
      <c r="G85" s="35">
        <f t="shared" si="14"/>
        <v>3984876.050729</v>
      </c>
      <c r="H85" s="35">
        <f t="shared" si="15"/>
        <v>3326012.8066449999</v>
      </c>
      <c r="I85" s="34">
        <f t="shared" si="16"/>
        <v>4.266913069765306E-2</v>
      </c>
      <c r="J85" s="34">
        <f t="shared" si="17"/>
        <v>4.739524503247299E-3</v>
      </c>
      <c r="K85" s="34">
        <f t="shared" si="18"/>
        <v>7.2943586100199714E-2</v>
      </c>
      <c r="L85" s="33">
        <v>27192948.485662002</v>
      </c>
      <c r="M85" s="33">
        <v>397060.78932599997</v>
      </c>
      <c r="N85" s="33">
        <v>9271361</v>
      </c>
      <c r="O85" s="33">
        <v>19204017</v>
      </c>
      <c r="P85" s="33">
        <v>22052</v>
      </c>
      <c r="Q85" s="33">
        <v>339391</v>
      </c>
      <c r="R85" s="33">
        <v>4652787.4230613234</v>
      </c>
      <c r="S85" s="33">
        <v>7652164.2132614404</v>
      </c>
      <c r="T85" s="33">
        <v>3984876050729</v>
      </c>
      <c r="U85" s="33">
        <v>3326012806645</v>
      </c>
    </row>
    <row r="86" spans="1:21" x14ac:dyDescent="0.45">
      <c r="A86" s="24" t="s">
        <v>196</v>
      </c>
      <c r="B86" s="24">
        <v>11239</v>
      </c>
      <c r="C86" s="24" t="s">
        <v>32</v>
      </c>
      <c r="D86" s="34">
        <f t="shared" si="11"/>
        <v>1.0270679403663656</v>
      </c>
      <c r="E86" s="34">
        <f t="shared" si="12"/>
        <v>0.92121913455615367</v>
      </c>
      <c r="F86" s="34">
        <f t="shared" si="13"/>
        <v>1.3925870303135721</v>
      </c>
      <c r="G86" s="35">
        <f t="shared" si="14"/>
        <v>234103.975274</v>
      </c>
      <c r="H86" s="35">
        <f t="shared" si="15"/>
        <v>219841.68757000001</v>
      </c>
      <c r="I86" s="34">
        <f t="shared" si="16"/>
        <v>3.485782921929477E-2</v>
      </c>
      <c r="J86" s="34">
        <f t="shared" si="17"/>
        <v>2.8174011464745349E-2</v>
      </c>
      <c r="K86" s="34">
        <f t="shared" si="18"/>
        <v>1.9376539598206666E-2</v>
      </c>
      <c r="L86" s="33">
        <v>957918.29868599994</v>
      </c>
      <c r="M86" s="33">
        <v>25865.602368</v>
      </c>
      <c r="N86" s="33">
        <v>429598</v>
      </c>
      <c r="O86" s="33">
        <v>649414</v>
      </c>
      <c r="P86" s="33">
        <v>10453</v>
      </c>
      <c r="Q86" s="33">
        <v>7189</v>
      </c>
      <c r="R86" s="33">
        <v>371015.6792219677</v>
      </c>
      <c r="S86" s="33">
        <v>466336.38391258742</v>
      </c>
      <c r="T86" s="33">
        <v>234103975274</v>
      </c>
      <c r="U86" s="33">
        <v>219841687570</v>
      </c>
    </row>
    <row r="87" spans="1:21" x14ac:dyDescent="0.45">
      <c r="A87" s="24" t="s">
        <v>198</v>
      </c>
      <c r="B87" s="24">
        <v>11256</v>
      </c>
      <c r="C87" s="24" t="s">
        <v>19</v>
      </c>
      <c r="D87" s="34">
        <f t="shared" si="11"/>
        <v>0.13478606622535719</v>
      </c>
      <c r="E87" s="34">
        <f t="shared" si="12"/>
        <v>0.37646607695514639</v>
      </c>
      <c r="F87" s="34">
        <f t="shared" si="13"/>
        <v>5.5365284812417752E-2</v>
      </c>
      <c r="G87" s="35">
        <f t="shared" si="14"/>
        <v>8992.2222070000007</v>
      </c>
      <c r="H87" s="35">
        <f t="shared" si="15"/>
        <v>8274.2304050000002</v>
      </c>
      <c r="I87" s="34">
        <f t="shared" si="16"/>
        <v>9.9262965875699851E-6</v>
      </c>
      <c r="J87" s="34">
        <f t="shared" si="17"/>
        <v>4.6617274525570941E-2</v>
      </c>
      <c r="K87" s="34">
        <f t="shared" si="18"/>
        <v>4.6091798001128115E-2</v>
      </c>
      <c r="L87" s="33">
        <v>15093.819411</v>
      </c>
      <c r="M87" s="33">
        <v>1.322306</v>
      </c>
      <c r="N87" s="33">
        <v>21079</v>
      </c>
      <c r="O87" s="33">
        <v>3100</v>
      </c>
      <c r="P87" s="33">
        <v>3105</v>
      </c>
      <c r="Q87" s="33">
        <v>3070</v>
      </c>
      <c r="R87" s="33">
        <v>66606.210500290326</v>
      </c>
      <c r="S87" s="33">
        <v>55991.764704237699</v>
      </c>
      <c r="T87" s="33">
        <v>8992222207</v>
      </c>
      <c r="U87" s="33">
        <v>8274230405</v>
      </c>
    </row>
    <row r="88" spans="1:21" x14ac:dyDescent="0.45">
      <c r="A88" s="24" t="s">
        <v>199</v>
      </c>
      <c r="B88" s="24">
        <v>11258</v>
      </c>
      <c r="C88" s="24" t="s">
        <v>32</v>
      </c>
      <c r="D88" s="34">
        <f t="shared" si="11"/>
        <v>0.38398459011009956</v>
      </c>
      <c r="E88" s="34">
        <f t="shared" si="12"/>
        <v>0.15037264817056364</v>
      </c>
      <c r="F88" s="34">
        <f t="shared" si="13"/>
        <v>0.26453551103710088</v>
      </c>
      <c r="G88" s="35">
        <f t="shared" si="14"/>
        <v>118644.31480599999</v>
      </c>
      <c r="H88" s="35">
        <f t="shared" si="15"/>
        <v>111037.37951499999</v>
      </c>
      <c r="I88" s="34">
        <f t="shared" si="16"/>
        <v>0</v>
      </c>
      <c r="J88" s="34">
        <f t="shared" si="17"/>
        <v>0</v>
      </c>
      <c r="K88" s="34">
        <f t="shared" si="18"/>
        <v>1.6357456343455326E-4</v>
      </c>
      <c r="L88" s="33">
        <v>190413.37147200003</v>
      </c>
      <c r="M88" s="33">
        <v>0</v>
      </c>
      <c r="N88" s="33">
        <v>37284</v>
      </c>
      <c r="O88" s="33">
        <v>65590</v>
      </c>
      <c r="P88" s="33">
        <v>0</v>
      </c>
      <c r="Q88" s="33">
        <v>33</v>
      </c>
      <c r="R88" s="33">
        <v>201742.8584683548</v>
      </c>
      <c r="S88" s="33">
        <v>247944.02741188518</v>
      </c>
      <c r="T88" s="33">
        <v>118644314806</v>
      </c>
      <c r="U88" s="33">
        <v>111037379515</v>
      </c>
    </row>
    <row r="89" spans="1:21" x14ac:dyDescent="0.45">
      <c r="A89" s="24" t="s">
        <v>201</v>
      </c>
      <c r="B89" s="24">
        <v>11268</v>
      </c>
      <c r="C89" s="24" t="s">
        <v>22</v>
      </c>
      <c r="D89" s="34">
        <f t="shared" si="11"/>
        <v>2.8989357658619439</v>
      </c>
      <c r="E89" s="34">
        <f t="shared" si="12"/>
        <v>0.31132479017360815</v>
      </c>
      <c r="F89" s="34">
        <f t="shared" si="13"/>
        <v>0.28590709911387757</v>
      </c>
      <c r="G89" s="35">
        <f t="shared" si="14"/>
        <v>2006688.4135380001</v>
      </c>
      <c r="H89" s="35">
        <f t="shared" si="15"/>
        <v>1599354.316139</v>
      </c>
      <c r="I89" s="34">
        <f t="shared" si="16"/>
        <v>0.23321457800928219</v>
      </c>
      <c r="J89" s="34">
        <f t="shared" si="17"/>
        <v>2.1785770479870519E-4</v>
      </c>
      <c r="K89" s="34">
        <f t="shared" si="18"/>
        <v>2.6913642587468267E-2</v>
      </c>
      <c r="L89" s="33">
        <v>14555074.404610001</v>
      </c>
      <c r="M89" s="33">
        <v>879943.09542899998</v>
      </c>
      <c r="N89" s="33">
        <v>781555</v>
      </c>
      <c r="O89" s="33">
        <v>717746</v>
      </c>
      <c r="P89" s="33">
        <v>411</v>
      </c>
      <c r="Q89" s="33">
        <v>50774</v>
      </c>
      <c r="R89" s="33">
        <v>1886552.51086829</v>
      </c>
      <c r="S89" s="33">
        <v>2510416.85297265</v>
      </c>
      <c r="T89" s="33">
        <v>2006688413538</v>
      </c>
      <c r="U89" s="33">
        <v>1599354316139</v>
      </c>
    </row>
    <row r="90" spans="1:21" x14ac:dyDescent="0.45">
      <c r="A90" s="24" t="s">
        <v>203</v>
      </c>
      <c r="B90" s="24">
        <v>11273</v>
      </c>
      <c r="C90" s="24" t="s">
        <v>22</v>
      </c>
      <c r="D90" s="34">
        <f t="shared" si="11"/>
        <v>3.4843552008546799</v>
      </c>
      <c r="E90" s="34">
        <f t="shared" si="12"/>
        <v>1.8480550382895671</v>
      </c>
      <c r="F90" s="34">
        <f t="shared" si="13"/>
        <v>1.2946523904786555</v>
      </c>
      <c r="G90" s="35">
        <f t="shared" si="14"/>
        <v>4785488.0529650003</v>
      </c>
      <c r="H90" s="35">
        <f t="shared" si="15"/>
        <v>4470346.1750149997</v>
      </c>
      <c r="I90" s="34">
        <f t="shared" si="16"/>
        <v>1.9300758872578545E-2</v>
      </c>
      <c r="J90" s="34">
        <f t="shared" si="17"/>
        <v>1.3786779078192207E-2</v>
      </c>
      <c r="K90" s="34">
        <f t="shared" si="18"/>
        <v>2.7066413280600322E-2</v>
      </c>
      <c r="L90" s="33">
        <v>41197902.041685998</v>
      </c>
      <c r="M90" s="33">
        <v>177653.263829</v>
      </c>
      <c r="N90" s="33">
        <v>10925406</v>
      </c>
      <c r="O90" s="33">
        <v>7653778</v>
      </c>
      <c r="P90" s="33">
        <v>63450</v>
      </c>
      <c r="Q90" s="33">
        <v>124566</v>
      </c>
      <c r="R90" s="33">
        <v>4602235.2023007749</v>
      </c>
      <c r="S90" s="33">
        <v>5911840.1636521639</v>
      </c>
      <c r="T90" s="33">
        <v>4785488052965</v>
      </c>
      <c r="U90" s="33">
        <v>4470346175015</v>
      </c>
    </row>
    <row r="91" spans="1:21" x14ac:dyDescent="0.45">
      <c r="A91" s="24" t="s">
        <v>207</v>
      </c>
      <c r="B91" s="24">
        <v>11277</v>
      </c>
      <c r="C91" s="24" t="s">
        <v>19</v>
      </c>
      <c r="D91" s="34">
        <f t="shared" si="11"/>
        <v>5.1660639440632906E-2</v>
      </c>
      <c r="E91" s="34">
        <f t="shared" si="12"/>
        <v>1.5044658186049269</v>
      </c>
      <c r="F91" s="34">
        <f t="shared" si="13"/>
        <v>1.2669501626253761</v>
      </c>
      <c r="G91" s="35">
        <f t="shared" si="14"/>
        <v>7243356.2141199997</v>
      </c>
      <c r="H91" s="35">
        <f t="shared" si="15"/>
        <v>6983004.0608529998</v>
      </c>
      <c r="I91" s="34">
        <f t="shared" si="16"/>
        <v>6.0612862131297574E-5</v>
      </c>
      <c r="J91" s="34">
        <f t="shared" si="17"/>
        <v>0</v>
      </c>
      <c r="K91" s="34">
        <f t="shared" si="18"/>
        <v>0</v>
      </c>
      <c r="L91" s="33">
        <v>11913098.259477001</v>
      </c>
      <c r="M91" s="33">
        <v>15501.008357000001</v>
      </c>
      <c r="N91" s="33">
        <v>173467163</v>
      </c>
      <c r="O91" s="33">
        <v>146081252</v>
      </c>
      <c r="P91" s="33">
        <v>0</v>
      </c>
      <c r="Q91" s="33">
        <v>0</v>
      </c>
      <c r="R91" s="33">
        <v>127868968.8289445</v>
      </c>
      <c r="S91" s="33">
        <v>115301498.28252929</v>
      </c>
      <c r="T91" s="33">
        <v>7243356214120</v>
      </c>
      <c r="U91" s="33">
        <v>6983004060853</v>
      </c>
    </row>
    <row r="92" spans="1:21" x14ac:dyDescent="0.45">
      <c r="A92" s="24" t="s">
        <v>209</v>
      </c>
      <c r="B92" s="24">
        <v>11280</v>
      </c>
      <c r="C92" s="24" t="s">
        <v>22</v>
      </c>
      <c r="D92" s="34">
        <f t="shared" si="11"/>
        <v>0.61288955699546444</v>
      </c>
      <c r="E92" s="34">
        <f t="shared" si="12"/>
        <v>1.7613763506246207</v>
      </c>
      <c r="F92" s="34">
        <f t="shared" si="13"/>
        <v>1.0910115707469656</v>
      </c>
      <c r="G92" s="35">
        <f t="shared" si="14"/>
        <v>1511294.908052</v>
      </c>
      <c r="H92" s="35">
        <f t="shared" si="15"/>
        <v>1440039.8262750001</v>
      </c>
      <c r="I92" s="34">
        <f t="shared" si="16"/>
        <v>5.1278024039519065E-3</v>
      </c>
      <c r="J92" s="34">
        <f t="shared" si="17"/>
        <v>2.3778287328918681E-3</v>
      </c>
      <c r="K92" s="34">
        <f t="shared" si="18"/>
        <v>1.6715034729395131E-2</v>
      </c>
      <c r="L92" s="33">
        <v>2359388.5466220002</v>
      </c>
      <c r="M92" s="33">
        <v>18252.668472999998</v>
      </c>
      <c r="N92" s="33">
        <v>3390310</v>
      </c>
      <c r="O92" s="33">
        <v>2099987</v>
      </c>
      <c r="P92" s="33">
        <v>4232</v>
      </c>
      <c r="Q92" s="33">
        <v>29749</v>
      </c>
      <c r="R92" s="33">
        <v>1779774.9440318712</v>
      </c>
      <c r="S92" s="33">
        <v>1924807.2672247051</v>
      </c>
      <c r="T92" s="33">
        <v>1511294908052</v>
      </c>
      <c r="U92" s="33">
        <v>1440039826275</v>
      </c>
    </row>
    <row r="93" spans="1:21" x14ac:dyDescent="0.45">
      <c r="A93" s="24" t="s">
        <v>217</v>
      </c>
      <c r="B93" s="24">
        <v>11290</v>
      </c>
      <c r="C93" s="24" t="s">
        <v>19</v>
      </c>
      <c r="D93" s="34">
        <f t="shared" si="11"/>
        <v>0.11197276959997486</v>
      </c>
      <c r="E93" s="34">
        <f t="shared" si="12"/>
        <v>1.412482832769708E-2</v>
      </c>
      <c r="F93" s="34">
        <f t="shared" si="13"/>
        <v>1.8768121956124477E-2</v>
      </c>
      <c r="G93" s="35">
        <f t="shared" si="14"/>
        <v>3142.6954179999998</v>
      </c>
      <c r="H93" s="35">
        <f t="shared" si="15"/>
        <v>2946.9423270000002</v>
      </c>
      <c r="I93" s="34">
        <f t="shared" si="16"/>
        <v>2.5630792923456546E-6</v>
      </c>
      <c r="J93" s="34">
        <f t="shared" si="17"/>
        <v>1.7346385476893894E-3</v>
      </c>
      <c r="K93" s="34">
        <f t="shared" si="18"/>
        <v>0</v>
      </c>
      <c r="L93" s="33">
        <v>12636.231082</v>
      </c>
      <c r="M93" s="33">
        <v>0.27187600000000001</v>
      </c>
      <c r="N93" s="33">
        <v>797</v>
      </c>
      <c r="O93" s="33">
        <v>1059</v>
      </c>
      <c r="P93" s="33">
        <v>92</v>
      </c>
      <c r="Q93" s="33">
        <v>0</v>
      </c>
      <c r="R93" s="33">
        <v>53036.985787354846</v>
      </c>
      <c r="S93" s="33">
        <v>56425.46454438525</v>
      </c>
      <c r="T93" s="33">
        <v>3142695418</v>
      </c>
      <c r="U93" s="33">
        <v>2946942327</v>
      </c>
    </row>
    <row r="94" spans="1:21" x14ac:dyDescent="0.45">
      <c r="A94" s="24" t="s">
        <v>219</v>
      </c>
      <c r="B94" s="24">
        <v>11285</v>
      </c>
      <c r="C94" s="24" t="s">
        <v>22</v>
      </c>
      <c r="D94" s="34">
        <f t="shared" si="11"/>
        <v>1.3975136565729944</v>
      </c>
      <c r="E94" s="34">
        <f t="shared" si="12"/>
        <v>1.7887801157020655</v>
      </c>
      <c r="F94" s="34">
        <f t="shared" si="13"/>
        <v>1.3813603133838617</v>
      </c>
      <c r="G94" s="35">
        <f t="shared" si="14"/>
        <v>13942995.856996</v>
      </c>
      <c r="H94" s="35">
        <f t="shared" si="15"/>
        <v>13049411.832691001</v>
      </c>
      <c r="I94" s="34">
        <f t="shared" si="16"/>
        <v>1.2949714054720977E-2</v>
      </c>
      <c r="J94" s="34">
        <f t="shared" si="17"/>
        <v>5.4318532159403406E-3</v>
      </c>
      <c r="K94" s="34">
        <f t="shared" si="18"/>
        <v>2.8943075214946518E-2</v>
      </c>
      <c r="L94" s="33">
        <v>50468015.110348001</v>
      </c>
      <c r="M94" s="33">
        <v>337164.16609499999</v>
      </c>
      <c r="N94" s="33">
        <v>32298855</v>
      </c>
      <c r="O94" s="33">
        <v>24942337</v>
      </c>
      <c r="P94" s="33">
        <v>70713</v>
      </c>
      <c r="Q94" s="33">
        <v>376787</v>
      </c>
      <c r="R94" s="33">
        <v>13018208.92223032</v>
      </c>
      <c r="S94" s="33">
        <v>18056358.473843642</v>
      </c>
      <c r="T94" s="33">
        <v>13942995856996</v>
      </c>
      <c r="U94" s="33">
        <v>13049411832691</v>
      </c>
    </row>
    <row r="95" spans="1:21" x14ac:dyDescent="0.45">
      <c r="A95" s="24" t="s">
        <v>223</v>
      </c>
      <c r="B95" s="24">
        <v>11297</v>
      </c>
      <c r="C95" s="24" t="s">
        <v>22</v>
      </c>
      <c r="D95" s="34">
        <f t="shared" si="11"/>
        <v>2.9559978201488262</v>
      </c>
      <c r="E95" s="34">
        <f t="shared" si="12"/>
        <v>2.6765607911216245</v>
      </c>
      <c r="F95" s="34">
        <f t="shared" si="13"/>
        <v>1.6913430235865436</v>
      </c>
      <c r="G95" s="35">
        <f t="shared" si="14"/>
        <v>4114993.6709909998</v>
      </c>
      <c r="H95" s="35">
        <f t="shared" si="15"/>
        <v>4093013.0231209998</v>
      </c>
      <c r="I95" s="34">
        <f t="shared" si="16"/>
        <v>2.43279469529421E-2</v>
      </c>
      <c r="J95" s="34">
        <f t="shared" si="17"/>
        <v>6.9705238605133812E-3</v>
      </c>
      <c r="K95" s="34">
        <f t="shared" si="18"/>
        <v>1.6717287421554945E-2</v>
      </c>
      <c r="L95" s="33">
        <v>27067138.638360001</v>
      </c>
      <c r="M95" s="33">
        <v>191049.029148</v>
      </c>
      <c r="N95" s="33">
        <v>12254211</v>
      </c>
      <c r="O95" s="33">
        <v>7743547</v>
      </c>
      <c r="P95" s="33">
        <v>27370</v>
      </c>
      <c r="Q95" s="33">
        <v>65641</v>
      </c>
      <c r="R95" s="33">
        <v>3926534.1526259677</v>
      </c>
      <c r="S95" s="33">
        <v>4578342.1174845872</v>
      </c>
      <c r="T95" s="33">
        <v>4114993670991</v>
      </c>
      <c r="U95" s="33">
        <v>4093013023121</v>
      </c>
    </row>
    <row r="96" spans="1:21" x14ac:dyDescent="0.45">
      <c r="A96" s="24" t="s">
        <v>225</v>
      </c>
      <c r="B96" s="24">
        <v>11302</v>
      </c>
      <c r="C96" s="24" t="s">
        <v>19</v>
      </c>
      <c r="D96" s="34">
        <f t="shared" si="11"/>
        <v>6.4495600359501762E-2</v>
      </c>
      <c r="E96" s="34">
        <f t="shared" si="12"/>
        <v>1.945802289336003</v>
      </c>
      <c r="F96" s="34">
        <f t="shared" si="13"/>
        <v>1.4527504373021314</v>
      </c>
      <c r="G96" s="35">
        <f t="shared" si="14"/>
        <v>1664767.6386790001</v>
      </c>
      <c r="H96" s="35">
        <f t="shared" si="15"/>
        <v>1696197.8268319999</v>
      </c>
      <c r="I96" s="34">
        <f t="shared" si="16"/>
        <v>4.4464734673576716E-6</v>
      </c>
      <c r="J96" s="34">
        <f t="shared" si="17"/>
        <v>8.3687681112165346E-2</v>
      </c>
      <c r="K96" s="34">
        <f t="shared" si="18"/>
        <v>0.14798533553968632</v>
      </c>
      <c r="L96" s="33">
        <v>1456883.2306249999</v>
      </c>
      <c r="M96" s="33">
        <v>117.64816</v>
      </c>
      <c r="N96" s="33">
        <v>21976745</v>
      </c>
      <c r="O96" s="33">
        <v>16408001</v>
      </c>
      <c r="P96" s="33">
        <v>1107136</v>
      </c>
      <c r="Q96" s="33">
        <v>1957754</v>
      </c>
      <c r="R96" s="33">
        <v>13229378.38982684</v>
      </c>
      <c r="S96" s="33">
        <v>11294438.864854801</v>
      </c>
      <c r="T96" s="33">
        <v>1664767638679</v>
      </c>
      <c r="U96" s="33">
        <v>1696197826832</v>
      </c>
    </row>
    <row r="97" spans="1:21" x14ac:dyDescent="0.45">
      <c r="A97" s="24" t="s">
        <v>227</v>
      </c>
      <c r="B97" s="24">
        <v>11304</v>
      </c>
      <c r="C97" s="24" t="s">
        <v>32</v>
      </c>
      <c r="D97" s="34">
        <f t="shared" si="11"/>
        <v>0.17381066185633678</v>
      </c>
      <c r="E97" s="34">
        <f t="shared" si="12"/>
        <v>2.5674989341178966E-4</v>
      </c>
      <c r="F97" s="34">
        <f t="shared" si="13"/>
        <v>5.9304191066487889E-4</v>
      </c>
      <c r="G97" s="35">
        <f t="shared" si="14"/>
        <v>512492.50868299999</v>
      </c>
      <c r="H97" s="35">
        <f t="shared" si="15"/>
        <v>515154.78843299998</v>
      </c>
      <c r="I97" s="34">
        <f t="shared" si="16"/>
        <v>3.3163471191062046E-6</v>
      </c>
      <c r="J97" s="34">
        <f t="shared" si="17"/>
        <v>0</v>
      </c>
      <c r="K97" s="34">
        <f t="shared" si="18"/>
        <v>0</v>
      </c>
      <c r="L97" s="33">
        <v>345252.09093100001</v>
      </c>
      <c r="M97" s="33">
        <v>6.1666420000000004</v>
      </c>
      <c r="N97" s="33">
        <v>255</v>
      </c>
      <c r="O97" s="33">
        <v>589</v>
      </c>
      <c r="P97" s="33">
        <v>0</v>
      </c>
      <c r="Q97" s="33">
        <v>0</v>
      </c>
      <c r="R97" s="33">
        <v>929734.09877280646</v>
      </c>
      <c r="S97" s="33">
        <v>993184.44347323221</v>
      </c>
      <c r="T97" s="33">
        <v>512492508683</v>
      </c>
      <c r="U97" s="33">
        <v>515154788433</v>
      </c>
    </row>
    <row r="98" spans="1:21" x14ac:dyDescent="0.45">
      <c r="A98" s="24" t="s">
        <v>231</v>
      </c>
      <c r="B98" s="24">
        <v>11305</v>
      </c>
      <c r="C98" s="24" t="s">
        <v>32</v>
      </c>
      <c r="D98" s="34">
        <f t="shared" si="11"/>
        <v>0.84096741713610135</v>
      </c>
      <c r="E98" s="34">
        <f t="shared" si="12"/>
        <v>0.81114170938296326</v>
      </c>
      <c r="F98" s="34">
        <f t="shared" si="13"/>
        <v>1.0513732510537632</v>
      </c>
      <c r="G98" s="35">
        <f t="shared" si="14"/>
        <v>118026.42095</v>
      </c>
      <c r="H98" s="35">
        <f t="shared" si="15"/>
        <v>108465.89942</v>
      </c>
      <c r="I98" s="34">
        <f t="shared" si="16"/>
        <v>3.385099972919902E-2</v>
      </c>
      <c r="J98" s="34">
        <f t="shared" si="17"/>
        <v>0</v>
      </c>
      <c r="K98" s="34">
        <f t="shared" si="18"/>
        <v>2.1520833064589372E-2</v>
      </c>
      <c r="L98" s="33">
        <v>470956.934756</v>
      </c>
      <c r="M98" s="33">
        <v>14930.355552000001</v>
      </c>
      <c r="N98" s="33">
        <v>227127</v>
      </c>
      <c r="O98" s="33">
        <v>294394</v>
      </c>
      <c r="P98" s="33">
        <v>0</v>
      </c>
      <c r="Q98" s="33">
        <v>4746</v>
      </c>
      <c r="R98" s="33">
        <v>220530.49646154841</v>
      </c>
      <c r="S98" s="33">
        <v>280009.0260094945</v>
      </c>
      <c r="T98" s="33">
        <v>118026420950</v>
      </c>
      <c r="U98" s="33">
        <v>108465899420</v>
      </c>
    </row>
    <row r="99" spans="1:21" x14ac:dyDescent="0.45">
      <c r="A99" s="24" t="s">
        <v>237</v>
      </c>
      <c r="B99" s="24">
        <v>11314</v>
      </c>
      <c r="C99" s="24" t="s">
        <v>22</v>
      </c>
      <c r="D99" s="34">
        <f t="shared" si="11"/>
        <v>8.3086699271449529</v>
      </c>
      <c r="E99" s="34">
        <f t="shared" si="12"/>
        <v>0.94841297714378192</v>
      </c>
      <c r="F99" s="34">
        <f t="shared" si="13"/>
        <v>1.3059307153283892</v>
      </c>
      <c r="G99" s="35">
        <f t="shared" si="14"/>
        <v>215141.15534</v>
      </c>
      <c r="H99" s="35">
        <f t="shared" si="15"/>
        <v>157963.958197</v>
      </c>
      <c r="I99" s="34">
        <f t="shared" si="16"/>
        <v>0.19573704250083607</v>
      </c>
      <c r="J99" s="34">
        <f t="shared" si="17"/>
        <v>0</v>
      </c>
      <c r="K99" s="34">
        <f t="shared" si="18"/>
        <v>0.25185911223407237</v>
      </c>
      <c r="L99" s="33">
        <v>3569227.5052709999</v>
      </c>
      <c r="M99" s="33">
        <v>53895.101522999998</v>
      </c>
      <c r="N99" s="33">
        <v>203709</v>
      </c>
      <c r="O99" s="33">
        <v>280500</v>
      </c>
      <c r="P99" s="33">
        <v>0</v>
      </c>
      <c r="Q99" s="33">
        <v>34674</v>
      </c>
      <c r="R99" s="33">
        <v>137672.20765780649</v>
      </c>
      <c r="S99" s="33">
        <v>214789.34273283058</v>
      </c>
      <c r="T99" s="33">
        <v>215141155340</v>
      </c>
      <c r="U99" s="33">
        <v>157963958197</v>
      </c>
    </row>
    <row r="100" spans="1:21" x14ac:dyDescent="0.45">
      <c r="A100" s="24" t="s">
        <v>241</v>
      </c>
      <c r="B100" s="24">
        <v>11309</v>
      </c>
      <c r="C100" s="24" t="s">
        <v>22</v>
      </c>
      <c r="D100" s="34">
        <f t="shared" si="11"/>
        <v>2.7113192283457024</v>
      </c>
      <c r="E100" s="34">
        <f t="shared" si="12"/>
        <v>1.0922045422097031</v>
      </c>
      <c r="F100" s="34">
        <f t="shared" si="13"/>
        <v>1.7737033033167779</v>
      </c>
      <c r="G100" s="35">
        <f t="shared" si="14"/>
        <v>2503466.8627229999</v>
      </c>
      <c r="H100" s="35">
        <f t="shared" si="15"/>
        <v>2315931.414415</v>
      </c>
      <c r="I100" s="34">
        <f t="shared" si="16"/>
        <v>1.7833196453129183E-2</v>
      </c>
      <c r="J100" s="34">
        <f t="shared" si="17"/>
        <v>8.8275257562826052E-3</v>
      </c>
      <c r="K100" s="34">
        <f t="shared" si="18"/>
        <v>7.9775939368326276E-2</v>
      </c>
      <c r="L100" s="33">
        <v>23012207.629794002</v>
      </c>
      <c r="M100" s="33">
        <v>87914.220209999999</v>
      </c>
      <c r="N100" s="33">
        <v>4635020</v>
      </c>
      <c r="O100" s="33">
        <v>7527116</v>
      </c>
      <c r="P100" s="33">
        <v>21759</v>
      </c>
      <c r="Q100" s="33">
        <v>196640</v>
      </c>
      <c r="R100" s="33">
        <v>2464903.5982153872</v>
      </c>
      <c r="S100" s="33">
        <v>4243728.9178660791</v>
      </c>
      <c r="T100" s="33">
        <v>2503466862723</v>
      </c>
      <c r="U100" s="33">
        <v>2315931414415</v>
      </c>
    </row>
    <row r="101" spans="1:21" x14ac:dyDescent="0.45">
      <c r="A101" s="24" t="s">
        <v>243</v>
      </c>
      <c r="B101" s="24">
        <v>11310</v>
      </c>
      <c r="C101" s="24" t="s">
        <v>19</v>
      </c>
      <c r="D101" s="34">
        <f t="shared" si="11"/>
        <v>0.17946434796663882</v>
      </c>
      <c r="E101" s="34">
        <f t="shared" si="12"/>
        <v>1.9433134275229946</v>
      </c>
      <c r="F101" s="34">
        <f t="shared" si="13"/>
        <v>0.64506870922319504</v>
      </c>
      <c r="G101" s="35">
        <f t="shared" si="14"/>
        <v>25880965.115518998</v>
      </c>
      <c r="H101" s="35">
        <f t="shared" si="15"/>
        <v>27332750.566734999</v>
      </c>
      <c r="I101" s="34">
        <f t="shared" si="16"/>
        <v>7.3696916679914376E-3</v>
      </c>
      <c r="J101" s="34">
        <f t="shared" si="17"/>
        <v>0.11325849624222478</v>
      </c>
      <c r="K101" s="34">
        <f t="shared" si="18"/>
        <v>6.0111414607787711E-2</v>
      </c>
      <c r="L101" s="33">
        <v>47319281.565842003</v>
      </c>
      <c r="M101" s="33">
        <v>3292647.0489519997</v>
      </c>
      <c r="N101" s="33">
        <v>256196276</v>
      </c>
      <c r="O101" s="33">
        <v>85042484</v>
      </c>
      <c r="P101" s="33">
        <v>25300940</v>
      </c>
      <c r="Q101" s="33">
        <v>13428355</v>
      </c>
      <c r="R101" s="33">
        <v>223391099.4711526</v>
      </c>
      <c r="S101" s="33">
        <v>131834768.5821095</v>
      </c>
      <c r="T101" s="33">
        <v>25880965115519</v>
      </c>
      <c r="U101" s="33">
        <v>27332750566735</v>
      </c>
    </row>
    <row r="102" spans="1:21" x14ac:dyDescent="0.45">
      <c r="A102" s="24" t="s">
        <v>251</v>
      </c>
      <c r="B102" s="24">
        <v>11334</v>
      </c>
      <c r="C102" s="24" t="s">
        <v>22</v>
      </c>
      <c r="D102" s="34">
        <f t="shared" si="11"/>
        <v>1.3671130321265015</v>
      </c>
      <c r="E102" s="34">
        <f t="shared" si="12"/>
        <v>1.2293294305886615</v>
      </c>
      <c r="F102" s="34">
        <f t="shared" si="13"/>
        <v>0.61095713392467943</v>
      </c>
      <c r="G102" s="35">
        <f t="shared" si="14"/>
        <v>1275746.8432519999</v>
      </c>
      <c r="H102" s="35">
        <f t="shared" si="15"/>
        <v>1242593.1840550001</v>
      </c>
      <c r="I102" s="34">
        <f t="shared" si="16"/>
        <v>1.3091505446481171E-2</v>
      </c>
      <c r="J102" s="34">
        <f t="shared" si="17"/>
        <v>2.9098644189961035E-4</v>
      </c>
      <c r="K102" s="34">
        <f t="shared" si="18"/>
        <v>1.5011387179886723E-2</v>
      </c>
      <c r="L102" s="33">
        <v>3964632.9657780002</v>
      </c>
      <c r="M102" s="33">
        <v>34282.446581000004</v>
      </c>
      <c r="N102" s="33">
        <v>1782530</v>
      </c>
      <c r="O102" s="33">
        <v>885889</v>
      </c>
      <c r="P102" s="33">
        <v>381</v>
      </c>
      <c r="Q102" s="33">
        <v>19655</v>
      </c>
      <c r="R102" s="33">
        <v>1309339.3544825162</v>
      </c>
      <c r="S102" s="33">
        <v>1450001.8918008329</v>
      </c>
      <c r="T102" s="33">
        <v>1275746843252</v>
      </c>
      <c r="U102" s="33">
        <v>1242593184055</v>
      </c>
    </row>
    <row r="103" spans="1:21" x14ac:dyDescent="0.45">
      <c r="A103" s="24" t="s">
        <v>253</v>
      </c>
      <c r="B103" s="24">
        <v>11338</v>
      </c>
      <c r="C103" s="24" t="s">
        <v>19</v>
      </c>
      <c r="D103" s="34">
        <f t="shared" si="11"/>
        <v>0.23245021124968712</v>
      </c>
      <c r="E103" s="34">
        <f t="shared" si="12"/>
        <v>0.70286478735982494</v>
      </c>
      <c r="F103" s="34">
        <f t="shared" si="13"/>
        <v>0.54425409055411922</v>
      </c>
      <c r="G103" s="35">
        <f t="shared" si="14"/>
        <v>7907429.2213369999</v>
      </c>
      <c r="H103" s="35">
        <f t="shared" si="15"/>
        <v>7713422.3526069997</v>
      </c>
      <c r="I103" s="34">
        <f t="shared" si="16"/>
        <v>2.8874394739990212E-4</v>
      </c>
      <c r="J103" s="34">
        <f t="shared" si="17"/>
        <v>4.6516125844629379E-2</v>
      </c>
      <c r="K103" s="34">
        <f t="shared" si="18"/>
        <v>2.335214802877084E-2</v>
      </c>
      <c r="L103" s="33">
        <v>17329726.826399997</v>
      </c>
      <c r="M103" s="33">
        <v>23140</v>
      </c>
      <c r="N103" s="33">
        <v>26200137</v>
      </c>
      <c r="O103" s="33">
        <v>20287731</v>
      </c>
      <c r="P103" s="33">
        <v>1863906</v>
      </c>
      <c r="Q103" s="33">
        <v>935723</v>
      </c>
      <c r="R103" s="33">
        <v>40070103.994165741</v>
      </c>
      <c r="S103" s="33">
        <v>37276212.254729286</v>
      </c>
      <c r="T103" s="33">
        <v>7907429221337</v>
      </c>
      <c r="U103" s="33">
        <v>7713422352607</v>
      </c>
    </row>
    <row r="104" spans="1:21" x14ac:dyDescent="0.45">
      <c r="A104" s="24" t="s">
        <v>255</v>
      </c>
      <c r="B104" s="24">
        <v>11343</v>
      </c>
      <c r="C104" s="24" t="s">
        <v>19</v>
      </c>
      <c r="D104" s="34">
        <f t="shared" si="11"/>
        <v>0.10799830691932699</v>
      </c>
      <c r="E104" s="34">
        <f t="shared" si="12"/>
        <v>0.92055139957328647</v>
      </c>
      <c r="F104" s="34">
        <f t="shared" si="13"/>
        <v>1.1810042199134287</v>
      </c>
      <c r="G104" s="35">
        <f t="shared" si="14"/>
        <v>3598335.704934</v>
      </c>
      <c r="H104" s="35">
        <f t="shared" si="15"/>
        <v>3256304.4791000001</v>
      </c>
      <c r="I104" s="34">
        <f t="shared" si="16"/>
        <v>2.456530579153249E-3</v>
      </c>
      <c r="J104" s="34">
        <f t="shared" si="17"/>
        <v>5.3522428786013723E-2</v>
      </c>
      <c r="K104" s="34">
        <f t="shared" si="18"/>
        <v>4.9754182797793464E-2</v>
      </c>
      <c r="L104" s="33">
        <v>7010117.6198459994</v>
      </c>
      <c r="M104" s="33">
        <v>123418.26162599999</v>
      </c>
      <c r="N104" s="33">
        <v>29876272</v>
      </c>
      <c r="O104" s="33">
        <v>38329205</v>
      </c>
      <c r="P104" s="33">
        <v>1344507</v>
      </c>
      <c r="Q104" s="33">
        <v>1249847</v>
      </c>
      <c r="R104" s="33">
        <v>25120440.729164768</v>
      </c>
      <c r="S104" s="33">
        <v>32454757.022637609</v>
      </c>
      <c r="T104" s="33">
        <v>3598335704934</v>
      </c>
      <c r="U104" s="33">
        <v>3256304479100</v>
      </c>
    </row>
    <row r="105" spans="1:21" x14ac:dyDescent="0.45">
      <c r="A105" s="24" t="s">
        <v>273</v>
      </c>
      <c r="B105" s="24">
        <v>11379</v>
      </c>
      <c r="C105" s="24" t="s">
        <v>19</v>
      </c>
      <c r="D105" s="34">
        <f t="shared" si="11"/>
        <v>0.48261686240283469</v>
      </c>
      <c r="E105" s="34">
        <f t="shared" si="12"/>
        <v>1.1205738849798659</v>
      </c>
      <c r="F105" s="34">
        <f t="shared" si="13"/>
        <v>1.8057928921050126</v>
      </c>
      <c r="G105" s="35">
        <f t="shared" si="14"/>
        <v>4715975.545837</v>
      </c>
      <c r="H105" s="35">
        <f t="shared" si="15"/>
        <v>4641164.9447990004</v>
      </c>
      <c r="I105" s="34">
        <f t="shared" si="16"/>
        <v>0</v>
      </c>
      <c r="J105" s="34">
        <f t="shared" si="17"/>
        <v>0</v>
      </c>
      <c r="K105" s="34">
        <f t="shared" si="18"/>
        <v>1.6401897752215209E-2</v>
      </c>
      <c r="L105" s="33">
        <v>19395275.8433</v>
      </c>
      <c r="M105" s="33">
        <v>0</v>
      </c>
      <c r="N105" s="33">
        <v>22516660</v>
      </c>
      <c r="O105" s="33">
        <v>36285358</v>
      </c>
      <c r="P105" s="33">
        <v>0</v>
      </c>
      <c r="Q105" s="33">
        <v>352038</v>
      </c>
      <c r="R105" s="33">
        <v>21463248.053259838</v>
      </c>
      <c r="S105" s="33">
        <v>20093864.672211751</v>
      </c>
      <c r="T105" s="33">
        <v>4715975545837</v>
      </c>
      <c r="U105" s="33">
        <v>4641164944799</v>
      </c>
    </row>
    <row r="106" spans="1:21" x14ac:dyDescent="0.45">
      <c r="A106" s="24" t="s">
        <v>275</v>
      </c>
      <c r="B106" s="24">
        <v>11385</v>
      </c>
      <c r="C106" s="24" t="s">
        <v>19</v>
      </c>
      <c r="D106" s="34">
        <f t="shared" si="11"/>
        <v>0.12928092046332743</v>
      </c>
      <c r="E106" s="34">
        <f t="shared" si="12"/>
        <v>1.3884682209675947</v>
      </c>
      <c r="F106" s="34">
        <f t="shared" si="13"/>
        <v>0.90267375160215424</v>
      </c>
      <c r="G106" s="35">
        <f t="shared" si="14"/>
        <v>9331111.3084110003</v>
      </c>
      <c r="H106" s="35">
        <f t="shared" si="15"/>
        <v>9028635.1889699996</v>
      </c>
      <c r="I106" s="34">
        <f t="shared" si="16"/>
        <v>1.0762922371969775E-3</v>
      </c>
      <c r="J106" s="34">
        <f t="shared" si="17"/>
        <v>6.2176778686638921E-2</v>
      </c>
      <c r="K106" s="34">
        <f t="shared" si="18"/>
        <v>6.3325922661892659E-2</v>
      </c>
      <c r="L106" s="33">
        <v>21452144.038746998</v>
      </c>
      <c r="M106" s="33">
        <v>214656.40336299999</v>
      </c>
      <c r="N106" s="33">
        <v>115197278</v>
      </c>
      <c r="O106" s="33">
        <v>74892286</v>
      </c>
      <c r="P106" s="33">
        <v>6200288</v>
      </c>
      <c r="Q106" s="33">
        <v>6314881</v>
      </c>
      <c r="R106" s="33">
        <v>99720315.702562615</v>
      </c>
      <c r="S106" s="33">
        <v>82967169.331193909</v>
      </c>
      <c r="T106" s="33">
        <v>9331111308411</v>
      </c>
      <c r="U106" s="33">
        <v>9028635188970</v>
      </c>
    </row>
    <row r="107" spans="1:21" x14ac:dyDescent="0.45">
      <c r="A107" s="24" t="s">
        <v>277</v>
      </c>
      <c r="B107" s="24">
        <v>11384</v>
      </c>
      <c r="C107" s="24" t="s">
        <v>22</v>
      </c>
      <c r="D107" s="34">
        <f t="shared" si="11"/>
        <v>1.9693405214112054</v>
      </c>
      <c r="E107" s="34">
        <f t="shared" si="12"/>
        <v>1.8684540651302035</v>
      </c>
      <c r="F107" s="34">
        <f t="shared" si="13"/>
        <v>1.7670461739063923</v>
      </c>
      <c r="G107" s="35">
        <f t="shared" si="14"/>
        <v>872698.75711600005</v>
      </c>
      <c r="H107" s="35">
        <f t="shared" si="15"/>
        <v>753311.36317999999</v>
      </c>
      <c r="I107" s="34">
        <f t="shared" si="16"/>
        <v>0.26406416985849829</v>
      </c>
      <c r="J107" s="34">
        <f t="shared" si="17"/>
        <v>4.8475302832052371E-3</v>
      </c>
      <c r="K107" s="34">
        <f t="shared" si="18"/>
        <v>2.4811684005029106E-2</v>
      </c>
      <c r="L107" s="33">
        <v>4883972.8391319998</v>
      </c>
      <c r="M107" s="33">
        <v>407574.16735</v>
      </c>
      <c r="N107" s="33">
        <v>2316887</v>
      </c>
      <c r="O107" s="33">
        <v>2191141</v>
      </c>
      <c r="P107" s="33">
        <v>3741</v>
      </c>
      <c r="Q107" s="33">
        <v>19148</v>
      </c>
      <c r="R107" s="33">
        <v>771733.18812696764</v>
      </c>
      <c r="S107" s="33">
        <v>1240002.118991642</v>
      </c>
      <c r="T107" s="33">
        <v>872698757116</v>
      </c>
      <c r="U107" s="33">
        <v>753311363180</v>
      </c>
    </row>
    <row r="108" spans="1:21" x14ac:dyDescent="0.45">
      <c r="A108" s="24" t="s">
        <v>283</v>
      </c>
      <c r="B108" s="24">
        <v>11383</v>
      </c>
      <c r="C108" s="24" t="s">
        <v>19</v>
      </c>
      <c r="D108" s="34">
        <f t="shared" si="11"/>
        <v>0.31753247955430081</v>
      </c>
      <c r="E108" s="34">
        <f t="shared" si="12"/>
        <v>0.60861515103540809</v>
      </c>
      <c r="F108" s="34">
        <f t="shared" si="13"/>
        <v>0.77953173505214424</v>
      </c>
      <c r="G108" s="35">
        <f t="shared" si="14"/>
        <v>8763644.476063</v>
      </c>
      <c r="H108" s="35">
        <f t="shared" si="15"/>
        <v>8182279.4208180001</v>
      </c>
      <c r="I108" s="34">
        <f t="shared" si="16"/>
        <v>3.1631913388354408E-4</v>
      </c>
      <c r="J108" s="34">
        <f t="shared" si="17"/>
        <v>0</v>
      </c>
      <c r="K108" s="34">
        <f t="shared" si="18"/>
        <v>2.8926402042230241E-2</v>
      </c>
      <c r="L108" s="33">
        <v>24532709.331599999</v>
      </c>
      <c r="M108" s="33">
        <v>21416.036479999999</v>
      </c>
      <c r="N108" s="33">
        <v>23510947</v>
      </c>
      <c r="O108" s="33">
        <v>30113495</v>
      </c>
      <c r="P108" s="33">
        <v>0</v>
      </c>
      <c r="Q108" s="33">
        <v>979215</v>
      </c>
      <c r="R108" s="33">
        <v>33851946.003185056</v>
      </c>
      <c r="S108" s="33">
        <v>38630236.135268636</v>
      </c>
      <c r="T108" s="33">
        <v>8763644476063</v>
      </c>
      <c r="U108" s="33">
        <v>8182279420818</v>
      </c>
    </row>
    <row r="109" spans="1:21" x14ac:dyDescent="0.45">
      <c r="A109" s="24" t="s">
        <v>285</v>
      </c>
      <c r="B109" s="24">
        <v>11380</v>
      </c>
      <c r="C109" s="24" t="s">
        <v>19</v>
      </c>
      <c r="D109" s="34">
        <f t="shared" si="11"/>
        <v>0.20119443061885284</v>
      </c>
      <c r="E109" s="34">
        <f t="shared" si="12"/>
        <v>0.58654269972494621</v>
      </c>
      <c r="F109" s="34">
        <f t="shared" si="13"/>
        <v>0.42599323365954234</v>
      </c>
      <c r="G109" s="35">
        <f t="shared" si="14"/>
        <v>36839.712547000003</v>
      </c>
      <c r="H109" s="35">
        <f t="shared" si="15"/>
        <v>33010.266952999998</v>
      </c>
      <c r="I109" s="34">
        <f t="shared" si="16"/>
        <v>2.0351076846771041E-3</v>
      </c>
      <c r="J109" s="34">
        <f t="shared" si="17"/>
        <v>0</v>
      </c>
      <c r="K109" s="34">
        <f t="shared" si="18"/>
        <v>0</v>
      </c>
      <c r="L109" s="33">
        <v>129822.53224</v>
      </c>
      <c r="M109" s="33">
        <v>1305.01596</v>
      </c>
      <c r="N109" s="33">
        <v>189236</v>
      </c>
      <c r="O109" s="33">
        <v>137438</v>
      </c>
      <c r="P109" s="33">
        <v>0</v>
      </c>
      <c r="Q109" s="33">
        <v>0</v>
      </c>
      <c r="R109" s="33">
        <v>320625.77568396769</v>
      </c>
      <c r="S109" s="33">
        <v>322629.53760866937</v>
      </c>
      <c r="T109" s="33">
        <v>36839712547</v>
      </c>
      <c r="U109" s="33">
        <v>33010266953</v>
      </c>
    </row>
    <row r="110" spans="1:21" x14ac:dyDescent="0.45">
      <c r="A110" s="24" t="s">
        <v>287</v>
      </c>
      <c r="B110" s="24">
        <v>11391</v>
      </c>
      <c r="C110" s="24" t="s">
        <v>19</v>
      </c>
      <c r="D110" s="34">
        <f t="shared" si="11"/>
        <v>5.3407426652672445E-2</v>
      </c>
      <c r="E110" s="34">
        <f t="shared" si="12"/>
        <v>1.3092952781253975</v>
      </c>
      <c r="F110" s="34">
        <f t="shared" si="13"/>
        <v>0.90623482791001841</v>
      </c>
      <c r="G110" s="35">
        <f t="shared" si="14"/>
        <v>26466.288570000001</v>
      </c>
      <c r="H110" s="35">
        <f t="shared" si="15"/>
        <v>28183.653041000001</v>
      </c>
      <c r="I110" s="34">
        <f t="shared" si="16"/>
        <v>0</v>
      </c>
      <c r="J110" s="34">
        <f t="shared" si="17"/>
        <v>4.5624154480707656E-3</v>
      </c>
      <c r="K110" s="34">
        <f t="shared" si="18"/>
        <v>2.5094293901905367E-2</v>
      </c>
      <c r="L110" s="33">
        <v>39285.540110000002</v>
      </c>
      <c r="M110" s="33">
        <v>0</v>
      </c>
      <c r="N110" s="33">
        <v>481547</v>
      </c>
      <c r="O110" s="33">
        <v>333305</v>
      </c>
      <c r="P110" s="33">
        <v>2261</v>
      </c>
      <c r="Q110" s="33">
        <v>12436</v>
      </c>
      <c r="R110" s="33">
        <v>495570.82771935477</v>
      </c>
      <c r="S110" s="33">
        <v>367790.9850018415</v>
      </c>
      <c r="T110" s="33">
        <v>26466288570</v>
      </c>
      <c r="U110" s="33">
        <v>28183653041</v>
      </c>
    </row>
    <row r="111" spans="1:21" x14ac:dyDescent="0.45">
      <c r="A111" s="24" t="s">
        <v>289</v>
      </c>
      <c r="B111" s="24">
        <v>11381</v>
      </c>
      <c r="C111" s="24" t="s">
        <v>32</v>
      </c>
      <c r="D111" s="34">
        <f t="shared" si="11"/>
        <v>0.82838270347122722</v>
      </c>
      <c r="E111" s="34">
        <f t="shared" si="12"/>
        <v>0</v>
      </c>
      <c r="F111" s="34">
        <f t="shared" si="13"/>
        <v>2.0297376091167068E-4</v>
      </c>
      <c r="G111" s="35">
        <f t="shared" si="14"/>
        <v>714725.90602400003</v>
      </c>
      <c r="H111" s="35">
        <f t="shared" si="15"/>
        <v>732772.17663700006</v>
      </c>
      <c r="I111" s="34">
        <f t="shared" si="16"/>
        <v>0</v>
      </c>
      <c r="J111" s="34">
        <f t="shared" si="17"/>
        <v>0</v>
      </c>
      <c r="K111" s="34">
        <f t="shared" si="18"/>
        <v>2.1202895497019703E-4</v>
      </c>
      <c r="L111" s="33">
        <v>2105914.9373360001</v>
      </c>
      <c r="M111" s="33">
        <v>0</v>
      </c>
      <c r="N111" s="33">
        <v>0</v>
      </c>
      <c r="O111" s="33">
        <v>258</v>
      </c>
      <c r="P111" s="33">
        <v>0</v>
      </c>
      <c r="Q111" s="33">
        <v>258</v>
      </c>
      <c r="R111" s="33">
        <v>1216814.9394325162</v>
      </c>
      <c r="S111" s="33">
        <v>1271100.2586796202</v>
      </c>
      <c r="T111" s="33">
        <v>714725906024</v>
      </c>
      <c r="U111" s="33">
        <v>732772176637</v>
      </c>
    </row>
    <row r="112" spans="1:21" x14ac:dyDescent="0.45">
      <c r="A112" s="24" t="s">
        <v>291</v>
      </c>
      <c r="B112" s="24">
        <v>11394</v>
      </c>
      <c r="C112" s="24" t="s">
        <v>19</v>
      </c>
      <c r="D112" s="34">
        <f t="shared" si="11"/>
        <v>8.9182949300210743E-2</v>
      </c>
      <c r="E112" s="34">
        <f t="shared" si="12"/>
        <v>1.4040657093909827</v>
      </c>
      <c r="F112" s="34">
        <f t="shared" si="13"/>
        <v>0.42656382873120363</v>
      </c>
      <c r="G112" s="35">
        <f t="shared" si="14"/>
        <v>623496.93197200005</v>
      </c>
      <c r="H112" s="35">
        <f t="shared" si="15"/>
        <v>614750.73473899998</v>
      </c>
      <c r="I112" s="34">
        <f t="shared" si="16"/>
        <v>0</v>
      </c>
      <c r="J112" s="34">
        <f t="shared" si="17"/>
        <v>0.15493083347698808</v>
      </c>
      <c r="K112" s="34">
        <f t="shared" si="18"/>
        <v>6.2246626195614808E-2</v>
      </c>
      <c r="L112" s="33">
        <v>1132148.31177</v>
      </c>
      <c r="M112" s="33">
        <v>0</v>
      </c>
      <c r="N112" s="33">
        <v>8912077</v>
      </c>
      <c r="O112" s="33">
        <v>2707544</v>
      </c>
      <c r="P112" s="33">
        <v>1594423</v>
      </c>
      <c r="Q112" s="33">
        <v>640592</v>
      </c>
      <c r="R112" s="33">
        <v>10291192.296701999</v>
      </c>
      <c r="S112" s="33">
        <v>6347336.1256473083</v>
      </c>
      <c r="T112" s="33">
        <v>623496931972</v>
      </c>
      <c r="U112" s="33">
        <v>614750734739</v>
      </c>
    </row>
    <row r="113" spans="1:21" x14ac:dyDescent="0.45">
      <c r="A113" s="24" t="s">
        <v>293</v>
      </c>
      <c r="B113" s="24">
        <v>11405</v>
      </c>
      <c r="C113" s="24" t="s">
        <v>19</v>
      </c>
      <c r="D113" s="34">
        <f t="shared" si="11"/>
        <v>0.16084172779837325</v>
      </c>
      <c r="E113" s="34">
        <f t="shared" si="12"/>
        <v>2.5554103566506599</v>
      </c>
      <c r="F113" s="34">
        <f t="shared" si="13"/>
        <v>1.4154675391485829</v>
      </c>
      <c r="G113" s="35">
        <f t="shared" si="14"/>
        <v>8598503.8604899999</v>
      </c>
      <c r="H113" s="35">
        <f t="shared" si="15"/>
        <v>9043414.019475</v>
      </c>
      <c r="I113" s="34">
        <f t="shared" si="16"/>
        <v>1.3290644713794297E-3</v>
      </c>
      <c r="J113" s="34">
        <f t="shared" si="17"/>
        <v>0.19073319266446517</v>
      </c>
      <c r="K113" s="34">
        <f t="shared" si="18"/>
        <v>0.14298990980389356</v>
      </c>
      <c r="L113" s="33">
        <v>11879061.358860001</v>
      </c>
      <c r="M113" s="33">
        <v>155362.96646900001</v>
      </c>
      <c r="N113" s="33">
        <v>94365675</v>
      </c>
      <c r="O113" s="33">
        <v>52270098</v>
      </c>
      <c r="P113" s="33">
        <v>11148020</v>
      </c>
      <c r="Q113" s="33">
        <v>8357509</v>
      </c>
      <c r="R113" s="33">
        <v>58448243.036603607</v>
      </c>
      <c r="S113" s="33">
        <v>36927797.038313545</v>
      </c>
      <c r="T113" s="33">
        <v>8598503860490</v>
      </c>
      <c r="U113" s="33">
        <v>9043414019475</v>
      </c>
    </row>
    <row r="114" spans="1:21" x14ac:dyDescent="0.45">
      <c r="A114" s="24" t="s">
        <v>298</v>
      </c>
      <c r="B114" s="24">
        <v>11411</v>
      </c>
      <c r="C114" s="24" t="s">
        <v>19</v>
      </c>
      <c r="D114" s="34">
        <f t="shared" ref="D114:D137" si="19">(L114/2)/S114</f>
        <v>1.7461136914315729</v>
      </c>
      <c r="E114" s="34">
        <f t="shared" ref="E114:E137" si="20">(N114)/S114</f>
        <v>0.92824494926936885</v>
      </c>
      <c r="F114" s="34">
        <f t="shared" ref="F114:F137" si="21">(O114)/S114</f>
        <v>1.2290216114497534</v>
      </c>
      <c r="G114" s="35">
        <f t="shared" ref="G114:G137" si="22">T114/1000000</f>
        <v>122413.731598</v>
      </c>
      <c r="H114" s="35">
        <f t="shared" ref="H114:H137" si="23">U114/1000000</f>
        <v>113400.184131</v>
      </c>
      <c r="I114" s="34">
        <f t="shared" ref="I114:I137" si="24">(M114/2)/R114</f>
        <v>1.7094139023979524E-2</v>
      </c>
      <c r="J114" s="34">
        <f t="shared" ref="J114:J137" si="25">(P114)/R114</f>
        <v>1.2038329887351151E-2</v>
      </c>
      <c r="K114" s="34">
        <f t="shared" ref="K114:K137" si="26">(Q114)/R114</f>
        <v>8.8539263340925864E-2</v>
      </c>
      <c r="L114" s="33">
        <v>3314622.4379000003</v>
      </c>
      <c r="M114" s="33">
        <v>24806.98</v>
      </c>
      <c r="N114" s="33">
        <v>881037</v>
      </c>
      <c r="O114" s="33">
        <v>1166517</v>
      </c>
      <c r="P114" s="33">
        <v>8735</v>
      </c>
      <c r="Q114" s="33">
        <v>64244</v>
      </c>
      <c r="R114" s="33">
        <v>725598.9893729355</v>
      </c>
      <c r="S114" s="33">
        <v>949142.78897339897</v>
      </c>
      <c r="T114" s="33">
        <v>122413731598</v>
      </c>
      <c r="U114" s="33">
        <v>113400184131</v>
      </c>
    </row>
    <row r="115" spans="1:21" x14ac:dyDescent="0.45">
      <c r="A115" s="24" t="s">
        <v>301</v>
      </c>
      <c r="B115" s="24">
        <v>11420</v>
      </c>
      <c r="C115" s="24" t="s">
        <v>19</v>
      </c>
      <c r="D115" s="34">
        <f t="shared" si="19"/>
        <v>0.33821182607500777</v>
      </c>
      <c r="E115" s="34">
        <f t="shared" si="20"/>
        <v>2.0420732391088894</v>
      </c>
      <c r="F115" s="34">
        <f t="shared" si="21"/>
        <v>1.7051770233270618</v>
      </c>
      <c r="G115" s="35">
        <f t="shared" si="22"/>
        <v>49147.279108000002</v>
      </c>
      <c r="H115" s="35">
        <f t="shared" si="23"/>
        <v>46164.660953999999</v>
      </c>
      <c r="I115" s="34">
        <f t="shared" si="24"/>
        <v>0</v>
      </c>
      <c r="J115" s="34">
        <f t="shared" si="25"/>
        <v>1.122813199154891E-3</v>
      </c>
      <c r="K115" s="34">
        <f t="shared" si="26"/>
        <v>1.1977930067494626E-2</v>
      </c>
      <c r="L115" s="33">
        <v>184337.05276200001</v>
      </c>
      <c r="M115" s="33">
        <v>0</v>
      </c>
      <c r="N115" s="33">
        <v>556500</v>
      </c>
      <c r="O115" s="33">
        <v>464690</v>
      </c>
      <c r="P115" s="33">
        <v>298</v>
      </c>
      <c r="Q115" s="33">
        <v>3179</v>
      </c>
      <c r="R115" s="33">
        <v>265404.7888146452</v>
      </c>
      <c r="S115" s="33">
        <v>272517.1601792514</v>
      </c>
      <c r="T115" s="33">
        <v>49147279108</v>
      </c>
      <c r="U115" s="33">
        <v>46164660954</v>
      </c>
    </row>
    <row r="116" spans="1:21" x14ac:dyDescent="0.45">
      <c r="A116" s="24" t="s">
        <v>305</v>
      </c>
      <c r="B116" s="24">
        <v>11421</v>
      </c>
      <c r="C116" s="24" t="s">
        <v>19</v>
      </c>
      <c r="D116" s="34">
        <f t="shared" si="19"/>
        <v>0.31932668579145168</v>
      </c>
      <c r="E116" s="34">
        <f t="shared" si="20"/>
        <v>0.64475444172891361</v>
      </c>
      <c r="F116" s="34">
        <f t="shared" si="21"/>
        <v>0.63722550473201678</v>
      </c>
      <c r="G116" s="35">
        <f t="shared" si="22"/>
        <v>150527.493097</v>
      </c>
      <c r="H116" s="35">
        <f t="shared" si="23"/>
        <v>157751.80252900001</v>
      </c>
      <c r="I116" s="34">
        <f t="shared" si="24"/>
        <v>1.2082412730856815E-2</v>
      </c>
      <c r="J116" s="34">
        <f t="shared" si="25"/>
        <v>2.8472011275601995E-2</v>
      </c>
      <c r="K116" s="34">
        <f t="shared" si="26"/>
        <v>3.4838261677660999E-2</v>
      </c>
      <c r="L116" s="33">
        <v>1270700.9648580002</v>
      </c>
      <c r="M116" s="33">
        <v>48160.736084000004</v>
      </c>
      <c r="N116" s="33">
        <v>1282840</v>
      </c>
      <c r="O116" s="33">
        <v>1267860</v>
      </c>
      <c r="P116" s="33">
        <v>56745</v>
      </c>
      <c r="Q116" s="33">
        <v>69433</v>
      </c>
      <c r="R116" s="33">
        <v>1993009.8878762901</v>
      </c>
      <c r="S116" s="33">
        <v>1989656.7080019729</v>
      </c>
      <c r="T116" s="33">
        <v>150527493097</v>
      </c>
      <c r="U116" s="33">
        <v>157751802529</v>
      </c>
    </row>
    <row r="117" spans="1:21" x14ac:dyDescent="0.45">
      <c r="A117" s="24" t="s">
        <v>309</v>
      </c>
      <c r="B117" s="24">
        <v>11427</v>
      </c>
      <c r="C117" s="24" t="s">
        <v>19</v>
      </c>
      <c r="D117" s="34">
        <f t="shared" si="19"/>
        <v>0.55849474915584474</v>
      </c>
      <c r="E117" s="34">
        <f t="shared" si="20"/>
        <v>2.1065875234379448E-2</v>
      </c>
      <c r="F117" s="34">
        <f t="shared" si="21"/>
        <v>2.5853574151283869</v>
      </c>
      <c r="G117" s="35">
        <f t="shared" si="22"/>
        <v>2787.8380520000001</v>
      </c>
      <c r="H117" s="35">
        <f t="shared" si="23"/>
        <v>2396.165939</v>
      </c>
      <c r="I117" s="34">
        <f t="shared" si="24"/>
        <v>2.7475287766691375E-2</v>
      </c>
      <c r="J117" s="34">
        <f t="shared" si="25"/>
        <v>0</v>
      </c>
      <c r="K117" s="34">
        <f t="shared" si="26"/>
        <v>2.9665986730558693E-3</v>
      </c>
      <c r="L117" s="33">
        <v>38495.166555000003</v>
      </c>
      <c r="M117" s="33">
        <v>166.70781400000001</v>
      </c>
      <c r="N117" s="33">
        <v>726</v>
      </c>
      <c r="O117" s="33">
        <v>89100</v>
      </c>
      <c r="P117" s="33">
        <v>0</v>
      </c>
      <c r="Q117" s="33">
        <v>9</v>
      </c>
      <c r="R117" s="33">
        <v>3033.777396903226</v>
      </c>
      <c r="S117" s="33">
        <v>34463.320034060111</v>
      </c>
      <c r="T117" s="33">
        <v>2787838052</v>
      </c>
      <c r="U117" s="33">
        <v>2396165939</v>
      </c>
    </row>
    <row r="118" spans="1:21" x14ac:dyDescent="0.45">
      <c r="A118" s="24" t="s">
        <v>313</v>
      </c>
      <c r="B118" s="24">
        <v>11442</v>
      </c>
      <c r="C118" s="24" t="s">
        <v>19</v>
      </c>
      <c r="D118" s="34">
        <f t="shared" si="19"/>
        <v>0.90597778749198055</v>
      </c>
      <c r="E118" s="34">
        <f t="shared" si="20"/>
        <v>2.7334630185211637</v>
      </c>
      <c r="F118" s="34">
        <f t="shared" si="21"/>
        <v>3.0175579905982075</v>
      </c>
      <c r="G118" s="35">
        <f t="shared" si="22"/>
        <v>123808.294104</v>
      </c>
      <c r="H118" s="35">
        <f t="shared" si="23"/>
        <v>122087.848394</v>
      </c>
      <c r="I118" s="34">
        <f t="shared" si="24"/>
        <v>1.1813451972986881E-2</v>
      </c>
      <c r="J118" s="34">
        <f t="shared" si="25"/>
        <v>2.2306683534003977E-2</v>
      </c>
      <c r="K118" s="34">
        <f t="shared" si="26"/>
        <v>0.17476845563342799</v>
      </c>
      <c r="L118" s="33">
        <v>3301370.0521010002</v>
      </c>
      <c r="M118" s="33">
        <v>29923.034608000002</v>
      </c>
      <c r="N118" s="33">
        <v>4980350</v>
      </c>
      <c r="O118" s="33">
        <v>5497969</v>
      </c>
      <c r="P118" s="33">
        <v>28251</v>
      </c>
      <c r="Q118" s="33">
        <v>221341</v>
      </c>
      <c r="R118" s="33">
        <v>1266481.4093468711</v>
      </c>
      <c r="S118" s="33">
        <v>1821992.822384855</v>
      </c>
      <c r="T118" s="33">
        <v>123808294104</v>
      </c>
      <c r="U118" s="33">
        <v>122087848394</v>
      </c>
    </row>
    <row r="119" spans="1:21" x14ac:dyDescent="0.45">
      <c r="A119" s="24" t="s">
        <v>322</v>
      </c>
      <c r="B119" s="24">
        <v>11449</v>
      </c>
      <c r="C119" s="24" t="s">
        <v>19</v>
      </c>
      <c r="D119" s="34">
        <f t="shared" si="19"/>
        <v>7.1813048243151156E-2</v>
      </c>
      <c r="E119" s="34">
        <f t="shared" si="20"/>
        <v>1.0435086243118878</v>
      </c>
      <c r="F119" s="34">
        <f t="shared" si="21"/>
        <v>1.096378106550175</v>
      </c>
      <c r="G119" s="35">
        <f t="shared" si="22"/>
        <v>188849.84645800001</v>
      </c>
      <c r="H119" s="35">
        <f t="shared" si="23"/>
        <v>208762.352197</v>
      </c>
      <c r="I119" s="34">
        <f t="shared" si="24"/>
        <v>2.0777997161860562E-3</v>
      </c>
      <c r="J119" s="34">
        <f t="shared" si="25"/>
        <v>5.0281909604831837E-2</v>
      </c>
      <c r="K119" s="34">
        <f t="shared" si="26"/>
        <v>4.4605546127351119E-2</v>
      </c>
      <c r="L119" s="33">
        <v>564798.108962</v>
      </c>
      <c r="M119" s="33">
        <v>13162.94809</v>
      </c>
      <c r="N119" s="33">
        <v>4103514</v>
      </c>
      <c r="O119" s="33">
        <v>4311419</v>
      </c>
      <c r="P119" s="33">
        <v>159269</v>
      </c>
      <c r="Q119" s="33">
        <v>141289</v>
      </c>
      <c r="R119" s="33">
        <v>3167520.9086469351</v>
      </c>
      <c r="S119" s="33">
        <v>3932419.8232726119</v>
      </c>
      <c r="T119" s="33">
        <v>188849846458</v>
      </c>
      <c r="U119" s="33">
        <v>208762352197</v>
      </c>
    </row>
    <row r="120" spans="1:21" x14ac:dyDescent="0.45">
      <c r="A120" s="24" t="s">
        <v>326</v>
      </c>
      <c r="B120" s="24">
        <v>11463</v>
      </c>
      <c r="C120" s="24" t="s">
        <v>22</v>
      </c>
      <c r="D120" s="34">
        <f t="shared" si="19"/>
        <v>8.2274375029417399</v>
      </c>
      <c r="E120" s="34">
        <f t="shared" si="20"/>
        <v>0.77580028107198407</v>
      </c>
      <c r="F120" s="34">
        <f t="shared" si="21"/>
        <v>1.4781688534946271</v>
      </c>
      <c r="G120" s="35">
        <f t="shared" si="22"/>
        <v>177912.90699600001</v>
      </c>
      <c r="H120" s="35">
        <f t="shared" si="23"/>
        <v>154725.17887500001</v>
      </c>
      <c r="I120" s="34">
        <f t="shared" si="24"/>
        <v>9.0159702831323199E-2</v>
      </c>
      <c r="J120" s="34">
        <f t="shared" si="25"/>
        <v>0</v>
      </c>
      <c r="K120" s="34">
        <f t="shared" si="26"/>
        <v>6.3462310958135829E-2</v>
      </c>
      <c r="L120" s="33">
        <v>6169706.2736269999</v>
      </c>
      <c r="M120" s="33">
        <v>30953.798808</v>
      </c>
      <c r="N120" s="33">
        <v>290884</v>
      </c>
      <c r="O120" s="33">
        <v>554235</v>
      </c>
      <c r="P120" s="33">
        <v>0</v>
      </c>
      <c r="Q120" s="33">
        <v>10894</v>
      </c>
      <c r="R120" s="33">
        <v>171660.94073041942</v>
      </c>
      <c r="S120" s="33">
        <v>374947.01548453007</v>
      </c>
      <c r="T120" s="33">
        <v>177912906996</v>
      </c>
      <c r="U120" s="33">
        <v>154725178875</v>
      </c>
    </row>
    <row r="121" spans="1:21" x14ac:dyDescent="0.45">
      <c r="A121" s="24" t="s">
        <v>328</v>
      </c>
      <c r="B121" s="24">
        <v>11461</v>
      </c>
      <c r="C121" s="24" t="s">
        <v>22</v>
      </c>
      <c r="D121" s="34">
        <f t="shared" si="19"/>
        <v>2.1234894130953395</v>
      </c>
      <c r="E121" s="34">
        <f t="shared" si="20"/>
        <v>1.3400901147854281</v>
      </c>
      <c r="F121" s="34">
        <f t="shared" si="21"/>
        <v>1.2849025204555635</v>
      </c>
      <c r="G121" s="35">
        <f t="shared" si="22"/>
        <v>2919289.2176100002</v>
      </c>
      <c r="H121" s="35">
        <f t="shared" si="23"/>
        <v>2570403.5929080001</v>
      </c>
      <c r="I121" s="34">
        <f t="shared" si="24"/>
        <v>5.1458809864775357E-2</v>
      </c>
      <c r="J121" s="34">
        <f t="shared" si="25"/>
        <v>2.3566693084681473E-3</v>
      </c>
      <c r="K121" s="34">
        <f t="shared" si="26"/>
        <v>4.1198779088071985E-2</v>
      </c>
      <c r="L121" s="33">
        <v>17561049.470399</v>
      </c>
      <c r="M121" s="33">
        <v>285257.62594599999</v>
      </c>
      <c r="N121" s="33">
        <v>5541207</v>
      </c>
      <c r="O121" s="33">
        <v>5313009</v>
      </c>
      <c r="P121" s="33">
        <v>6532</v>
      </c>
      <c r="Q121" s="33">
        <v>114191</v>
      </c>
      <c r="R121" s="33">
        <v>2771708.3498006128</v>
      </c>
      <c r="S121" s="33">
        <v>4134951.0296829888</v>
      </c>
      <c r="T121" s="33">
        <v>2919289217610</v>
      </c>
      <c r="U121" s="33">
        <v>2570403592908</v>
      </c>
    </row>
    <row r="122" spans="1:21" x14ac:dyDescent="0.45">
      <c r="A122" s="24" t="s">
        <v>336</v>
      </c>
      <c r="B122" s="24">
        <v>11454</v>
      </c>
      <c r="C122" s="24" t="s">
        <v>22</v>
      </c>
      <c r="D122" s="34">
        <f t="shared" si="19"/>
        <v>2.057042635875689</v>
      </c>
      <c r="E122" s="34">
        <f t="shared" si="20"/>
        <v>0.75915104033913305</v>
      </c>
      <c r="F122" s="34">
        <f t="shared" si="21"/>
        <v>0.9210985690888317</v>
      </c>
      <c r="G122" s="35">
        <f t="shared" si="22"/>
        <v>1976550.8988109999</v>
      </c>
      <c r="H122" s="35">
        <f t="shared" si="23"/>
        <v>1852798.734831</v>
      </c>
      <c r="I122" s="34">
        <f t="shared" si="24"/>
        <v>3.5021064749218317E-2</v>
      </c>
      <c r="J122" s="34">
        <f t="shared" si="25"/>
        <v>6.5793701511925456E-3</v>
      </c>
      <c r="K122" s="34">
        <f t="shared" si="26"/>
        <v>2.5508614650996689E-2</v>
      </c>
      <c r="L122" s="33">
        <v>10507602.712405</v>
      </c>
      <c r="M122" s="33">
        <v>133699.59193</v>
      </c>
      <c r="N122" s="33">
        <v>1938914</v>
      </c>
      <c r="O122" s="33">
        <v>2352537</v>
      </c>
      <c r="P122" s="33">
        <v>12559</v>
      </c>
      <c r="Q122" s="33">
        <v>48692</v>
      </c>
      <c r="R122" s="33">
        <v>1908845.3319081941</v>
      </c>
      <c r="S122" s="33">
        <v>2554055.6450187243</v>
      </c>
      <c r="T122" s="33">
        <v>1976550898811</v>
      </c>
      <c r="U122" s="33">
        <v>1852798734831</v>
      </c>
    </row>
    <row r="123" spans="1:21" x14ac:dyDescent="0.45">
      <c r="A123" s="24" t="s">
        <v>338</v>
      </c>
      <c r="B123" s="24">
        <v>11477</v>
      </c>
      <c r="C123" s="24" t="s">
        <v>22</v>
      </c>
      <c r="D123" s="34">
        <f t="shared" si="19"/>
        <v>0.40989487484328629</v>
      </c>
      <c r="E123" s="34">
        <f t="shared" si="20"/>
        <v>0.3571033288053635</v>
      </c>
      <c r="F123" s="34">
        <f t="shared" si="21"/>
        <v>0.90489455276915276</v>
      </c>
      <c r="G123" s="35">
        <f t="shared" si="22"/>
        <v>3942066.8010479999</v>
      </c>
      <c r="H123" s="35">
        <f t="shared" si="23"/>
        <v>3774095.2101699999</v>
      </c>
      <c r="I123" s="34">
        <f t="shared" si="24"/>
        <v>3.6308973633926454E-2</v>
      </c>
      <c r="J123" s="34">
        <f t="shared" si="25"/>
        <v>2.2774583652571908E-3</v>
      </c>
      <c r="K123" s="34">
        <f t="shared" si="26"/>
        <v>2.5749091279875541E-2</v>
      </c>
      <c r="L123" s="33">
        <v>4380448.6460830001</v>
      </c>
      <c r="M123" s="33">
        <v>269719.62487199996</v>
      </c>
      <c r="N123" s="33">
        <v>1908139</v>
      </c>
      <c r="O123" s="33">
        <v>4835196</v>
      </c>
      <c r="P123" s="33">
        <v>8459</v>
      </c>
      <c r="Q123" s="33">
        <v>95638</v>
      </c>
      <c r="R123" s="33">
        <v>3714228.1628690651</v>
      </c>
      <c r="S123" s="33">
        <v>5343380.6018650047</v>
      </c>
      <c r="T123" s="33">
        <v>3942066801048</v>
      </c>
      <c r="U123" s="33">
        <v>3774095210170</v>
      </c>
    </row>
    <row r="124" spans="1:21" x14ac:dyDescent="0.45">
      <c r="A124" s="24" t="s">
        <v>340</v>
      </c>
      <c r="B124" s="24">
        <v>11476</v>
      </c>
      <c r="C124" s="24" t="s">
        <v>19</v>
      </c>
      <c r="D124" s="34">
        <f t="shared" si="19"/>
        <v>2.0599478458100399E-2</v>
      </c>
      <c r="E124" s="34">
        <f t="shared" si="20"/>
        <v>1.0424944330880441</v>
      </c>
      <c r="F124" s="34">
        <f t="shared" si="21"/>
        <v>0.56427667725716013</v>
      </c>
      <c r="G124" s="35">
        <f t="shared" si="22"/>
        <v>5088.4434039999996</v>
      </c>
      <c r="H124" s="35">
        <f t="shared" si="23"/>
        <v>5325.3232680000001</v>
      </c>
      <c r="I124" s="34">
        <f t="shared" si="24"/>
        <v>1.2960168408046282E-5</v>
      </c>
      <c r="J124" s="34">
        <f t="shared" si="25"/>
        <v>1.1947613530265865E-2</v>
      </c>
      <c r="K124" s="34">
        <f t="shared" si="26"/>
        <v>1.5036526195520343E-2</v>
      </c>
      <c r="L124" s="33">
        <v>11420.095685</v>
      </c>
      <c r="M124" s="33">
        <v>7.2417879999999997</v>
      </c>
      <c r="N124" s="33">
        <v>288973</v>
      </c>
      <c r="O124" s="33">
        <v>156414</v>
      </c>
      <c r="P124" s="33">
        <v>3338</v>
      </c>
      <c r="Q124" s="33">
        <v>4201</v>
      </c>
      <c r="R124" s="33">
        <v>279386.33866454841</v>
      </c>
      <c r="S124" s="33">
        <v>277193.80634389893</v>
      </c>
      <c r="T124" s="33">
        <v>5088443404</v>
      </c>
      <c r="U124" s="33">
        <v>5325323268</v>
      </c>
    </row>
    <row r="125" spans="1:21" x14ac:dyDescent="0.45">
      <c r="A125" s="24" t="s">
        <v>346</v>
      </c>
      <c r="B125" s="24">
        <v>11495</v>
      </c>
      <c r="C125" s="24" t="s">
        <v>19</v>
      </c>
      <c r="D125" s="34">
        <f t="shared" si="19"/>
        <v>9.1851865809062794E-2</v>
      </c>
      <c r="E125" s="34">
        <f t="shared" si="20"/>
        <v>1.7858489825149213</v>
      </c>
      <c r="F125" s="34">
        <f t="shared" si="21"/>
        <v>1.2204507787889944</v>
      </c>
      <c r="G125" s="35">
        <f t="shared" si="22"/>
        <v>8049490.7543339999</v>
      </c>
      <c r="H125" s="35">
        <f t="shared" si="23"/>
        <v>7861847.6486989995</v>
      </c>
      <c r="I125" s="34">
        <f t="shared" si="24"/>
        <v>3.1140971530392008E-3</v>
      </c>
      <c r="J125" s="34">
        <f t="shared" si="25"/>
        <v>3.7425191371060582E-2</v>
      </c>
      <c r="K125" s="34">
        <f t="shared" si="26"/>
        <v>5.0625782157156261E-2</v>
      </c>
      <c r="L125" s="33">
        <v>8337449.9142899998</v>
      </c>
      <c r="M125" s="33">
        <v>311575.53860199999</v>
      </c>
      <c r="N125" s="33">
        <v>81051301</v>
      </c>
      <c r="O125" s="33">
        <v>55390531</v>
      </c>
      <c r="P125" s="33">
        <v>1872256</v>
      </c>
      <c r="Q125" s="33">
        <v>2532637</v>
      </c>
      <c r="R125" s="33">
        <v>50026624.618618287</v>
      </c>
      <c r="S125" s="33">
        <v>45385305.136977218</v>
      </c>
      <c r="T125" s="33">
        <v>8049490754334</v>
      </c>
      <c r="U125" s="33">
        <v>7861847648699</v>
      </c>
    </row>
    <row r="126" spans="1:21" x14ac:dyDescent="0.45">
      <c r="A126" s="24" t="s">
        <v>351</v>
      </c>
      <c r="B126" s="24">
        <v>11517</v>
      </c>
      <c r="C126" s="24" t="s">
        <v>19</v>
      </c>
      <c r="D126" s="34">
        <f t="shared" si="19"/>
        <v>3.7658834850087176E-2</v>
      </c>
      <c r="E126" s="34">
        <f t="shared" si="20"/>
        <v>1.0892923995535466</v>
      </c>
      <c r="F126" s="34">
        <f t="shared" si="21"/>
        <v>0.7515921660638919</v>
      </c>
      <c r="G126" s="35">
        <f t="shared" si="22"/>
        <v>10906608.504841</v>
      </c>
      <c r="H126" s="35">
        <f t="shared" si="23"/>
        <v>10368518.40054</v>
      </c>
      <c r="I126" s="34">
        <f t="shared" si="24"/>
        <v>1.6673060228884222E-4</v>
      </c>
      <c r="J126" s="34">
        <f t="shared" si="25"/>
        <v>6.1152170652491677E-2</v>
      </c>
      <c r="K126" s="34">
        <f t="shared" si="26"/>
        <v>6.9806145640069081E-2</v>
      </c>
      <c r="L126" s="33">
        <v>6451182.779511</v>
      </c>
      <c r="M126" s="33">
        <v>33089.165054999998</v>
      </c>
      <c r="N126" s="33">
        <v>93301139</v>
      </c>
      <c r="O126" s="33">
        <v>64376108</v>
      </c>
      <c r="P126" s="33">
        <v>6068095</v>
      </c>
      <c r="Q126" s="33">
        <v>6926824</v>
      </c>
      <c r="R126" s="33">
        <v>99229429.393161729</v>
      </c>
      <c r="S126" s="33">
        <v>85652978.978133023</v>
      </c>
      <c r="T126" s="33">
        <v>10906608504841</v>
      </c>
      <c r="U126" s="33">
        <v>10368518400540</v>
      </c>
    </row>
    <row r="127" spans="1:21" x14ac:dyDescent="0.45">
      <c r="A127" s="24" t="s">
        <v>357</v>
      </c>
      <c r="B127" s="24">
        <v>11521</v>
      </c>
      <c r="C127" s="24" t="s">
        <v>19</v>
      </c>
      <c r="D127" s="34">
        <f t="shared" si="19"/>
        <v>0.13730121948179008</v>
      </c>
      <c r="E127" s="34">
        <f t="shared" si="20"/>
        <v>0.63295856494551939</v>
      </c>
      <c r="F127" s="34">
        <f t="shared" si="21"/>
        <v>0.63686264467140896</v>
      </c>
      <c r="G127" s="35">
        <f t="shared" si="22"/>
        <v>205521.74682999999</v>
      </c>
      <c r="H127" s="35">
        <f t="shared" si="23"/>
        <v>189562.750932</v>
      </c>
      <c r="I127" s="34">
        <f t="shared" si="24"/>
        <v>4.6287517537955822E-4</v>
      </c>
      <c r="J127" s="34">
        <f t="shared" si="25"/>
        <v>5.913933323322218E-2</v>
      </c>
      <c r="K127" s="34">
        <f t="shared" si="26"/>
        <v>4.8049454988472004E-2</v>
      </c>
      <c r="L127" s="33">
        <v>801212.21948700002</v>
      </c>
      <c r="M127" s="33">
        <v>2770.0190400000001</v>
      </c>
      <c r="N127" s="33">
        <v>1846794</v>
      </c>
      <c r="O127" s="33">
        <v>1858185</v>
      </c>
      <c r="P127" s="33">
        <v>176956</v>
      </c>
      <c r="Q127" s="33">
        <v>143773</v>
      </c>
      <c r="R127" s="33">
        <v>2992187.9454094521</v>
      </c>
      <c r="S127" s="33">
        <v>2917717.0549212159</v>
      </c>
      <c r="T127" s="33">
        <v>205521746830</v>
      </c>
      <c r="U127" s="33">
        <v>189562750932</v>
      </c>
    </row>
    <row r="128" spans="1:21" x14ac:dyDescent="0.45">
      <c r="A128" s="24" t="s">
        <v>366</v>
      </c>
      <c r="B128" s="24">
        <v>11551</v>
      </c>
      <c r="C128" s="24" t="s">
        <v>19</v>
      </c>
      <c r="D128" s="34">
        <f t="shared" si="19"/>
        <v>0.51398438337861485</v>
      </c>
      <c r="E128" s="34">
        <f t="shared" si="20"/>
        <v>5.8725507999302264</v>
      </c>
      <c r="F128" s="34">
        <f t="shared" si="21"/>
        <v>5.1968339672842543</v>
      </c>
      <c r="G128" s="35">
        <f t="shared" si="22"/>
        <v>561709.046952</v>
      </c>
      <c r="H128" s="35">
        <f t="shared" si="23"/>
        <v>548972.03495400003</v>
      </c>
      <c r="I128" s="34">
        <f t="shared" si="24"/>
        <v>1.868875237675316E-4</v>
      </c>
      <c r="J128" s="34">
        <f t="shared" si="25"/>
        <v>0.2073491709051154</v>
      </c>
      <c r="K128" s="34">
        <f t="shared" si="26"/>
        <v>0.33848129156766793</v>
      </c>
      <c r="L128" s="33">
        <v>10534893.03844</v>
      </c>
      <c r="M128" s="33">
        <v>4482.4973799999998</v>
      </c>
      <c r="N128" s="33">
        <v>60183438</v>
      </c>
      <c r="O128" s="33">
        <v>53258515</v>
      </c>
      <c r="P128" s="33">
        <v>2486635</v>
      </c>
      <c r="Q128" s="33">
        <v>4059237</v>
      </c>
      <c r="R128" s="33">
        <v>11992500.32756535</v>
      </c>
      <c r="S128" s="33">
        <v>10248261.794638721</v>
      </c>
      <c r="T128" s="33">
        <v>561709046952</v>
      </c>
      <c r="U128" s="33">
        <v>548972034954</v>
      </c>
    </row>
    <row r="129" spans="1:21" x14ac:dyDescent="0.45">
      <c r="A129" s="24" t="s">
        <v>368</v>
      </c>
      <c r="B129" s="24">
        <v>11562</v>
      </c>
      <c r="C129" s="24" t="s">
        <v>19</v>
      </c>
      <c r="D129" s="34">
        <f t="shared" si="19"/>
        <v>2.8453360818762544E-2</v>
      </c>
      <c r="E129" s="34">
        <f t="shared" si="20"/>
        <v>3.2905377488928811</v>
      </c>
      <c r="F129" s="34">
        <f t="shared" si="21"/>
        <v>2.5399945557219357</v>
      </c>
      <c r="G129" s="35">
        <f t="shared" si="22"/>
        <v>106360.476616</v>
      </c>
      <c r="H129" s="35">
        <f t="shared" si="23"/>
        <v>102363.940793</v>
      </c>
      <c r="I129" s="34">
        <f t="shared" si="24"/>
        <v>6.9440739490065649E-6</v>
      </c>
      <c r="J129" s="34">
        <f t="shared" si="25"/>
        <v>9.0952248433604013E-2</v>
      </c>
      <c r="K129" s="34">
        <f t="shared" si="26"/>
        <v>8.9309564237605887E-2</v>
      </c>
      <c r="L129" s="33">
        <v>130972.40002199999</v>
      </c>
      <c r="M129" s="33">
        <v>41.461089999999999</v>
      </c>
      <c r="N129" s="33">
        <v>7573264</v>
      </c>
      <c r="O129" s="33">
        <v>5845868</v>
      </c>
      <c r="P129" s="33">
        <v>271525</v>
      </c>
      <c r="Q129" s="33">
        <v>266621</v>
      </c>
      <c r="R129" s="33">
        <v>2985357.7528456128</v>
      </c>
      <c r="S129" s="33">
        <v>2301527.7677784017</v>
      </c>
      <c r="T129" s="33">
        <v>106360476616</v>
      </c>
      <c r="U129" s="33">
        <v>102363940793</v>
      </c>
    </row>
    <row r="130" spans="1:21" x14ac:dyDescent="0.45">
      <c r="A130" s="24" t="s">
        <v>386</v>
      </c>
      <c r="B130" s="24">
        <v>11621</v>
      </c>
      <c r="C130" s="24" t="s">
        <v>19</v>
      </c>
      <c r="D130" s="34">
        <f t="shared" si="19"/>
        <v>1.3403823442084188</v>
      </c>
      <c r="E130" s="34">
        <f t="shared" si="20"/>
        <v>0.96732157718571465</v>
      </c>
      <c r="F130" s="34">
        <f t="shared" si="21"/>
        <v>1.36434325407167</v>
      </c>
      <c r="G130" s="35">
        <f t="shared" si="22"/>
        <v>220404.72660200001</v>
      </c>
      <c r="H130" s="35">
        <f t="shared" si="23"/>
        <v>202109.79503499999</v>
      </c>
      <c r="I130" s="34">
        <f t="shared" si="24"/>
        <v>1.744314372217759E-2</v>
      </c>
      <c r="J130" s="34">
        <f t="shared" si="25"/>
        <v>1.4256611111847997E-2</v>
      </c>
      <c r="K130" s="34">
        <f t="shared" si="26"/>
        <v>8.8929422415038067E-2</v>
      </c>
      <c r="L130" s="33">
        <v>4747638.3836070001</v>
      </c>
      <c r="M130" s="33">
        <v>44058.689719999995</v>
      </c>
      <c r="N130" s="33">
        <v>1713128</v>
      </c>
      <c r="O130" s="33">
        <v>2416254</v>
      </c>
      <c r="P130" s="33">
        <v>18005</v>
      </c>
      <c r="Q130" s="33">
        <v>112311</v>
      </c>
      <c r="R130" s="33">
        <v>1262922.8544388711</v>
      </c>
      <c r="S130" s="33">
        <v>1771001.5370318769</v>
      </c>
      <c r="T130" s="33">
        <v>220404726602</v>
      </c>
      <c r="U130" s="33">
        <v>202109795035</v>
      </c>
    </row>
    <row r="131" spans="1:21" x14ac:dyDescent="0.45">
      <c r="A131" s="24" t="s">
        <v>396</v>
      </c>
      <c r="B131" s="24">
        <v>11661</v>
      </c>
      <c r="C131" s="24" t="s">
        <v>19</v>
      </c>
      <c r="D131" s="34">
        <f t="shared" si="19"/>
        <v>1.1935104267644026</v>
      </c>
      <c r="E131" s="34">
        <f t="shared" si="20"/>
        <v>1.7703507662007778</v>
      </c>
      <c r="F131" s="34">
        <f t="shared" si="21"/>
        <v>2.2504282101791544</v>
      </c>
      <c r="G131" s="35">
        <f t="shared" si="22"/>
        <v>129561.171613</v>
      </c>
      <c r="H131" s="35">
        <f t="shared" si="23"/>
        <v>99202.992270999996</v>
      </c>
      <c r="I131" s="34">
        <f t="shared" si="24"/>
        <v>0.13460327111958073</v>
      </c>
      <c r="J131" s="34">
        <f t="shared" si="25"/>
        <v>9.5042101343311864E-5</v>
      </c>
      <c r="K131" s="34">
        <f t="shared" si="26"/>
        <v>0.20177438115185109</v>
      </c>
      <c r="L131" s="33">
        <v>1871967.7260769999</v>
      </c>
      <c r="M131" s="33">
        <v>130294.89844999999</v>
      </c>
      <c r="N131" s="33">
        <v>1388358</v>
      </c>
      <c r="O131" s="33">
        <v>1764848</v>
      </c>
      <c r="P131" s="33">
        <v>46</v>
      </c>
      <c r="Q131" s="33">
        <v>97658</v>
      </c>
      <c r="R131" s="33">
        <v>483996.03280906449</v>
      </c>
      <c r="S131" s="33">
        <v>784227.63810781692</v>
      </c>
      <c r="T131" s="33">
        <v>129561171613</v>
      </c>
      <c r="U131" s="33">
        <v>99202992271</v>
      </c>
    </row>
    <row r="132" spans="1:21" x14ac:dyDescent="0.45">
      <c r="A132" s="24" t="s">
        <v>404</v>
      </c>
      <c r="B132" s="24">
        <v>11665</v>
      </c>
      <c r="C132" s="24" t="s">
        <v>19</v>
      </c>
      <c r="D132" s="34">
        <f t="shared" si="19"/>
        <v>0.23904387877140296</v>
      </c>
      <c r="E132" s="34">
        <f t="shared" si="20"/>
        <v>2.3185039550144535</v>
      </c>
      <c r="F132" s="34">
        <f t="shared" si="21"/>
        <v>2.2746999537708255</v>
      </c>
      <c r="G132" s="35">
        <f t="shared" si="22"/>
        <v>6765.5042999999996</v>
      </c>
      <c r="H132" s="35">
        <f t="shared" si="23"/>
        <v>205.27437499999999</v>
      </c>
      <c r="I132" s="34">
        <f t="shared" si="24"/>
        <v>3.8561530578120544E-3</v>
      </c>
      <c r="J132" s="34">
        <f t="shared" si="25"/>
        <v>0.22886940440067427</v>
      </c>
      <c r="K132" s="34">
        <f t="shared" si="26"/>
        <v>1.2416154540701855E-2</v>
      </c>
      <c r="L132" s="33">
        <v>462534.93977</v>
      </c>
      <c r="M132" s="33">
        <v>7061.865084</v>
      </c>
      <c r="N132" s="33">
        <v>2243080</v>
      </c>
      <c r="O132" s="33">
        <v>2200701</v>
      </c>
      <c r="P132" s="33">
        <v>209567</v>
      </c>
      <c r="Q132" s="33">
        <v>11369</v>
      </c>
      <c r="R132" s="33">
        <v>915661.92759045167</v>
      </c>
      <c r="S132" s="33">
        <v>967468.69685025688</v>
      </c>
      <c r="T132" s="33">
        <v>6765504300</v>
      </c>
      <c r="U132" s="33">
        <v>205274375</v>
      </c>
    </row>
    <row r="133" spans="1:21" x14ac:dyDescent="0.45">
      <c r="A133" s="24" t="s">
        <v>422</v>
      </c>
      <c r="B133" s="24">
        <v>11706</v>
      </c>
      <c r="C133" s="24" t="s">
        <v>22</v>
      </c>
      <c r="D133" s="34">
        <f t="shared" si="19"/>
        <v>1.7382912288175381</v>
      </c>
      <c r="E133" s="34">
        <f t="shared" si="20"/>
        <v>2.8080354898338049</v>
      </c>
      <c r="F133" s="34">
        <f t="shared" si="21"/>
        <v>2.2863677134893257</v>
      </c>
      <c r="G133" s="35">
        <f t="shared" si="22"/>
        <v>686059.43880600005</v>
      </c>
      <c r="H133" s="35">
        <f t="shared" si="23"/>
        <v>577455.12934800005</v>
      </c>
      <c r="I133" s="34">
        <f t="shared" si="24"/>
        <v>7.0165189308176418E-2</v>
      </c>
      <c r="J133" s="34">
        <f t="shared" si="25"/>
        <v>9.1397952189872286E-3</v>
      </c>
      <c r="K133" s="34">
        <f t="shared" si="26"/>
        <v>0.14982436687023393</v>
      </c>
      <c r="L133" s="33">
        <v>3450266.3860069998</v>
      </c>
      <c r="M133" s="33">
        <v>87148.03887199999</v>
      </c>
      <c r="N133" s="33">
        <v>2786780</v>
      </c>
      <c r="O133" s="33">
        <v>2269061</v>
      </c>
      <c r="P133" s="33">
        <v>5676</v>
      </c>
      <c r="Q133" s="33">
        <v>93044</v>
      </c>
      <c r="R133" s="33">
        <v>621020.47846854839</v>
      </c>
      <c r="S133" s="33">
        <v>992430.47678323218</v>
      </c>
      <c r="T133" s="33">
        <v>686059438806</v>
      </c>
      <c r="U133" s="33">
        <v>577455129348</v>
      </c>
    </row>
    <row r="134" spans="1:21" x14ac:dyDescent="0.45">
      <c r="A134" s="24" t="s">
        <v>429</v>
      </c>
      <c r="B134" s="24">
        <v>11691</v>
      </c>
      <c r="C134" s="24" t="s">
        <v>32</v>
      </c>
      <c r="D134" s="34">
        <f t="shared" si="19"/>
        <v>1.8776792808117586</v>
      </c>
      <c r="E134" s="34">
        <f t="shared" si="20"/>
        <v>0.86243002769709887</v>
      </c>
      <c r="F134" s="34">
        <f t="shared" si="21"/>
        <v>5.3327021227015988E-3</v>
      </c>
      <c r="G134" s="35">
        <f t="shared" si="22"/>
        <v>21665.534517</v>
      </c>
      <c r="H134" s="35">
        <f t="shared" si="23"/>
        <v>22361.987647999998</v>
      </c>
      <c r="I134" s="34">
        <f t="shared" si="24"/>
        <v>6.6020478592411197E-2</v>
      </c>
      <c r="J134" s="34">
        <f t="shared" si="25"/>
        <v>0</v>
      </c>
      <c r="K134" s="34">
        <f t="shared" si="26"/>
        <v>0</v>
      </c>
      <c r="L134" s="33">
        <v>153518.45042099999</v>
      </c>
      <c r="M134" s="33">
        <v>4789.5345619999998</v>
      </c>
      <c r="N134" s="33">
        <v>35256</v>
      </c>
      <c r="O134" s="33">
        <v>218</v>
      </c>
      <c r="P134" s="33">
        <v>0</v>
      </c>
      <c r="Q134" s="33">
        <v>0</v>
      </c>
      <c r="R134" s="33">
        <v>36273.09786383871</v>
      </c>
      <c r="S134" s="33">
        <v>40879.838210344118</v>
      </c>
      <c r="T134" s="33">
        <v>21665534517</v>
      </c>
      <c r="U134" s="33">
        <v>22361987648</v>
      </c>
    </row>
    <row r="135" spans="1:21" x14ac:dyDescent="0.45">
      <c r="A135" s="24" t="s">
        <v>437</v>
      </c>
      <c r="B135" s="24">
        <v>11701</v>
      </c>
      <c r="C135" s="24" t="s">
        <v>19</v>
      </c>
      <c r="D135" s="34">
        <f t="shared" si="19"/>
        <v>1.2873976493304586</v>
      </c>
      <c r="E135" s="34">
        <f t="shared" si="20"/>
        <v>2.9426554300567895</v>
      </c>
      <c r="F135" s="34">
        <f t="shared" si="21"/>
        <v>1.573569814661204</v>
      </c>
      <c r="G135" s="35">
        <f t="shared" si="22"/>
        <v>12775.13509</v>
      </c>
      <c r="H135" s="35">
        <f t="shared" si="23"/>
        <v>12658.382575</v>
      </c>
      <c r="I135" s="34">
        <f t="shared" si="24"/>
        <v>5.067968395485717E-3</v>
      </c>
      <c r="J135" s="34">
        <f t="shared" si="25"/>
        <v>0.28851368936436633</v>
      </c>
      <c r="K135" s="34">
        <f t="shared" si="26"/>
        <v>3.611446320654748E-2</v>
      </c>
      <c r="L135" s="33">
        <v>451285.05691599997</v>
      </c>
      <c r="M135" s="33">
        <v>2269.1476400000001</v>
      </c>
      <c r="N135" s="33">
        <v>515760</v>
      </c>
      <c r="O135" s="33">
        <v>275800</v>
      </c>
      <c r="P135" s="33">
        <v>64590</v>
      </c>
      <c r="Q135" s="33">
        <v>8085</v>
      </c>
      <c r="R135" s="33">
        <v>223871.52631232259</v>
      </c>
      <c r="S135" s="33">
        <v>175270.26600937999</v>
      </c>
      <c r="T135" s="33">
        <v>12775135090</v>
      </c>
      <c r="U135" s="33">
        <v>12658382575</v>
      </c>
    </row>
    <row r="136" spans="1:21" x14ac:dyDescent="0.45">
      <c r="A136" s="24" t="s">
        <v>443</v>
      </c>
      <c r="B136" s="24">
        <v>11738</v>
      </c>
      <c r="C136" s="24" t="s">
        <v>19</v>
      </c>
      <c r="D136" s="34">
        <f t="shared" si="19"/>
        <v>0.18399424958816854</v>
      </c>
      <c r="E136" s="34">
        <f t="shared" si="20"/>
        <v>2.7006147320828449</v>
      </c>
      <c r="F136" s="34">
        <f t="shared" si="21"/>
        <v>1.6556405684521218</v>
      </c>
      <c r="G136" s="35">
        <f t="shared" si="22"/>
        <v>133300.055727</v>
      </c>
      <c r="H136" s="35">
        <f t="shared" si="23"/>
        <v>358973.98513699998</v>
      </c>
      <c r="I136" s="34">
        <f t="shared" si="24"/>
        <v>4.874369752575447E-2</v>
      </c>
      <c r="J136" s="34">
        <f t="shared" si="25"/>
        <v>0.1299411289681677</v>
      </c>
      <c r="K136" s="34">
        <f t="shared" si="26"/>
        <v>0.37282221174373992</v>
      </c>
      <c r="L136" s="33">
        <v>782572.06981299992</v>
      </c>
      <c r="M136" s="33">
        <v>229779.10983</v>
      </c>
      <c r="N136" s="33">
        <v>5743184</v>
      </c>
      <c r="O136" s="33">
        <v>3520920</v>
      </c>
      <c r="P136" s="33">
        <v>306273</v>
      </c>
      <c r="Q136" s="33">
        <v>878747</v>
      </c>
      <c r="R136" s="33">
        <v>2357013.5370689998</v>
      </c>
      <c r="S136" s="33">
        <v>2126620.9992013848</v>
      </c>
      <c r="T136" s="33">
        <v>133300055727</v>
      </c>
      <c r="U136" s="33">
        <v>358973985137</v>
      </c>
    </row>
    <row r="137" spans="1:21" x14ac:dyDescent="0.45">
      <c r="A137" s="24" t="s">
        <v>446</v>
      </c>
      <c r="B137" s="24">
        <v>11741</v>
      </c>
      <c r="C137" s="24" t="s">
        <v>19</v>
      </c>
      <c r="D137" s="34">
        <f t="shared" si="19"/>
        <v>0.67999467075818498</v>
      </c>
      <c r="E137" s="34">
        <f t="shared" si="20"/>
        <v>2.3678914545322658</v>
      </c>
      <c r="F137" s="34">
        <f t="shared" si="21"/>
        <v>0.62480594358623276</v>
      </c>
      <c r="G137" s="35">
        <f t="shared" si="22"/>
        <v>268791.22720299999</v>
      </c>
      <c r="H137" s="35">
        <f t="shared" si="23"/>
        <v>250904.63192099999</v>
      </c>
      <c r="I137" s="34">
        <f t="shared" si="24"/>
        <v>5.7963783012085338E-2</v>
      </c>
      <c r="J137" s="34">
        <f t="shared" si="25"/>
        <v>0.24692988230865076</v>
      </c>
      <c r="K137" s="34">
        <f t="shared" si="26"/>
        <v>1.9916563528356912E-2</v>
      </c>
      <c r="L137" s="33">
        <v>1719771.5703480002</v>
      </c>
      <c r="M137" s="33">
        <v>221371.381903</v>
      </c>
      <c r="N137" s="33">
        <v>2994312</v>
      </c>
      <c r="O137" s="33">
        <v>790097</v>
      </c>
      <c r="P137" s="33">
        <v>471529</v>
      </c>
      <c r="Q137" s="33">
        <v>38032</v>
      </c>
      <c r="R137" s="33">
        <v>1909566.3740308711</v>
      </c>
      <c r="S137" s="33">
        <v>1264547.8297870171</v>
      </c>
      <c r="T137" s="33">
        <v>268791227203</v>
      </c>
      <c r="U137" s="33">
        <v>250904631921</v>
      </c>
    </row>
    <row r="138" spans="1:21" x14ac:dyDescent="0.45">
      <c r="A138" s="24" t="s">
        <v>112</v>
      </c>
      <c r="B138" s="24">
        <v>10920</v>
      </c>
      <c r="C138" s="24" t="s">
        <v>19</v>
      </c>
      <c r="D138" s="34">
        <f t="shared" ref="D138:D185" si="27">(L138/2)/S138</f>
        <v>6.0524693650211341E-2</v>
      </c>
      <c r="E138" s="34">
        <f t="shared" ref="E138:E185" si="28">(N138)/S138</f>
        <v>1.9889775505592875</v>
      </c>
      <c r="F138" s="34">
        <f t="shared" ref="F138:F185" si="29">(O138)/S138</f>
        <v>0</v>
      </c>
      <c r="G138" s="35">
        <f t="shared" ref="G138:G185" si="30">T138/1000000</f>
        <v>128479.493911</v>
      </c>
      <c r="H138" s="35">
        <f t="shared" ref="H138:H185" si="31">U138/1000000</f>
        <v>122616.28565000001</v>
      </c>
      <c r="I138" s="34">
        <f t="shared" ref="I138:I185" si="32">(M138/2)/R138</f>
        <v>9.941879475485038E-5</v>
      </c>
      <c r="J138" s="34">
        <f t="shared" ref="J138:J185" si="33">(P138)/R138</f>
        <v>0.10753483140293296</v>
      </c>
      <c r="K138" s="34">
        <f t="shared" ref="K138:K185" si="34">(Q138)/R138</f>
        <v>0</v>
      </c>
      <c r="L138" s="33">
        <v>255537.288757</v>
      </c>
      <c r="M138" s="33">
        <v>934.52426800000001</v>
      </c>
      <c r="N138" s="33">
        <v>4198765</v>
      </c>
      <c r="O138" s="33">
        <v>0</v>
      </c>
      <c r="P138" s="33">
        <v>505407</v>
      </c>
      <c r="Q138" s="33">
        <v>0</v>
      </c>
      <c r="R138" s="33">
        <v>4699937.6239893865</v>
      </c>
      <c r="S138" s="33">
        <v>2111016.7879065978</v>
      </c>
      <c r="T138" s="33">
        <v>128479493911</v>
      </c>
      <c r="U138" s="33">
        <v>122616285650</v>
      </c>
    </row>
    <row r="139" spans="1:21" x14ac:dyDescent="0.45">
      <c r="A139" s="24" t="s">
        <v>167</v>
      </c>
      <c r="B139" s="24">
        <v>11172</v>
      </c>
      <c r="C139" s="24" t="s">
        <v>32</v>
      </c>
      <c r="D139" s="34">
        <f t="shared" si="27"/>
        <v>1.4399357692357133</v>
      </c>
      <c r="E139" s="34">
        <f t="shared" si="28"/>
        <v>0.6266340816788647</v>
      </c>
      <c r="F139" s="34">
        <f t="shared" si="29"/>
        <v>0.16804331367815056</v>
      </c>
      <c r="G139" s="35">
        <f t="shared" si="30"/>
        <v>1353996.6053230001</v>
      </c>
      <c r="H139" s="35">
        <f t="shared" si="31"/>
        <v>1336525.7197169999</v>
      </c>
      <c r="I139" s="34">
        <f t="shared" si="32"/>
        <v>4.606775513743093E-2</v>
      </c>
      <c r="J139" s="34">
        <f t="shared" si="33"/>
        <v>0</v>
      </c>
      <c r="K139" s="34">
        <f t="shared" si="34"/>
        <v>0</v>
      </c>
      <c r="L139" s="33">
        <v>7365686.6243900005</v>
      </c>
      <c r="M139" s="33">
        <v>223274.33726999999</v>
      </c>
      <c r="N139" s="33">
        <v>1602707</v>
      </c>
      <c r="O139" s="33">
        <v>429795</v>
      </c>
      <c r="P139" s="33">
        <v>0</v>
      </c>
      <c r="Q139" s="33">
        <v>0</v>
      </c>
      <c r="R139" s="33">
        <v>2423325.5625753873</v>
      </c>
      <c r="S139" s="33">
        <v>2557644.160857101</v>
      </c>
      <c r="T139" s="33">
        <v>1353996605323</v>
      </c>
      <c r="U139" s="33">
        <v>1336525719717</v>
      </c>
    </row>
    <row r="140" spans="1:21" x14ac:dyDescent="0.45">
      <c r="A140" s="24" t="s">
        <v>171</v>
      </c>
      <c r="B140" s="24">
        <v>11183</v>
      </c>
      <c r="C140" s="24" t="s">
        <v>22</v>
      </c>
      <c r="D140" s="34">
        <f t="shared" si="27"/>
        <v>0.54027402764471189</v>
      </c>
      <c r="E140" s="34">
        <f t="shared" si="28"/>
        <v>3.3535028405475939E-2</v>
      </c>
      <c r="F140" s="34">
        <f t="shared" si="29"/>
        <v>0.12386248698707177</v>
      </c>
      <c r="G140" s="35">
        <f t="shared" si="30"/>
        <v>8281034.4224309996</v>
      </c>
      <c r="H140" s="35">
        <f t="shared" si="31"/>
        <v>7746160.8624090003</v>
      </c>
      <c r="I140" s="34">
        <f t="shared" si="32"/>
        <v>1.9871632547277543E-2</v>
      </c>
      <c r="J140" s="34">
        <f t="shared" si="33"/>
        <v>0</v>
      </c>
      <c r="K140" s="34">
        <f t="shared" si="34"/>
        <v>0</v>
      </c>
      <c r="L140" s="33">
        <v>9432482.159630999</v>
      </c>
      <c r="M140" s="33">
        <v>315400.94065399998</v>
      </c>
      <c r="N140" s="33">
        <v>292739</v>
      </c>
      <c r="O140" s="33">
        <v>1081239</v>
      </c>
      <c r="P140" s="33">
        <v>0</v>
      </c>
      <c r="Q140" s="33">
        <v>0</v>
      </c>
      <c r="R140" s="33">
        <v>7935959.461398419</v>
      </c>
      <c r="S140" s="33">
        <v>8729349.993697891</v>
      </c>
      <c r="T140" s="33">
        <v>8281034422431</v>
      </c>
      <c r="U140" s="33">
        <v>7746160862409</v>
      </c>
    </row>
    <row r="141" spans="1:21" x14ac:dyDescent="0.45">
      <c r="A141" s="24" t="s">
        <v>176</v>
      </c>
      <c r="B141" s="24">
        <v>11197</v>
      </c>
      <c r="C141" s="24" t="s">
        <v>22</v>
      </c>
      <c r="D141" s="34">
        <f t="shared" si="27"/>
        <v>1.6333054748919442</v>
      </c>
      <c r="E141" s="34">
        <f t="shared" si="28"/>
        <v>0.72629241465643146</v>
      </c>
      <c r="F141" s="34">
        <f t="shared" si="29"/>
        <v>1.1286248029242025</v>
      </c>
      <c r="G141" s="35">
        <f t="shared" si="30"/>
        <v>2804762.5275719999</v>
      </c>
      <c r="H141" s="35">
        <f t="shared" si="31"/>
        <v>2538866.4848770001</v>
      </c>
      <c r="I141" s="34">
        <f t="shared" si="32"/>
        <v>2.62838230286126E-2</v>
      </c>
      <c r="J141" s="34">
        <f t="shared" si="33"/>
        <v>0</v>
      </c>
      <c r="K141" s="34">
        <f t="shared" si="34"/>
        <v>0</v>
      </c>
      <c r="L141" s="33">
        <v>13848479.173841</v>
      </c>
      <c r="M141" s="33">
        <v>140865.902504</v>
      </c>
      <c r="N141" s="33">
        <v>3079046</v>
      </c>
      <c r="O141" s="33">
        <v>4784695</v>
      </c>
      <c r="P141" s="33">
        <v>0</v>
      </c>
      <c r="Q141" s="33">
        <v>0</v>
      </c>
      <c r="R141" s="33">
        <v>2679707.254737129</v>
      </c>
      <c r="S141" s="33">
        <v>4239402.6673905514</v>
      </c>
      <c r="T141" s="33">
        <v>2804762527572</v>
      </c>
      <c r="U141" s="33">
        <v>2538866484877</v>
      </c>
    </row>
    <row r="142" spans="1:21" x14ac:dyDescent="0.45">
      <c r="A142" s="24" t="s">
        <v>178</v>
      </c>
      <c r="B142" s="24">
        <v>11195</v>
      </c>
      <c r="C142" s="24" t="s">
        <v>22</v>
      </c>
      <c r="D142" s="34">
        <f t="shared" si="27"/>
        <v>2.4573416727283393</v>
      </c>
      <c r="E142" s="34">
        <f t="shared" si="28"/>
        <v>0.22567522968899664</v>
      </c>
      <c r="F142" s="34">
        <f t="shared" si="29"/>
        <v>0.36014030358634247</v>
      </c>
      <c r="G142" s="35">
        <f t="shared" si="30"/>
        <v>3054937.4468009998</v>
      </c>
      <c r="H142" s="35">
        <f t="shared" si="31"/>
        <v>2616117.9479049998</v>
      </c>
      <c r="I142" s="34">
        <f t="shared" si="32"/>
        <v>5.6286211800538478E-2</v>
      </c>
      <c r="J142" s="34">
        <f t="shared" si="33"/>
        <v>0</v>
      </c>
      <c r="K142" s="34">
        <f t="shared" si="34"/>
        <v>0</v>
      </c>
      <c r="L142" s="33">
        <v>14278798.413497001</v>
      </c>
      <c r="M142" s="33">
        <v>323995.19875600003</v>
      </c>
      <c r="N142" s="33">
        <v>655662</v>
      </c>
      <c r="O142" s="33">
        <v>1046328</v>
      </c>
      <c r="P142" s="33">
        <v>0</v>
      </c>
      <c r="Q142" s="33">
        <v>0</v>
      </c>
      <c r="R142" s="33">
        <v>2878104.498346258</v>
      </c>
      <c r="S142" s="33">
        <v>2905334.3643587679</v>
      </c>
      <c r="T142" s="33">
        <v>3054937446801</v>
      </c>
      <c r="U142" s="33">
        <v>2616117947905</v>
      </c>
    </row>
    <row r="143" spans="1:21" x14ac:dyDescent="0.45">
      <c r="A143" s="24" t="s">
        <v>180</v>
      </c>
      <c r="B143" s="24">
        <v>11215</v>
      </c>
      <c r="C143" s="24" t="s">
        <v>22</v>
      </c>
      <c r="D143" s="34">
        <f t="shared" si="27"/>
        <v>0.69362799290718169</v>
      </c>
      <c r="E143" s="34">
        <f t="shared" si="28"/>
        <v>0.59723571720442303</v>
      </c>
      <c r="F143" s="34">
        <f t="shared" si="29"/>
        <v>0.71512210427509404</v>
      </c>
      <c r="G143" s="35">
        <f t="shared" si="30"/>
        <v>6661455.8107409999</v>
      </c>
      <c r="H143" s="35">
        <f t="shared" si="31"/>
        <v>6133457.5986449998</v>
      </c>
      <c r="I143" s="34">
        <f t="shared" si="32"/>
        <v>2.8626339016568355E-2</v>
      </c>
      <c r="J143" s="34">
        <f t="shared" si="33"/>
        <v>2.6802507213711575E-4</v>
      </c>
      <c r="K143" s="34">
        <f t="shared" si="34"/>
        <v>3.507894826003749E-2</v>
      </c>
      <c r="L143" s="33">
        <v>10353513.804943999</v>
      </c>
      <c r="M143" s="33">
        <v>423160.24497</v>
      </c>
      <c r="N143" s="33">
        <v>4457352</v>
      </c>
      <c r="O143" s="33">
        <v>5337174</v>
      </c>
      <c r="P143" s="33">
        <v>1981</v>
      </c>
      <c r="Q143" s="33">
        <v>259272</v>
      </c>
      <c r="R143" s="33">
        <v>7391099.5870810319</v>
      </c>
      <c r="S143" s="33">
        <v>7463304.4735908331</v>
      </c>
      <c r="T143" s="33">
        <v>6661455810741</v>
      </c>
      <c r="U143" s="33">
        <v>6133457598645</v>
      </c>
    </row>
    <row r="144" spans="1:21" x14ac:dyDescent="0.45">
      <c r="A144" s="24" t="s">
        <v>184</v>
      </c>
      <c r="B144" s="24">
        <v>11196</v>
      </c>
      <c r="C144" s="24" t="s">
        <v>32</v>
      </c>
      <c r="D144" s="34">
        <f t="shared" si="27"/>
        <v>0.57883119487275037</v>
      </c>
      <c r="E144" s="34">
        <f t="shared" si="28"/>
        <v>0.11544194895293813</v>
      </c>
      <c r="F144" s="34">
        <f t="shared" si="29"/>
        <v>0</v>
      </c>
      <c r="G144" s="35">
        <f t="shared" si="30"/>
        <v>679164.89789699996</v>
      </c>
      <c r="H144" s="35">
        <f t="shared" si="31"/>
        <v>657672.61378400004</v>
      </c>
      <c r="I144" s="34">
        <f t="shared" si="32"/>
        <v>9.2652469224693904E-3</v>
      </c>
      <c r="J144" s="34">
        <f t="shared" si="33"/>
        <v>0</v>
      </c>
      <c r="K144" s="34">
        <f t="shared" si="34"/>
        <v>0</v>
      </c>
      <c r="L144" s="33">
        <v>2003742.9823409999</v>
      </c>
      <c r="M144" s="33">
        <v>32274.399412000002</v>
      </c>
      <c r="N144" s="33">
        <v>199813</v>
      </c>
      <c r="O144" s="33">
        <v>0</v>
      </c>
      <c r="P144" s="33">
        <v>0</v>
      </c>
      <c r="Q144" s="33">
        <v>0</v>
      </c>
      <c r="R144" s="33">
        <v>1741691.2728861289</v>
      </c>
      <c r="S144" s="33">
        <v>1730852.6217056259</v>
      </c>
      <c r="T144" s="33">
        <v>679164897897</v>
      </c>
      <c r="U144" s="33">
        <v>657672613784</v>
      </c>
    </row>
    <row r="145" spans="1:21" x14ac:dyDescent="0.45">
      <c r="A145" s="24" t="s">
        <v>205</v>
      </c>
      <c r="B145" s="24">
        <v>11260</v>
      </c>
      <c r="C145" s="24" t="s">
        <v>22</v>
      </c>
      <c r="D145" s="34">
        <f t="shared" si="27"/>
        <v>3.2650212868305313</v>
      </c>
      <c r="E145" s="34">
        <f t="shared" si="28"/>
        <v>4.9392745996427845E-2</v>
      </c>
      <c r="F145" s="34">
        <f t="shared" si="29"/>
        <v>0.10531316107519118</v>
      </c>
      <c r="G145" s="35">
        <f t="shared" si="30"/>
        <v>1234680.044923</v>
      </c>
      <c r="H145" s="35">
        <f t="shared" si="31"/>
        <v>1114215.431935</v>
      </c>
      <c r="I145" s="34">
        <f t="shared" si="32"/>
        <v>2.1363349525856334E-2</v>
      </c>
      <c r="J145" s="34">
        <f t="shared" si="33"/>
        <v>0</v>
      </c>
      <c r="K145" s="34">
        <f t="shared" si="34"/>
        <v>0</v>
      </c>
      <c r="L145" s="33">
        <v>8717168.4515790008</v>
      </c>
      <c r="M145" s="33">
        <v>50498.399915000002</v>
      </c>
      <c r="N145" s="33">
        <v>65936</v>
      </c>
      <c r="O145" s="33">
        <v>140586</v>
      </c>
      <c r="P145" s="33">
        <v>0</v>
      </c>
      <c r="Q145" s="33">
        <v>0</v>
      </c>
      <c r="R145" s="33">
        <v>1181893.3134497739</v>
      </c>
      <c r="S145" s="33">
        <v>1334932.8665543031</v>
      </c>
      <c r="T145" s="33">
        <v>1234680044923</v>
      </c>
      <c r="U145" s="33">
        <v>1114215431935</v>
      </c>
    </row>
    <row r="146" spans="1:21" x14ac:dyDescent="0.45">
      <c r="A146" s="24" t="s">
        <v>233</v>
      </c>
      <c r="B146" s="24">
        <v>11308</v>
      </c>
      <c r="C146" s="24" t="s">
        <v>22</v>
      </c>
      <c r="D146" s="34">
        <f t="shared" si="27"/>
        <v>0.75893030830815966</v>
      </c>
      <c r="E146" s="34">
        <f t="shared" si="28"/>
        <v>0.56445261462242746</v>
      </c>
      <c r="F146" s="34">
        <f t="shared" si="29"/>
        <v>0.52312813854881324</v>
      </c>
      <c r="G146" s="35">
        <f t="shared" si="30"/>
        <v>2154211.0909719998</v>
      </c>
      <c r="H146" s="35">
        <f t="shared" si="31"/>
        <v>1953509.7995539999</v>
      </c>
      <c r="I146" s="34">
        <f t="shared" si="32"/>
        <v>3.090240072495546E-2</v>
      </c>
      <c r="J146" s="34">
        <f t="shared" si="33"/>
        <v>0</v>
      </c>
      <c r="K146" s="34">
        <f t="shared" si="34"/>
        <v>6.1688272527088217E-3</v>
      </c>
      <c r="L146" s="33">
        <v>4470078.1375460001</v>
      </c>
      <c r="M146" s="33">
        <v>142107.935245</v>
      </c>
      <c r="N146" s="33">
        <v>1662305</v>
      </c>
      <c r="O146" s="33">
        <v>1540605</v>
      </c>
      <c r="P146" s="33">
        <v>0</v>
      </c>
      <c r="Q146" s="33">
        <v>14184</v>
      </c>
      <c r="R146" s="33">
        <v>2299302.5122840973</v>
      </c>
      <c r="S146" s="33">
        <v>2944985.9154464998</v>
      </c>
      <c r="T146" s="33">
        <v>2154211090972</v>
      </c>
      <c r="U146" s="33">
        <v>1953509799554</v>
      </c>
    </row>
    <row r="147" spans="1:21" x14ac:dyDescent="0.45">
      <c r="A147" s="24" t="s">
        <v>242</v>
      </c>
      <c r="B147" s="24">
        <v>11312</v>
      </c>
      <c r="C147" s="24" t="s">
        <v>22</v>
      </c>
      <c r="D147" s="34">
        <f t="shared" si="27"/>
        <v>1.7285180573686889</v>
      </c>
      <c r="E147" s="34">
        <f t="shared" si="28"/>
        <v>0.59605815728761324</v>
      </c>
      <c r="F147" s="34">
        <f t="shared" si="29"/>
        <v>0.51035619010891187</v>
      </c>
      <c r="G147" s="35">
        <f t="shared" si="30"/>
        <v>3592742.8117900002</v>
      </c>
      <c r="H147" s="35">
        <f t="shared" si="31"/>
        <v>3331103.7184629999</v>
      </c>
      <c r="I147" s="34">
        <f t="shared" si="32"/>
        <v>3.6523395028335716E-2</v>
      </c>
      <c r="J147" s="34">
        <f t="shared" si="33"/>
        <v>0</v>
      </c>
      <c r="K147" s="34">
        <f t="shared" si="34"/>
        <v>3.212290645826972E-2</v>
      </c>
      <c r="L147" s="33">
        <v>14458066.170231</v>
      </c>
      <c r="M147" s="33">
        <v>254512.73971499997</v>
      </c>
      <c r="N147" s="33">
        <v>2492843</v>
      </c>
      <c r="O147" s="33">
        <v>2134419</v>
      </c>
      <c r="P147" s="33">
        <v>0</v>
      </c>
      <c r="Q147" s="33">
        <v>111924</v>
      </c>
      <c r="R147" s="33">
        <v>3484242.627465806</v>
      </c>
      <c r="S147" s="33">
        <v>4182214.3854951719</v>
      </c>
      <c r="T147" s="33">
        <v>3592742811790</v>
      </c>
      <c r="U147" s="33">
        <v>3331103718463</v>
      </c>
    </row>
    <row r="148" spans="1:21" x14ac:dyDescent="0.45">
      <c r="A148" s="24" t="s">
        <v>244</v>
      </c>
      <c r="B148" s="24">
        <v>11315</v>
      </c>
      <c r="C148" s="24" t="s">
        <v>246</v>
      </c>
      <c r="D148" s="34">
        <f t="shared" si="27"/>
        <v>5.1017732610467922E-2</v>
      </c>
      <c r="E148" s="34">
        <f t="shared" si="28"/>
        <v>1.5027762925139958</v>
      </c>
      <c r="F148" s="34">
        <f t="shared" si="29"/>
        <v>0.52546499906472477</v>
      </c>
      <c r="G148" s="35">
        <f t="shared" si="30"/>
        <v>4102480.8747959998</v>
      </c>
      <c r="H148" s="35">
        <f t="shared" si="31"/>
        <v>4013353.6991369999</v>
      </c>
      <c r="I148" s="34">
        <f t="shared" si="32"/>
        <v>4.8838434482290683E-5</v>
      </c>
      <c r="J148" s="34">
        <f t="shared" si="33"/>
        <v>0</v>
      </c>
      <c r="K148" s="34">
        <f t="shared" si="34"/>
        <v>3.4548559860633203E-2</v>
      </c>
      <c r="L148" s="33">
        <v>6099916.8869969994</v>
      </c>
      <c r="M148" s="33">
        <v>8360.7364689999995</v>
      </c>
      <c r="N148" s="33">
        <v>89839454</v>
      </c>
      <c r="O148" s="33">
        <v>31413517</v>
      </c>
      <c r="P148" s="33">
        <v>0</v>
      </c>
      <c r="Q148" s="33">
        <v>2957214</v>
      </c>
      <c r="R148" s="33">
        <v>85595868.885106131</v>
      </c>
      <c r="S148" s="33">
        <v>59782320.527367048</v>
      </c>
      <c r="T148" s="33">
        <v>4102480874796</v>
      </c>
      <c r="U148" s="33">
        <v>4013353699137</v>
      </c>
    </row>
    <row r="149" spans="1:21" x14ac:dyDescent="0.45">
      <c r="A149" s="24" t="s">
        <v>259</v>
      </c>
      <c r="B149" s="24">
        <v>11323</v>
      </c>
      <c r="C149" s="24" t="s">
        <v>19</v>
      </c>
      <c r="D149" s="34">
        <f t="shared" si="27"/>
        <v>0.12673383236785821</v>
      </c>
      <c r="E149" s="34">
        <f t="shared" si="28"/>
        <v>0.52848047778808105</v>
      </c>
      <c r="F149" s="34">
        <f t="shared" si="29"/>
        <v>0.75737849321804274</v>
      </c>
      <c r="G149" s="35">
        <f t="shared" si="30"/>
        <v>75083.448787000001</v>
      </c>
      <c r="H149" s="35">
        <f t="shared" si="31"/>
        <v>88168.683646999998</v>
      </c>
      <c r="I149" s="34">
        <f t="shared" si="32"/>
        <v>4.6481105746073899E-3</v>
      </c>
      <c r="J149" s="34">
        <f t="shared" si="33"/>
        <v>0</v>
      </c>
      <c r="K149" s="34">
        <f t="shared" si="34"/>
        <v>0</v>
      </c>
      <c r="L149" s="33">
        <v>548761.69826900004</v>
      </c>
      <c r="M149" s="33">
        <v>15523.64208</v>
      </c>
      <c r="N149" s="33">
        <v>1144169</v>
      </c>
      <c r="O149" s="33">
        <v>1639737</v>
      </c>
      <c r="P149" s="33">
        <v>0</v>
      </c>
      <c r="Q149" s="33">
        <v>0</v>
      </c>
      <c r="R149" s="33">
        <v>1669887.347861903</v>
      </c>
      <c r="S149" s="33">
        <v>2165016.5864003929</v>
      </c>
      <c r="T149" s="33">
        <v>75083448787</v>
      </c>
      <c r="U149" s="33">
        <v>88168683647</v>
      </c>
    </row>
    <row r="150" spans="1:21" x14ac:dyDescent="0.45">
      <c r="A150" s="24" t="s">
        <v>263</v>
      </c>
      <c r="B150" s="24">
        <v>11340</v>
      </c>
      <c r="C150" s="24" t="s">
        <v>19</v>
      </c>
      <c r="D150" s="34">
        <f t="shared" si="27"/>
        <v>6.4729902794764968E-2</v>
      </c>
      <c r="E150" s="34">
        <f t="shared" si="28"/>
        <v>1.2078205461189397</v>
      </c>
      <c r="F150" s="34">
        <f t="shared" si="29"/>
        <v>0.61009044820481451</v>
      </c>
      <c r="G150" s="35">
        <f t="shared" si="30"/>
        <v>198381.99944499999</v>
      </c>
      <c r="H150" s="35">
        <f t="shared" si="31"/>
        <v>176175.011799</v>
      </c>
      <c r="I150" s="34">
        <f t="shared" si="32"/>
        <v>1.7740680108583443E-3</v>
      </c>
      <c r="J150" s="34">
        <f t="shared" si="33"/>
        <v>1.9547231510166435E-2</v>
      </c>
      <c r="K150" s="34">
        <f t="shared" si="34"/>
        <v>0</v>
      </c>
      <c r="L150" s="33">
        <v>373841.253058</v>
      </c>
      <c r="M150" s="33">
        <v>9191.9721750000008</v>
      </c>
      <c r="N150" s="33">
        <v>3487825</v>
      </c>
      <c r="O150" s="33">
        <v>1761759</v>
      </c>
      <c r="P150" s="33">
        <v>50640</v>
      </c>
      <c r="Q150" s="33">
        <v>0</v>
      </c>
      <c r="R150" s="33">
        <v>2590648.1935133548</v>
      </c>
      <c r="S150" s="33">
        <v>2887701.332128637</v>
      </c>
      <c r="T150" s="33">
        <v>198381999445</v>
      </c>
      <c r="U150" s="33">
        <v>176175011799</v>
      </c>
    </row>
    <row r="151" spans="1:21" x14ac:dyDescent="0.45">
      <c r="A151" s="24" t="s">
        <v>270</v>
      </c>
      <c r="B151" s="24">
        <v>11327</v>
      </c>
      <c r="C151" s="24" t="s">
        <v>22</v>
      </c>
      <c r="D151" s="34">
        <f t="shared" si="27"/>
        <v>0.93193324225731544</v>
      </c>
      <c r="E151" s="34">
        <f t="shared" si="28"/>
        <v>4.3136615177037735E-2</v>
      </c>
      <c r="F151" s="34">
        <f t="shared" si="29"/>
        <v>0.16586863633457338</v>
      </c>
      <c r="G151" s="35">
        <f t="shared" si="30"/>
        <v>2565787.3514780002</v>
      </c>
      <c r="H151" s="35">
        <f t="shared" si="31"/>
        <v>2406088.2759969998</v>
      </c>
      <c r="I151" s="34">
        <f t="shared" si="32"/>
        <v>2.4545449179408738E-3</v>
      </c>
      <c r="J151" s="34">
        <f t="shared" si="33"/>
        <v>0</v>
      </c>
      <c r="K151" s="34">
        <f t="shared" si="34"/>
        <v>0</v>
      </c>
      <c r="L151" s="33">
        <v>6299576.6588209998</v>
      </c>
      <c r="M151" s="33">
        <v>13523.252262</v>
      </c>
      <c r="N151" s="33">
        <v>145795</v>
      </c>
      <c r="O151" s="33">
        <v>560610</v>
      </c>
      <c r="P151" s="33">
        <v>0</v>
      </c>
      <c r="Q151" s="33">
        <v>0</v>
      </c>
      <c r="R151" s="33">
        <v>2754737.1741203871</v>
      </c>
      <c r="S151" s="33">
        <v>3379843.3048499562</v>
      </c>
      <c r="T151" s="33">
        <v>2565787351478</v>
      </c>
      <c r="U151" s="33">
        <v>2406088275997</v>
      </c>
    </row>
    <row r="152" spans="1:21" x14ac:dyDescent="0.45">
      <c r="A152" s="24" t="s">
        <v>271</v>
      </c>
      <c r="B152" s="24">
        <v>11367</v>
      </c>
      <c r="C152" s="24" t="s">
        <v>19</v>
      </c>
      <c r="D152" s="34">
        <f t="shared" si="27"/>
        <v>0.17338850362839472</v>
      </c>
      <c r="E152" s="34">
        <f t="shared" si="28"/>
        <v>0.22680313489126086</v>
      </c>
      <c r="F152" s="34">
        <f t="shared" si="29"/>
        <v>6.7908726205379258E-2</v>
      </c>
      <c r="G152" s="35">
        <f t="shared" si="30"/>
        <v>632451.53204900003</v>
      </c>
      <c r="H152" s="35">
        <f t="shared" si="31"/>
        <v>712101.083568</v>
      </c>
      <c r="I152" s="34">
        <f t="shared" si="32"/>
        <v>6.816111257236912E-3</v>
      </c>
      <c r="J152" s="34">
        <f t="shared" si="33"/>
        <v>0</v>
      </c>
      <c r="K152" s="34">
        <f t="shared" si="34"/>
        <v>0</v>
      </c>
      <c r="L152" s="33">
        <v>1996244.400813</v>
      </c>
      <c r="M152" s="33">
        <v>81203.648090999995</v>
      </c>
      <c r="N152" s="33">
        <v>1305607</v>
      </c>
      <c r="O152" s="33">
        <v>390921</v>
      </c>
      <c r="P152" s="33">
        <v>0</v>
      </c>
      <c r="Q152" s="33">
        <v>0</v>
      </c>
      <c r="R152" s="33">
        <v>5956743.1506332252</v>
      </c>
      <c r="S152" s="33">
        <v>5756565.0520040821</v>
      </c>
      <c r="T152" s="33">
        <v>632451532049</v>
      </c>
      <c r="U152" s="33">
        <v>712101083568</v>
      </c>
    </row>
    <row r="153" spans="1:21" x14ac:dyDescent="0.45">
      <c r="A153" s="24" t="s">
        <v>279</v>
      </c>
      <c r="B153" s="24">
        <v>11341</v>
      </c>
      <c r="C153" s="24" t="s">
        <v>22</v>
      </c>
      <c r="D153" s="34">
        <f t="shared" si="27"/>
        <v>1.034681573393242</v>
      </c>
      <c r="E153" s="34">
        <f t="shared" si="28"/>
        <v>0.66589624329201069</v>
      </c>
      <c r="F153" s="34">
        <f t="shared" si="29"/>
        <v>1.3362249126343291</v>
      </c>
      <c r="G153" s="35">
        <f t="shared" si="30"/>
        <v>8650071.3717250004</v>
      </c>
      <c r="H153" s="35">
        <f t="shared" si="31"/>
        <v>8151242.0550279999</v>
      </c>
      <c r="I153" s="34">
        <f t="shared" si="32"/>
        <v>1.9022412887592068E-2</v>
      </c>
      <c r="J153" s="34">
        <f t="shared" si="33"/>
        <v>0</v>
      </c>
      <c r="K153" s="34">
        <f t="shared" si="34"/>
        <v>1.4330896720799883E-2</v>
      </c>
      <c r="L153" s="33">
        <v>22108123.48378</v>
      </c>
      <c r="M153" s="33">
        <v>320753.82819299999</v>
      </c>
      <c r="N153" s="33">
        <v>7114129</v>
      </c>
      <c r="O153" s="33">
        <v>14275612</v>
      </c>
      <c r="P153" s="33">
        <v>0</v>
      </c>
      <c r="Q153" s="33">
        <v>120823</v>
      </c>
      <c r="R153" s="33">
        <v>8430944.8566911612</v>
      </c>
      <c r="S153" s="33">
        <v>10683539.77314795</v>
      </c>
      <c r="T153" s="33">
        <v>8650071371725</v>
      </c>
      <c r="U153" s="33">
        <v>8151242055028</v>
      </c>
    </row>
    <row r="154" spans="1:21" x14ac:dyDescent="0.45">
      <c r="A154" s="24" t="s">
        <v>300</v>
      </c>
      <c r="B154" s="24">
        <v>11409</v>
      </c>
      <c r="C154" s="24" t="s">
        <v>19</v>
      </c>
      <c r="D154" s="34">
        <f t="shared" si="27"/>
        <v>0.15964231474176682</v>
      </c>
      <c r="E154" s="34">
        <f t="shared" si="28"/>
        <v>0.94211693188722079</v>
      </c>
      <c r="F154" s="34">
        <f t="shared" si="29"/>
        <v>0.94541563896208347</v>
      </c>
      <c r="G154" s="35">
        <f t="shared" si="30"/>
        <v>767759.83442600002</v>
      </c>
      <c r="H154" s="35">
        <f t="shared" si="31"/>
        <v>1095647.388764</v>
      </c>
      <c r="I154" s="34">
        <f t="shared" si="32"/>
        <v>1.4481048765564929E-2</v>
      </c>
      <c r="J154" s="34">
        <f t="shared" si="33"/>
        <v>0.15757724071067286</v>
      </c>
      <c r="K154" s="34">
        <f t="shared" si="34"/>
        <v>0.10549660161765437</v>
      </c>
      <c r="L154" s="33">
        <v>4259668.0881479997</v>
      </c>
      <c r="M154" s="33">
        <v>440377.52528599999</v>
      </c>
      <c r="N154" s="33">
        <v>12569053</v>
      </c>
      <c r="O154" s="33">
        <v>12613062</v>
      </c>
      <c r="P154" s="33">
        <v>2396010</v>
      </c>
      <c r="Q154" s="33">
        <v>1604108</v>
      </c>
      <c r="R154" s="33">
        <v>15205304.96151603</v>
      </c>
      <c r="S154" s="33">
        <v>13341287.662479481</v>
      </c>
      <c r="T154" s="33">
        <v>767759834426</v>
      </c>
      <c r="U154" s="33">
        <v>1095647388764</v>
      </c>
    </row>
    <row r="155" spans="1:21" x14ac:dyDescent="0.45">
      <c r="A155" s="24" t="s">
        <v>315</v>
      </c>
      <c r="B155" s="24">
        <v>11378</v>
      </c>
      <c r="C155" s="24" t="s">
        <v>22</v>
      </c>
      <c r="D155" s="34">
        <f t="shared" si="27"/>
        <v>0.99485811910607458</v>
      </c>
      <c r="E155" s="34">
        <f t="shared" si="28"/>
        <v>0.26920016438242378</v>
      </c>
      <c r="F155" s="34">
        <f t="shared" si="29"/>
        <v>0.1639737749177809</v>
      </c>
      <c r="G155" s="35">
        <f t="shared" si="30"/>
        <v>2968975.6555829998</v>
      </c>
      <c r="H155" s="35">
        <f t="shared" si="31"/>
        <v>2674919.9610060002</v>
      </c>
      <c r="I155" s="34">
        <f t="shared" si="32"/>
        <v>4.8012551688153146E-2</v>
      </c>
      <c r="J155" s="34">
        <f t="shared" si="33"/>
        <v>0</v>
      </c>
      <c r="K155" s="34">
        <f t="shared" si="34"/>
        <v>1.2186702149424942E-2</v>
      </c>
      <c r="L155" s="33">
        <v>6388204.7749979999</v>
      </c>
      <c r="M155" s="33">
        <v>282606.09929300001</v>
      </c>
      <c r="N155" s="33">
        <v>864297</v>
      </c>
      <c r="O155" s="33">
        <v>526456</v>
      </c>
      <c r="P155" s="33">
        <v>0</v>
      </c>
      <c r="Q155" s="33">
        <v>35866</v>
      </c>
      <c r="R155" s="33">
        <v>2943043.947430226</v>
      </c>
      <c r="S155" s="33">
        <v>3210610.9666864322</v>
      </c>
      <c r="T155" s="33">
        <v>2968975655583</v>
      </c>
      <c r="U155" s="33">
        <v>2674919961006</v>
      </c>
    </row>
    <row r="156" spans="1:21" x14ac:dyDescent="0.45">
      <c r="A156" s="24" t="s">
        <v>316</v>
      </c>
      <c r="B156" s="24">
        <v>11416</v>
      </c>
      <c r="C156" s="24" t="s">
        <v>19</v>
      </c>
      <c r="D156" s="34">
        <f t="shared" si="27"/>
        <v>0.26590829692418033</v>
      </c>
      <c r="E156" s="34">
        <f t="shared" si="28"/>
        <v>0.2476250069381967</v>
      </c>
      <c r="F156" s="34">
        <f t="shared" si="29"/>
        <v>0.43800013040909413</v>
      </c>
      <c r="G156" s="35">
        <f t="shared" si="30"/>
        <v>4159974.4345300002</v>
      </c>
      <c r="H156" s="35">
        <f t="shared" si="31"/>
        <v>4042136.6433509998</v>
      </c>
      <c r="I156" s="34">
        <f t="shared" si="32"/>
        <v>2.264605289909201E-4</v>
      </c>
      <c r="J156" s="34">
        <f t="shared" si="33"/>
        <v>0</v>
      </c>
      <c r="K156" s="34">
        <f t="shared" si="34"/>
        <v>5.6166682016598373E-3</v>
      </c>
      <c r="L156" s="33">
        <v>24244652.860453002</v>
      </c>
      <c r="M156" s="33">
        <v>16466.511753999999</v>
      </c>
      <c r="N156" s="33">
        <v>11288821</v>
      </c>
      <c r="O156" s="33">
        <v>19967713</v>
      </c>
      <c r="P156" s="33">
        <v>0</v>
      </c>
      <c r="Q156" s="33">
        <v>204201</v>
      </c>
      <c r="R156" s="33">
        <v>36356251.191703744</v>
      </c>
      <c r="S156" s="33">
        <v>45588372.271373674</v>
      </c>
      <c r="T156" s="33">
        <v>4159974434530</v>
      </c>
      <c r="U156" s="33">
        <v>4042136643351</v>
      </c>
    </row>
    <row r="157" spans="1:21" x14ac:dyDescent="0.45">
      <c r="A157" s="24" t="s">
        <v>330</v>
      </c>
      <c r="B157" s="24">
        <v>11470</v>
      </c>
      <c r="C157" s="24" t="s">
        <v>22</v>
      </c>
      <c r="D157" s="34">
        <f t="shared" si="27"/>
        <v>1.8876085256668982</v>
      </c>
      <c r="E157" s="34">
        <f t="shared" si="28"/>
        <v>0.90318329619508575</v>
      </c>
      <c r="F157" s="34">
        <f t="shared" si="29"/>
        <v>0.98811623619879763</v>
      </c>
      <c r="G157" s="35">
        <f t="shared" si="30"/>
        <v>987718.91439599998</v>
      </c>
      <c r="H157" s="35">
        <f t="shared" si="31"/>
        <v>910828.11881300004</v>
      </c>
      <c r="I157" s="34">
        <f t="shared" si="32"/>
        <v>0</v>
      </c>
      <c r="J157" s="34">
        <f t="shared" si="33"/>
        <v>3.278486847419932E-2</v>
      </c>
      <c r="K157" s="34">
        <f t="shared" si="34"/>
        <v>2.7569118758901416E-3</v>
      </c>
      <c r="L157" s="33">
        <v>3886965.4750389997</v>
      </c>
      <c r="M157" s="33">
        <v>0</v>
      </c>
      <c r="N157" s="33">
        <v>929918</v>
      </c>
      <c r="O157" s="33">
        <v>1017365</v>
      </c>
      <c r="P157" s="33">
        <v>30027</v>
      </c>
      <c r="Q157" s="33">
        <v>2525</v>
      </c>
      <c r="R157" s="33">
        <v>915879.83717641945</v>
      </c>
      <c r="S157" s="33">
        <v>1029600.5295021971</v>
      </c>
      <c r="T157" s="33">
        <v>987718914396</v>
      </c>
      <c r="U157" s="33">
        <v>910828118813</v>
      </c>
    </row>
    <row r="158" spans="1:21" x14ac:dyDescent="0.45">
      <c r="A158" s="24" t="s">
        <v>332</v>
      </c>
      <c r="B158" s="24">
        <v>11459</v>
      </c>
      <c r="C158" s="24" t="s">
        <v>19</v>
      </c>
      <c r="D158" s="34">
        <f t="shared" si="27"/>
        <v>3.414545508942473E-2</v>
      </c>
      <c r="E158" s="34">
        <f t="shared" si="28"/>
        <v>2.4465386566527729</v>
      </c>
      <c r="F158" s="34">
        <f t="shared" si="29"/>
        <v>1.3725594992215622</v>
      </c>
      <c r="G158" s="35">
        <f t="shared" si="30"/>
        <v>1027507.882888</v>
      </c>
      <c r="H158" s="35">
        <f t="shared" si="31"/>
        <v>1009474.571306</v>
      </c>
      <c r="I158" s="34">
        <f t="shared" si="32"/>
        <v>0</v>
      </c>
      <c r="J158" s="34">
        <f t="shared" si="33"/>
        <v>0.24510348340157895</v>
      </c>
      <c r="K158" s="34">
        <f t="shared" si="34"/>
        <v>0.1900614114651836</v>
      </c>
      <c r="L158" s="33">
        <v>1309264.3383749998</v>
      </c>
      <c r="M158" s="33">
        <v>0</v>
      </c>
      <c r="N158" s="33">
        <v>46904717</v>
      </c>
      <c r="O158" s="33">
        <v>26314530</v>
      </c>
      <c r="P158" s="33">
        <v>8413417</v>
      </c>
      <c r="Q158" s="33">
        <v>6524044</v>
      </c>
      <c r="R158" s="33">
        <v>34325978.901798837</v>
      </c>
      <c r="S158" s="33">
        <v>19171868.33425007</v>
      </c>
      <c r="T158" s="33">
        <v>1027507882888</v>
      </c>
      <c r="U158" s="33">
        <v>1009474571306</v>
      </c>
    </row>
    <row r="159" spans="1:21" x14ac:dyDescent="0.45">
      <c r="A159" s="24" t="s">
        <v>334</v>
      </c>
      <c r="B159" s="24">
        <v>11460</v>
      </c>
      <c r="C159" s="24" t="s">
        <v>19</v>
      </c>
      <c r="D159" s="34">
        <f t="shared" si="27"/>
        <v>0.10986290087057088</v>
      </c>
      <c r="E159" s="34">
        <f t="shared" si="28"/>
        <v>1.4684322039391895</v>
      </c>
      <c r="F159" s="34">
        <f t="shared" si="29"/>
        <v>0.23607954035178078</v>
      </c>
      <c r="G159" s="35">
        <f t="shared" si="30"/>
        <v>5646139.7454159996</v>
      </c>
      <c r="H159" s="35">
        <f t="shared" si="31"/>
        <v>5715639.1660590004</v>
      </c>
      <c r="I159" s="34">
        <f t="shared" si="32"/>
        <v>4.0358686715990995E-4</v>
      </c>
      <c r="J159" s="34">
        <f t="shared" si="33"/>
        <v>0.113227833194172</v>
      </c>
      <c r="K159" s="34">
        <f t="shared" si="34"/>
        <v>2.4478111441756253E-2</v>
      </c>
      <c r="L159" s="33">
        <v>11058921.279493999</v>
      </c>
      <c r="M159" s="33">
        <v>71617.662257000004</v>
      </c>
      <c r="N159" s="33">
        <v>73907006</v>
      </c>
      <c r="O159" s="33">
        <v>11882014</v>
      </c>
      <c r="P159" s="33">
        <v>10046304</v>
      </c>
      <c r="Q159" s="33">
        <v>2171856</v>
      </c>
      <c r="R159" s="33">
        <v>88726452.821646839</v>
      </c>
      <c r="S159" s="33">
        <v>50330553.771388568</v>
      </c>
      <c r="T159" s="33">
        <v>5646139745416</v>
      </c>
      <c r="U159" s="33">
        <v>5715639166059</v>
      </c>
    </row>
    <row r="160" spans="1:21" x14ac:dyDescent="0.45">
      <c r="A160" s="24" t="s">
        <v>342</v>
      </c>
      <c r="B160" s="24">
        <v>11500</v>
      </c>
      <c r="C160" s="24" t="s">
        <v>246</v>
      </c>
      <c r="D160" s="34">
        <f t="shared" si="27"/>
        <v>0.24340926071947702</v>
      </c>
      <c r="E160" s="34">
        <f t="shared" si="28"/>
        <v>1.5498221313318306</v>
      </c>
      <c r="F160" s="34">
        <f t="shared" si="29"/>
        <v>0.59981291063968767</v>
      </c>
      <c r="G160" s="35">
        <f t="shared" si="30"/>
        <v>253880.50127400001</v>
      </c>
      <c r="H160" s="35">
        <f t="shared" si="31"/>
        <v>72102.882998000001</v>
      </c>
      <c r="I160" s="34">
        <f t="shared" si="32"/>
        <v>8.8573434378695359E-3</v>
      </c>
      <c r="J160" s="34">
        <f t="shared" si="33"/>
        <v>0.35427967499341567</v>
      </c>
      <c r="K160" s="34">
        <f t="shared" si="34"/>
        <v>0</v>
      </c>
      <c r="L160" s="33">
        <v>2617680.7979579996</v>
      </c>
      <c r="M160" s="33">
        <v>165410.01540500001</v>
      </c>
      <c r="N160" s="33">
        <v>8333577</v>
      </c>
      <c r="O160" s="33">
        <v>3225265</v>
      </c>
      <c r="P160" s="33">
        <v>3308069</v>
      </c>
      <c r="Q160" s="33">
        <v>0</v>
      </c>
      <c r="R160" s="33">
        <v>9337450.7020801604</v>
      </c>
      <c r="S160" s="33">
        <v>5377118.3360496918</v>
      </c>
      <c r="T160" s="33">
        <v>253880501274</v>
      </c>
      <c r="U160" s="33">
        <v>72102882998</v>
      </c>
    </row>
    <row r="161" spans="1:21" x14ac:dyDescent="0.45">
      <c r="A161" s="24" t="s">
        <v>344</v>
      </c>
      <c r="B161" s="24">
        <v>11499</v>
      </c>
      <c r="C161" s="24" t="s">
        <v>19</v>
      </c>
      <c r="D161" s="34">
        <f t="shared" si="27"/>
        <v>0.15320137387989557</v>
      </c>
      <c r="E161" s="34">
        <f t="shared" si="28"/>
        <v>1.1311083441388778</v>
      </c>
      <c r="F161" s="34">
        <f t="shared" si="29"/>
        <v>0.20239305655106102</v>
      </c>
      <c r="G161" s="35">
        <f t="shared" si="30"/>
        <v>730856.72617200005</v>
      </c>
      <c r="H161" s="35">
        <f t="shared" si="31"/>
        <v>739883.21877200005</v>
      </c>
      <c r="I161" s="34">
        <f t="shared" si="32"/>
        <v>0</v>
      </c>
      <c r="J161" s="34">
        <f t="shared" si="33"/>
        <v>0</v>
      </c>
      <c r="K161" s="34">
        <f t="shared" si="34"/>
        <v>0</v>
      </c>
      <c r="L161" s="33">
        <v>862797.06315399997</v>
      </c>
      <c r="M161" s="33">
        <v>0</v>
      </c>
      <c r="N161" s="33">
        <v>3185079</v>
      </c>
      <c r="O161" s="33">
        <v>569917</v>
      </c>
      <c r="P161" s="33">
        <v>0</v>
      </c>
      <c r="Q161" s="33">
        <v>0</v>
      </c>
      <c r="R161" s="33">
        <v>4053041.663736613</v>
      </c>
      <c r="S161" s="33">
        <v>2815892.0553493281</v>
      </c>
      <c r="T161" s="33">
        <v>730856726172</v>
      </c>
      <c r="U161" s="33">
        <v>739883218772</v>
      </c>
    </row>
    <row r="162" spans="1:21" x14ac:dyDescent="0.45">
      <c r="A162" s="24" t="s">
        <v>353</v>
      </c>
      <c r="B162" s="24">
        <v>11513</v>
      </c>
      <c r="C162" s="24" t="s">
        <v>19</v>
      </c>
      <c r="D162" s="34">
        <f t="shared" si="27"/>
        <v>9.0426746535743285E-2</v>
      </c>
      <c r="E162" s="34">
        <f t="shared" si="28"/>
        <v>1.8094365250732221</v>
      </c>
      <c r="F162" s="34">
        <f t="shared" si="29"/>
        <v>0.64644365152491556</v>
      </c>
      <c r="G162" s="35">
        <f t="shared" si="30"/>
        <v>14346662.870472001</v>
      </c>
      <c r="H162" s="35">
        <f t="shared" si="31"/>
        <v>14154378.860667</v>
      </c>
      <c r="I162" s="34">
        <f t="shared" si="32"/>
        <v>1.0632213320964142E-3</v>
      </c>
      <c r="J162" s="34">
        <f t="shared" si="33"/>
        <v>8.7318036292622941E-2</v>
      </c>
      <c r="K162" s="34">
        <f t="shared" si="34"/>
        <v>0.13962421691658491</v>
      </c>
      <c r="L162" s="33">
        <v>13340836.700088</v>
      </c>
      <c r="M162" s="33">
        <v>234719.496896</v>
      </c>
      <c r="N162" s="33">
        <v>133474874</v>
      </c>
      <c r="O162" s="33">
        <v>47685555</v>
      </c>
      <c r="P162" s="33">
        <v>9638278</v>
      </c>
      <c r="Q162" s="33">
        <v>15411902</v>
      </c>
      <c r="R162" s="33">
        <v>110381295.8837038</v>
      </c>
      <c r="S162" s="33">
        <v>73765988.555248544</v>
      </c>
      <c r="T162" s="33">
        <v>14346662870472</v>
      </c>
      <c r="U162" s="33">
        <v>14154378860667</v>
      </c>
    </row>
    <row r="163" spans="1:21" x14ac:dyDescent="0.45">
      <c r="A163" s="24" t="s">
        <v>362</v>
      </c>
      <c r="B163" s="24">
        <v>11518</v>
      </c>
      <c r="C163" s="24" t="s">
        <v>19</v>
      </c>
      <c r="D163" s="34">
        <f t="shared" si="27"/>
        <v>0.28056741088700993</v>
      </c>
      <c r="E163" s="34">
        <f t="shared" si="28"/>
        <v>0</v>
      </c>
      <c r="F163" s="34">
        <f t="shared" si="29"/>
        <v>0</v>
      </c>
      <c r="G163" s="35">
        <f t="shared" si="30"/>
        <v>122390.16051099999</v>
      </c>
      <c r="H163" s="35">
        <f t="shared" si="31"/>
        <v>318440.14385499997</v>
      </c>
      <c r="I163" s="34">
        <f t="shared" si="32"/>
        <v>0.1192478609343869</v>
      </c>
      <c r="J163" s="34">
        <f t="shared" si="33"/>
        <v>0</v>
      </c>
      <c r="K163" s="34">
        <f t="shared" si="34"/>
        <v>0</v>
      </c>
      <c r="L163" s="33">
        <v>1113838.666526</v>
      </c>
      <c r="M163" s="33">
        <v>506478.17234699999</v>
      </c>
      <c r="N163" s="33">
        <v>0</v>
      </c>
      <c r="O163" s="33">
        <v>0</v>
      </c>
      <c r="P163" s="33">
        <v>0</v>
      </c>
      <c r="Q163" s="33">
        <v>0</v>
      </c>
      <c r="R163" s="33">
        <v>2123636.2999654841</v>
      </c>
      <c r="S163" s="33">
        <v>1984975.131296637</v>
      </c>
      <c r="T163" s="33">
        <v>122390160511</v>
      </c>
      <c r="U163" s="33">
        <v>318440143855</v>
      </c>
    </row>
    <row r="164" spans="1:21" x14ac:dyDescent="0.45">
      <c r="A164" s="24" t="s">
        <v>370</v>
      </c>
      <c r="B164" s="24">
        <v>11233</v>
      </c>
      <c r="C164" s="24" t="s">
        <v>22</v>
      </c>
      <c r="D164" s="34">
        <f t="shared" si="27"/>
        <v>0.90854428631874995</v>
      </c>
      <c r="E164" s="34">
        <f t="shared" si="28"/>
        <v>0.216771445348938</v>
      </c>
      <c r="F164" s="34">
        <f t="shared" si="29"/>
        <v>0</v>
      </c>
      <c r="G164" s="35">
        <f t="shared" si="30"/>
        <v>3135110.4210330001</v>
      </c>
      <c r="H164" s="35">
        <f t="shared" si="31"/>
        <v>3308529.5988940001</v>
      </c>
      <c r="I164" s="34">
        <f t="shared" si="32"/>
        <v>5.2155110197224817E-2</v>
      </c>
      <c r="J164" s="34">
        <f t="shared" si="33"/>
        <v>5.0360337885658427E-2</v>
      </c>
      <c r="K164" s="34">
        <f t="shared" si="34"/>
        <v>0</v>
      </c>
      <c r="L164" s="33">
        <v>6248975.9791570008</v>
      </c>
      <c r="M164" s="33">
        <v>354598.516627</v>
      </c>
      <c r="N164" s="33">
        <v>745478</v>
      </c>
      <c r="O164" s="33">
        <v>0</v>
      </c>
      <c r="P164" s="33">
        <v>171198</v>
      </c>
      <c r="Q164" s="33">
        <v>0</v>
      </c>
      <c r="R164" s="33">
        <v>3399460.9088743548</v>
      </c>
      <c r="S164" s="33">
        <v>3439004.6105934321</v>
      </c>
      <c r="T164" s="33">
        <v>3135110421033</v>
      </c>
      <c r="U164" s="33">
        <v>3308529598894</v>
      </c>
    </row>
    <row r="165" spans="1:21" x14ac:dyDescent="0.45">
      <c r="A165" s="24" t="s">
        <v>372</v>
      </c>
      <c r="B165" s="24">
        <v>11569</v>
      </c>
      <c r="C165" s="24" t="s">
        <v>19</v>
      </c>
      <c r="D165" s="34">
        <f t="shared" si="27"/>
        <v>0.44323376496321315</v>
      </c>
      <c r="E165" s="34">
        <f t="shared" si="28"/>
        <v>0.41169913738409974</v>
      </c>
      <c r="F165" s="34">
        <f t="shared" si="29"/>
        <v>0.95994241150300341</v>
      </c>
      <c r="G165" s="35">
        <f t="shared" si="30"/>
        <v>830570.73698499997</v>
      </c>
      <c r="H165" s="35">
        <f t="shared" si="31"/>
        <v>795835.27085700002</v>
      </c>
      <c r="I165" s="34">
        <f t="shared" si="32"/>
        <v>1.2639798038530209E-2</v>
      </c>
      <c r="J165" s="34">
        <f t="shared" si="33"/>
        <v>1.5469845758439859E-2</v>
      </c>
      <c r="K165" s="34">
        <f t="shared" si="34"/>
        <v>0.18826690568253779</v>
      </c>
      <c r="L165" s="33">
        <v>4079918.8337639999</v>
      </c>
      <c r="M165" s="33">
        <v>105897.561602</v>
      </c>
      <c r="N165" s="33">
        <v>1894823</v>
      </c>
      <c r="O165" s="33">
        <v>4418083</v>
      </c>
      <c r="P165" s="33">
        <v>64804</v>
      </c>
      <c r="Q165" s="33">
        <v>788660</v>
      </c>
      <c r="R165" s="33">
        <v>4189052.7553996448</v>
      </c>
      <c r="S165" s="33">
        <v>4602445.8832717976</v>
      </c>
      <c r="T165" s="33">
        <v>830570736985</v>
      </c>
      <c r="U165" s="33">
        <v>795835270857</v>
      </c>
    </row>
    <row r="166" spans="1:21" x14ac:dyDescent="0.45">
      <c r="A166" s="24" t="s">
        <v>376</v>
      </c>
      <c r="B166" s="24">
        <v>11588</v>
      </c>
      <c r="C166" s="24" t="s">
        <v>19</v>
      </c>
      <c r="D166" s="34">
        <f t="shared" si="27"/>
        <v>0.20575142759023304</v>
      </c>
      <c r="E166" s="34">
        <f t="shared" si="28"/>
        <v>0.84619658453467317</v>
      </c>
      <c r="F166" s="34">
        <f t="shared" si="29"/>
        <v>0.81034298609532529</v>
      </c>
      <c r="G166" s="35">
        <f t="shared" si="30"/>
        <v>2159117.7612600001</v>
      </c>
      <c r="H166" s="35">
        <f t="shared" si="31"/>
        <v>2102374.7479420002</v>
      </c>
      <c r="I166" s="34">
        <f t="shared" si="32"/>
        <v>2.1796792841767042E-3</v>
      </c>
      <c r="J166" s="34">
        <f t="shared" si="33"/>
        <v>0.18633290615595943</v>
      </c>
      <c r="K166" s="34">
        <f t="shared" si="34"/>
        <v>5.1457216614921676E-2</v>
      </c>
      <c r="L166" s="33">
        <v>7415776.766543</v>
      </c>
      <c r="M166" s="33">
        <v>81916.574917000005</v>
      </c>
      <c r="N166" s="33">
        <v>15249481</v>
      </c>
      <c r="O166" s="33">
        <v>14603356</v>
      </c>
      <c r="P166" s="33">
        <v>3501376</v>
      </c>
      <c r="Q166" s="33">
        <v>966931</v>
      </c>
      <c r="R166" s="33">
        <v>18790969.73386639</v>
      </c>
      <c r="S166" s="33">
        <v>18021203.676195111</v>
      </c>
      <c r="T166" s="33">
        <v>2159117761260</v>
      </c>
      <c r="U166" s="33">
        <v>2102374747942</v>
      </c>
    </row>
    <row r="167" spans="1:21" x14ac:dyDescent="0.45">
      <c r="A167" s="24" t="s">
        <v>388</v>
      </c>
      <c r="B167" s="24">
        <v>11626</v>
      </c>
      <c r="C167" s="24" t="s">
        <v>19</v>
      </c>
      <c r="D167" s="34">
        <f t="shared" si="27"/>
        <v>0.18713739658398509</v>
      </c>
      <c r="E167" s="34">
        <f t="shared" si="28"/>
        <v>0.23829174466684225</v>
      </c>
      <c r="F167" s="34">
        <f t="shared" si="29"/>
        <v>0.57455708315100218</v>
      </c>
      <c r="G167" s="35">
        <f t="shared" si="30"/>
        <v>2118989.0780790001</v>
      </c>
      <c r="H167" s="35">
        <f t="shared" si="31"/>
        <v>2189239.8406179999</v>
      </c>
      <c r="I167" s="34">
        <f t="shared" si="32"/>
        <v>1.1024073252055641E-2</v>
      </c>
      <c r="J167" s="34">
        <f t="shared" si="33"/>
        <v>0</v>
      </c>
      <c r="K167" s="34">
        <f t="shared" si="34"/>
        <v>5.9167489673331103E-2</v>
      </c>
      <c r="L167" s="33">
        <v>3031166.9855610002</v>
      </c>
      <c r="M167" s="33">
        <v>186080.53853200001</v>
      </c>
      <c r="N167" s="33">
        <v>1929871</v>
      </c>
      <c r="O167" s="33">
        <v>4653208</v>
      </c>
      <c r="P167" s="33">
        <v>0</v>
      </c>
      <c r="Q167" s="33">
        <v>499358</v>
      </c>
      <c r="R167" s="33">
        <v>8439736.1246353239</v>
      </c>
      <c r="S167" s="33">
        <v>8098774.0582376001</v>
      </c>
      <c r="T167" s="33">
        <v>2118989078079</v>
      </c>
      <c r="U167" s="33">
        <v>2189239840618</v>
      </c>
    </row>
    <row r="168" spans="1:21" x14ac:dyDescent="0.45">
      <c r="A168" s="24" t="s">
        <v>392</v>
      </c>
      <c r="B168" s="24">
        <v>11649</v>
      </c>
      <c r="C168" s="24" t="s">
        <v>22</v>
      </c>
      <c r="D168" s="34">
        <f t="shared" si="27"/>
        <v>2.4165431304954064</v>
      </c>
      <c r="E168" s="34">
        <f t="shared" si="28"/>
        <v>0.73314037489569461</v>
      </c>
      <c r="F168" s="34">
        <f t="shared" si="29"/>
        <v>0.94908235503017679</v>
      </c>
      <c r="G168" s="35">
        <f t="shared" si="30"/>
        <v>5833589.4368270002</v>
      </c>
      <c r="H168" s="35">
        <f t="shared" si="31"/>
        <v>5522725.1368340002</v>
      </c>
      <c r="I168" s="34">
        <f t="shared" si="32"/>
        <v>0.11133307916083249</v>
      </c>
      <c r="J168" s="34">
        <f t="shared" si="33"/>
        <v>0</v>
      </c>
      <c r="K168" s="34">
        <f t="shared" si="34"/>
        <v>1.7032048507882903E-2</v>
      </c>
      <c r="L168" s="33">
        <v>27767699.285429999</v>
      </c>
      <c r="M168" s="33">
        <v>1334751.1754470002</v>
      </c>
      <c r="N168" s="33">
        <v>4212137</v>
      </c>
      <c r="O168" s="33">
        <v>5452796</v>
      </c>
      <c r="P168" s="33">
        <v>0</v>
      </c>
      <c r="Q168" s="33">
        <v>102097</v>
      </c>
      <c r="R168" s="33">
        <v>5994405.191644839</v>
      </c>
      <c r="S168" s="33">
        <v>5745334.9238872156</v>
      </c>
      <c r="T168" s="33">
        <v>5833589436827</v>
      </c>
      <c r="U168" s="33">
        <v>5522725136834</v>
      </c>
    </row>
    <row r="169" spans="1:21" x14ac:dyDescent="0.45">
      <c r="A169" s="24" t="s">
        <v>400</v>
      </c>
      <c r="B169" s="24">
        <v>11660</v>
      </c>
      <c r="C169" s="24" t="s">
        <v>19</v>
      </c>
      <c r="D169" s="34">
        <f t="shared" si="27"/>
        <v>0.19410644988289075</v>
      </c>
      <c r="E169" s="34">
        <f t="shared" si="28"/>
        <v>0.73244892154288621</v>
      </c>
      <c r="F169" s="34">
        <f t="shared" si="29"/>
        <v>0.55564692673226734</v>
      </c>
      <c r="G169" s="35">
        <f t="shared" si="30"/>
        <v>519807.81315399997</v>
      </c>
      <c r="H169" s="35">
        <f t="shared" si="31"/>
        <v>297905.83009800001</v>
      </c>
      <c r="I169" s="34">
        <f t="shared" si="32"/>
        <v>4.7463715963990606E-2</v>
      </c>
      <c r="J169" s="34">
        <f t="shared" si="33"/>
        <v>1.3411130069568714E-2</v>
      </c>
      <c r="K169" s="34">
        <f t="shared" si="34"/>
        <v>0.13058446903588367</v>
      </c>
      <c r="L169" s="33">
        <v>1806522.198145</v>
      </c>
      <c r="M169" s="33">
        <v>403736.72924300004</v>
      </c>
      <c r="N169" s="33">
        <v>3408401</v>
      </c>
      <c r="O169" s="33">
        <v>2585665</v>
      </c>
      <c r="P169" s="33">
        <v>57039</v>
      </c>
      <c r="Q169" s="33">
        <v>555390</v>
      </c>
      <c r="R169" s="33">
        <v>4253109.1492004525</v>
      </c>
      <c r="S169" s="33">
        <v>4653431.6588524487</v>
      </c>
      <c r="T169" s="33">
        <v>519807813154</v>
      </c>
      <c r="U169" s="33">
        <v>297905830098</v>
      </c>
    </row>
    <row r="170" spans="1:21" x14ac:dyDescent="0.45">
      <c r="A170" s="24" t="s">
        <v>408</v>
      </c>
      <c r="B170" s="24">
        <v>11673</v>
      </c>
      <c r="C170" s="24" t="s">
        <v>19</v>
      </c>
      <c r="D170" s="34">
        <f t="shared" si="27"/>
        <v>0.11868339800488019</v>
      </c>
      <c r="E170" s="34">
        <f t="shared" si="28"/>
        <v>1.5860705632672401</v>
      </c>
      <c r="F170" s="34">
        <f t="shared" si="29"/>
        <v>1.2648176513760649</v>
      </c>
      <c r="G170" s="35">
        <f t="shared" si="30"/>
        <v>162227.24241800001</v>
      </c>
      <c r="H170" s="35">
        <f t="shared" si="31"/>
        <v>99495.607904000004</v>
      </c>
      <c r="I170" s="34">
        <f t="shared" si="32"/>
        <v>1.0541811934628798E-2</v>
      </c>
      <c r="J170" s="34">
        <f t="shared" si="33"/>
        <v>9.4257297023084136E-2</v>
      </c>
      <c r="K170" s="34">
        <f t="shared" si="34"/>
        <v>7.2289828673840206E-2</v>
      </c>
      <c r="L170" s="33">
        <v>842761.60009800002</v>
      </c>
      <c r="M170" s="33">
        <v>45937.268383000002</v>
      </c>
      <c r="N170" s="33">
        <v>5631282</v>
      </c>
      <c r="O170" s="33">
        <v>4490686</v>
      </c>
      <c r="P170" s="33">
        <v>205369</v>
      </c>
      <c r="Q170" s="33">
        <v>157506</v>
      </c>
      <c r="R170" s="33">
        <v>2178812.7443300649</v>
      </c>
      <c r="S170" s="33">
        <v>3550461.2029365143</v>
      </c>
      <c r="T170" s="33">
        <v>162227242418</v>
      </c>
      <c r="U170" s="33">
        <v>99495607904</v>
      </c>
    </row>
    <row r="171" spans="1:21" x14ac:dyDescent="0.45">
      <c r="A171" s="24" t="s">
        <v>416</v>
      </c>
      <c r="B171" s="24">
        <v>11692</v>
      </c>
      <c r="C171" s="24" t="s">
        <v>19</v>
      </c>
      <c r="D171" s="34">
        <f t="shared" si="27"/>
        <v>0.15372113734292855</v>
      </c>
      <c r="E171" s="34">
        <f t="shared" si="28"/>
        <v>3.4985704358310521</v>
      </c>
      <c r="F171" s="34">
        <f t="shared" si="29"/>
        <v>1.3718210327906224</v>
      </c>
      <c r="G171" s="35">
        <f t="shared" si="30"/>
        <v>203595.69250899999</v>
      </c>
      <c r="H171" s="35">
        <f t="shared" si="31"/>
        <v>421688.27447100001</v>
      </c>
      <c r="I171" s="34">
        <f t="shared" si="32"/>
        <v>2.3337660693466336E-2</v>
      </c>
      <c r="J171" s="34">
        <f t="shared" si="33"/>
        <v>0.42352960214364915</v>
      </c>
      <c r="K171" s="34">
        <f t="shared" si="34"/>
        <v>0.12893159577518271</v>
      </c>
      <c r="L171" s="33">
        <v>682737.29078699998</v>
      </c>
      <c r="M171" s="33">
        <v>285051.88751000003</v>
      </c>
      <c r="N171" s="33">
        <v>7769278</v>
      </c>
      <c r="O171" s="33">
        <v>3046404</v>
      </c>
      <c r="P171" s="33">
        <v>2586547</v>
      </c>
      <c r="Q171" s="33">
        <v>787401</v>
      </c>
      <c r="R171" s="33">
        <v>6107122.115924065</v>
      </c>
      <c r="S171" s="33">
        <v>2220700.7526359782</v>
      </c>
      <c r="T171" s="33">
        <v>203595692509</v>
      </c>
      <c r="U171" s="33">
        <v>421688274471</v>
      </c>
    </row>
    <row r="172" spans="1:21" x14ac:dyDescent="0.45">
      <c r="A172" s="24" t="s">
        <v>418</v>
      </c>
      <c r="B172" s="24">
        <v>11698</v>
      </c>
      <c r="C172" s="24" t="s">
        <v>19</v>
      </c>
      <c r="D172" s="34">
        <f t="shared" si="27"/>
        <v>0.40463935640048904</v>
      </c>
      <c r="E172" s="34">
        <f t="shared" si="28"/>
        <v>1.6606313238443713</v>
      </c>
      <c r="F172" s="34">
        <f t="shared" si="29"/>
        <v>0.48132378597428982</v>
      </c>
      <c r="G172" s="35">
        <f t="shared" si="30"/>
        <v>4198552.1331860004</v>
      </c>
      <c r="H172" s="35">
        <f t="shared" si="31"/>
        <v>4093910.3226640001</v>
      </c>
      <c r="I172" s="34">
        <f t="shared" si="32"/>
        <v>2.09425393010911E-2</v>
      </c>
      <c r="J172" s="34">
        <f t="shared" si="33"/>
        <v>3.7053005700592792E-2</v>
      </c>
      <c r="K172" s="34">
        <f t="shared" si="34"/>
        <v>3.0626767346585799E-3</v>
      </c>
      <c r="L172" s="33">
        <v>16674894.294939</v>
      </c>
      <c r="M172" s="33">
        <v>1352389.4330540001</v>
      </c>
      <c r="N172" s="33">
        <v>34216706</v>
      </c>
      <c r="O172" s="33">
        <v>9917502</v>
      </c>
      <c r="P172" s="33">
        <v>1196371</v>
      </c>
      <c r="Q172" s="33">
        <v>98888</v>
      </c>
      <c r="R172" s="33">
        <v>32288095.861029159</v>
      </c>
      <c r="S172" s="33">
        <v>20604637.229645967</v>
      </c>
      <c r="T172" s="33">
        <v>4198552133186</v>
      </c>
      <c r="U172" s="33">
        <v>4093910322664</v>
      </c>
    </row>
    <row r="173" spans="1:21" x14ac:dyDescent="0.45">
      <c r="A173" s="24" t="s">
        <v>431</v>
      </c>
      <c r="B173" s="24">
        <v>11709</v>
      </c>
      <c r="C173" s="24" t="s">
        <v>22</v>
      </c>
      <c r="D173" s="34">
        <f t="shared" si="27"/>
        <v>0.20808356077893661</v>
      </c>
      <c r="E173" s="34">
        <f t="shared" si="28"/>
        <v>4.0352068140809459E-4</v>
      </c>
      <c r="F173" s="34">
        <f t="shared" si="29"/>
        <v>2.3786950263418132E-2</v>
      </c>
      <c r="G173" s="35">
        <f t="shared" si="30"/>
        <v>108478203.338293</v>
      </c>
      <c r="H173" s="35">
        <f t="shared" si="31"/>
        <v>107728072.04785401</v>
      </c>
      <c r="I173" s="34">
        <f t="shared" si="32"/>
        <v>0</v>
      </c>
      <c r="J173" s="34">
        <f t="shared" si="33"/>
        <v>0</v>
      </c>
      <c r="K173" s="34">
        <f t="shared" si="34"/>
        <v>0</v>
      </c>
      <c r="L173" s="33">
        <v>55883171.595876001</v>
      </c>
      <c r="M173" s="33">
        <v>0</v>
      </c>
      <c r="N173" s="33">
        <v>54185</v>
      </c>
      <c r="O173" s="33">
        <v>3194126</v>
      </c>
      <c r="P173" s="33">
        <v>0</v>
      </c>
      <c r="Q173" s="33">
        <v>0</v>
      </c>
      <c r="R173" s="33">
        <v>110714148.1669769</v>
      </c>
      <c r="S173" s="33">
        <v>134280601.95309001</v>
      </c>
      <c r="T173" s="33">
        <v>108478203338293</v>
      </c>
      <c r="U173" s="33">
        <v>107728072047854</v>
      </c>
    </row>
    <row r="174" spans="1:21" x14ac:dyDescent="0.45">
      <c r="A174" s="24" t="s">
        <v>433</v>
      </c>
      <c r="B174" s="24">
        <v>11712</v>
      </c>
      <c r="C174" s="24" t="s">
        <v>22</v>
      </c>
      <c r="D174" s="34">
        <f t="shared" si="27"/>
        <v>3.1902359397722484</v>
      </c>
      <c r="E174" s="34">
        <f t="shared" si="28"/>
        <v>3.6269097847600552E-2</v>
      </c>
      <c r="F174" s="34">
        <f t="shared" si="29"/>
        <v>6.9143449818141411E-2</v>
      </c>
      <c r="G174" s="35">
        <f t="shared" si="30"/>
        <v>4291076.1478310004</v>
      </c>
      <c r="H174" s="35">
        <f t="shared" si="31"/>
        <v>3665486.0706830001</v>
      </c>
      <c r="I174" s="34">
        <f t="shared" si="32"/>
        <v>3.6030221221825455E-2</v>
      </c>
      <c r="J174" s="34">
        <f t="shared" si="33"/>
        <v>0</v>
      </c>
      <c r="K174" s="34">
        <f t="shared" si="34"/>
        <v>0</v>
      </c>
      <c r="L174" s="33">
        <v>26696614.668414</v>
      </c>
      <c r="M174" s="33">
        <v>275493.55725100002</v>
      </c>
      <c r="N174" s="33">
        <v>151754</v>
      </c>
      <c r="O174" s="33">
        <v>289304</v>
      </c>
      <c r="P174" s="33">
        <v>0</v>
      </c>
      <c r="Q174" s="33">
        <v>0</v>
      </c>
      <c r="R174" s="33">
        <v>3823090.0048445812</v>
      </c>
      <c r="S174" s="33">
        <v>4184112.8951609572</v>
      </c>
      <c r="T174" s="33">
        <v>4291076147831</v>
      </c>
      <c r="U174" s="33">
        <v>3665486070683</v>
      </c>
    </row>
    <row r="175" spans="1:21" x14ac:dyDescent="0.45">
      <c r="A175" s="24" t="s">
        <v>435</v>
      </c>
      <c r="B175" s="24">
        <v>11725</v>
      </c>
      <c r="C175" s="24" t="s">
        <v>19</v>
      </c>
      <c r="D175" s="34">
        <f t="shared" si="27"/>
        <v>0.41109223831351255</v>
      </c>
      <c r="E175" s="34">
        <f t="shared" si="28"/>
        <v>0</v>
      </c>
      <c r="F175" s="34">
        <f t="shared" si="29"/>
        <v>0.2660453296261599</v>
      </c>
      <c r="G175" s="35">
        <f t="shared" si="30"/>
        <v>118567.940905</v>
      </c>
      <c r="H175" s="35">
        <f t="shared" si="31"/>
        <v>45682.014453000003</v>
      </c>
      <c r="I175" s="34">
        <f t="shared" si="32"/>
        <v>3.4586332482674599E-2</v>
      </c>
      <c r="J175" s="34">
        <f t="shared" si="33"/>
        <v>0</v>
      </c>
      <c r="K175" s="34">
        <f t="shared" si="34"/>
        <v>8.1116792250458827E-2</v>
      </c>
      <c r="L175" s="33">
        <v>772400.326061</v>
      </c>
      <c r="M175" s="33">
        <v>59026.775632999997</v>
      </c>
      <c r="N175" s="33">
        <v>0</v>
      </c>
      <c r="O175" s="33">
        <v>249936</v>
      </c>
      <c r="P175" s="33">
        <v>0</v>
      </c>
      <c r="Q175" s="33">
        <v>69219</v>
      </c>
      <c r="R175" s="33">
        <v>853325.16338019352</v>
      </c>
      <c r="S175" s="33">
        <v>939448.92906484648</v>
      </c>
      <c r="T175" s="33">
        <v>118567940905</v>
      </c>
      <c r="U175" s="33">
        <v>45682014453</v>
      </c>
    </row>
    <row r="176" spans="1:21" x14ac:dyDescent="0.45">
      <c r="A176" s="24" t="s">
        <v>439</v>
      </c>
      <c r="B176" s="24">
        <v>11729</v>
      </c>
      <c r="C176" s="24" t="s">
        <v>22</v>
      </c>
      <c r="D176" s="34">
        <f t="shared" si="27"/>
        <v>2.7448063032159724</v>
      </c>
      <c r="E176" s="34">
        <f t="shared" si="28"/>
        <v>1.6289955025851053</v>
      </c>
      <c r="F176" s="34">
        <f t="shared" si="29"/>
        <v>0.53968302418124148</v>
      </c>
      <c r="G176" s="35">
        <f t="shared" si="30"/>
        <v>2996118.86785</v>
      </c>
      <c r="H176" s="35">
        <f t="shared" si="31"/>
        <v>2143819.1765149999</v>
      </c>
      <c r="I176" s="34">
        <f t="shared" si="32"/>
        <v>0.1360797451970516</v>
      </c>
      <c r="J176" s="34">
        <f t="shared" si="33"/>
        <v>0</v>
      </c>
      <c r="K176" s="34">
        <f t="shared" si="34"/>
        <v>0.30770781244079437</v>
      </c>
      <c r="L176" s="33">
        <v>9878226.260191001</v>
      </c>
      <c r="M176" s="33">
        <v>702783.40300499997</v>
      </c>
      <c r="N176" s="33">
        <v>2931279</v>
      </c>
      <c r="O176" s="33">
        <v>971127</v>
      </c>
      <c r="P176" s="33">
        <v>0</v>
      </c>
      <c r="Q176" s="33">
        <v>794578</v>
      </c>
      <c r="R176" s="33">
        <v>2582248.3793871291</v>
      </c>
      <c r="S176" s="33">
        <v>1799439.590439789</v>
      </c>
      <c r="T176" s="33">
        <v>2996118867850</v>
      </c>
      <c r="U176" s="33">
        <v>2143819176515</v>
      </c>
    </row>
    <row r="177" spans="1:21" x14ac:dyDescent="0.45">
      <c r="A177" s="24" t="s">
        <v>441</v>
      </c>
      <c r="B177" s="24">
        <v>11736</v>
      </c>
      <c r="C177" s="24" t="s">
        <v>22</v>
      </c>
      <c r="D177" s="34">
        <f t="shared" si="27"/>
        <v>1.29054359361889</v>
      </c>
      <c r="E177" s="34">
        <f t="shared" si="28"/>
        <v>0</v>
      </c>
      <c r="F177" s="34">
        <f t="shared" si="29"/>
        <v>0</v>
      </c>
      <c r="G177" s="35">
        <f t="shared" si="30"/>
        <v>3814458.6204829998</v>
      </c>
      <c r="H177" s="35">
        <f t="shared" si="31"/>
        <v>3638252.7150010001</v>
      </c>
      <c r="I177" s="34">
        <f t="shared" si="32"/>
        <v>6.3188841468925097E-3</v>
      </c>
      <c r="J177" s="34">
        <f t="shared" si="33"/>
        <v>0</v>
      </c>
      <c r="K177" s="34">
        <f t="shared" si="34"/>
        <v>0</v>
      </c>
      <c r="L177" s="33">
        <v>10625020.043339001</v>
      </c>
      <c r="M177" s="33">
        <v>46372.518379999994</v>
      </c>
      <c r="N177" s="33">
        <v>0</v>
      </c>
      <c r="O177" s="33">
        <v>0</v>
      </c>
      <c r="P177" s="33">
        <v>0</v>
      </c>
      <c r="Q177" s="33">
        <v>0</v>
      </c>
      <c r="R177" s="33">
        <v>3669359.7557730973</v>
      </c>
      <c r="S177" s="33">
        <v>4116490.1735495622</v>
      </c>
      <c r="T177" s="33">
        <v>3814458620483</v>
      </c>
      <c r="U177" s="33">
        <v>3638252715001</v>
      </c>
    </row>
    <row r="178" spans="1:21" x14ac:dyDescent="0.45">
      <c r="A178" s="24" t="s">
        <v>445</v>
      </c>
      <c r="B178" s="24">
        <v>11722</v>
      </c>
      <c r="C178" s="24" t="s">
        <v>19</v>
      </c>
      <c r="D178" s="34">
        <f t="shared" si="27"/>
        <v>3.8844036461823048</v>
      </c>
      <c r="E178" s="34">
        <f t="shared" si="28"/>
        <v>2.584910346141938</v>
      </c>
      <c r="F178" s="34">
        <f t="shared" si="29"/>
        <v>0.45358868650848122</v>
      </c>
      <c r="G178" s="35">
        <f t="shared" si="30"/>
        <v>127136.86893900001</v>
      </c>
      <c r="H178" s="35">
        <f t="shared" si="31"/>
        <v>146466.644482</v>
      </c>
      <c r="I178" s="34">
        <f t="shared" si="32"/>
        <v>0.44865763581635121</v>
      </c>
      <c r="J178" s="34">
        <f t="shared" si="33"/>
        <v>0.65404688680968892</v>
      </c>
      <c r="K178" s="34">
        <f t="shared" si="34"/>
        <v>1.1750286739119245E-2</v>
      </c>
      <c r="L178" s="33">
        <v>3177822.8776400001</v>
      </c>
      <c r="M178" s="33">
        <v>884616.71935099992</v>
      </c>
      <c r="N178" s="33">
        <v>1057355</v>
      </c>
      <c r="O178" s="33">
        <v>185540</v>
      </c>
      <c r="P178" s="33">
        <v>644791</v>
      </c>
      <c r="Q178" s="33">
        <v>11584</v>
      </c>
      <c r="R178" s="33">
        <v>985848.28244525811</v>
      </c>
      <c r="S178" s="33">
        <v>409049.00302563159</v>
      </c>
      <c r="T178" s="33">
        <v>127136868939</v>
      </c>
      <c r="U178" s="33">
        <v>146466644482</v>
      </c>
    </row>
    <row r="179" spans="1:21" x14ac:dyDescent="0.45">
      <c r="A179" s="24" t="s">
        <v>456</v>
      </c>
      <c r="B179" s="24">
        <v>11745</v>
      </c>
      <c r="C179" s="24" t="s">
        <v>22</v>
      </c>
      <c r="D179" s="34">
        <f t="shared" si="27"/>
        <v>0.63743344856861361</v>
      </c>
      <c r="E179" s="34">
        <f t="shared" si="28"/>
        <v>2.6461571521523063E-4</v>
      </c>
      <c r="F179" s="34">
        <f t="shared" si="29"/>
        <v>6.6659973930760313E-2</v>
      </c>
      <c r="G179" s="35">
        <f t="shared" si="30"/>
        <v>90878458.397297993</v>
      </c>
      <c r="H179" s="35">
        <f t="shared" si="31"/>
        <v>78132868.827426001</v>
      </c>
      <c r="I179" s="34">
        <f t="shared" si="32"/>
        <v>0</v>
      </c>
      <c r="J179" s="34">
        <f t="shared" si="33"/>
        <v>0</v>
      </c>
      <c r="K179" s="34">
        <f t="shared" si="34"/>
        <v>0</v>
      </c>
      <c r="L179" s="33">
        <v>125802522.314182</v>
      </c>
      <c r="M179" s="33">
        <v>0</v>
      </c>
      <c r="N179" s="33">
        <v>26112</v>
      </c>
      <c r="O179" s="33">
        <v>6577936</v>
      </c>
      <c r="P179" s="33">
        <v>0</v>
      </c>
      <c r="Q179" s="33">
        <v>0</v>
      </c>
      <c r="R179" s="33">
        <v>83035023.707320705</v>
      </c>
      <c r="S179" s="33">
        <v>98678946.481924817</v>
      </c>
      <c r="T179" s="33">
        <v>90878458397298</v>
      </c>
      <c r="U179" s="33">
        <v>78132868827426</v>
      </c>
    </row>
    <row r="180" spans="1:21" x14ac:dyDescent="0.45">
      <c r="A180" s="24" t="s">
        <v>460</v>
      </c>
      <c r="B180" s="24">
        <v>11753</v>
      </c>
      <c r="C180" s="24" t="s">
        <v>19</v>
      </c>
      <c r="D180" s="34">
        <f t="shared" si="27"/>
        <v>9.5749278706833307E-2</v>
      </c>
      <c r="E180" s="34">
        <f t="shared" si="28"/>
        <v>1.3475435825902089</v>
      </c>
      <c r="F180" s="34">
        <f t="shared" si="29"/>
        <v>0.1132851533624506</v>
      </c>
      <c r="G180" s="35">
        <f t="shared" si="30"/>
        <v>28882.574685</v>
      </c>
      <c r="H180" s="35">
        <f t="shared" si="31"/>
        <v>35832.917970000002</v>
      </c>
      <c r="I180" s="34">
        <f t="shared" si="32"/>
        <v>1.8330336254480956E-2</v>
      </c>
      <c r="J180" s="34">
        <f t="shared" si="33"/>
        <v>0</v>
      </c>
      <c r="K180" s="34">
        <f t="shared" si="34"/>
        <v>0</v>
      </c>
      <c r="L180" s="33">
        <v>162362.360778</v>
      </c>
      <c r="M180" s="33">
        <v>40659.859939999995</v>
      </c>
      <c r="N180" s="33">
        <v>1142517</v>
      </c>
      <c r="O180" s="33">
        <v>96049</v>
      </c>
      <c r="P180" s="33">
        <v>0</v>
      </c>
      <c r="Q180" s="33">
        <v>0</v>
      </c>
      <c r="R180" s="33">
        <v>1109086.581269355</v>
      </c>
      <c r="S180" s="33">
        <v>847851.61293550686</v>
      </c>
      <c r="T180" s="33">
        <v>28882574685</v>
      </c>
      <c r="U180" s="33">
        <v>35832917970</v>
      </c>
    </row>
    <row r="181" spans="1:21" x14ac:dyDescent="0.45">
      <c r="A181" s="24" t="s">
        <v>468</v>
      </c>
      <c r="B181" s="24">
        <v>11776</v>
      </c>
      <c r="C181" s="24" t="s">
        <v>19</v>
      </c>
      <c r="D181" s="34">
        <f t="shared" si="27"/>
        <v>1.5138960762544106E-2</v>
      </c>
      <c r="E181" s="34">
        <f t="shared" si="28"/>
        <v>1.4289742800471117</v>
      </c>
      <c r="F181" s="34">
        <f t="shared" si="29"/>
        <v>8.2380073784005678E-2</v>
      </c>
      <c r="G181" s="35">
        <f t="shared" si="30"/>
        <v>124853.542073</v>
      </c>
      <c r="H181" s="35">
        <f t="shared" si="31"/>
        <v>117481.070094</v>
      </c>
      <c r="I181" s="34">
        <f t="shared" si="32"/>
        <v>0</v>
      </c>
      <c r="J181" s="34">
        <f t="shared" si="33"/>
        <v>0.38798044728601683</v>
      </c>
      <c r="K181" s="34">
        <f t="shared" si="34"/>
        <v>1.7648588715812829E-2</v>
      </c>
      <c r="L181" s="33">
        <v>131827.18835000001</v>
      </c>
      <c r="M181" s="33">
        <v>0</v>
      </c>
      <c r="N181" s="33">
        <v>6221618</v>
      </c>
      <c r="O181" s="33">
        <v>358675</v>
      </c>
      <c r="P181" s="33">
        <v>1978199</v>
      </c>
      <c r="Q181" s="33">
        <v>89985</v>
      </c>
      <c r="R181" s="33">
        <v>5098707.9731409345</v>
      </c>
      <c r="S181" s="33">
        <v>4353904.8161138911</v>
      </c>
      <c r="T181" s="33">
        <v>124853542073</v>
      </c>
      <c r="U181" s="33">
        <v>117481070094</v>
      </c>
    </row>
    <row r="182" spans="1:21" x14ac:dyDescent="0.45">
      <c r="A182" s="24" t="s">
        <v>470</v>
      </c>
      <c r="B182" s="24">
        <v>11774</v>
      </c>
      <c r="C182" s="24" t="s">
        <v>22</v>
      </c>
      <c r="D182" s="34">
        <f t="shared" si="27"/>
        <v>0.67315657234998083</v>
      </c>
      <c r="E182" s="34">
        <f t="shared" si="28"/>
        <v>1.0056944360138389</v>
      </c>
      <c r="F182" s="34">
        <f t="shared" si="29"/>
        <v>2.8843316424876902E-2</v>
      </c>
      <c r="G182" s="35">
        <f t="shared" si="30"/>
        <v>892294.16524200002</v>
      </c>
      <c r="H182" s="35">
        <f t="shared" si="31"/>
        <v>845773.56272100005</v>
      </c>
      <c r="I182" s="34">
        <f t="shared" si="32"/>
        <v>7.0100244293854331E-4</v>
      </c>
      <c r="J182" s="34">
        <f t="shared" si="33"/>
        <v>0</v>
      </c>
      <c r="K182" s="34">
        <f t="shared" si="34"/>
        <v>0</v>
      </c>
      <c r="L182" s="33">
        <v>1338690.059812</v>
      </c>
      <c r="M182" s="33">
        <v>1353.5696600000001</v>
      </c>
      <c r="N182" s="33">
        <v>1000000</v>
      </c>
      <c r="O182" s="33">
        <v>28680</v>
      </c>
      <c r="P182" s="33">
        <v>0</v>
      </c>
      <c r="Q182" s="33">
        <v>0</v>
      </c>
      <c r="R182" s="33">
        <v>965452.88367751613</v>
      </c>
      <c r="S182" s="33">
        <v>994337.80698200001</v>
      </c>
      <c r="T182" s="33">
        <v>892294165242</v>
      </c>
      <c r="U182" s="33">
        <v>845773562721</v>
      </c>
    </row>
    <row r="183" spans="1:21" x14ac:dyDescent="0.45">
      <c r="A183" s="24" t="s">
        <v>474</v>
      </c>
      <c r="B183" s="24">
        <v>11763</v>
      </c>
      <c r="C183" s="24" t="s">
        <v>22</v>
      </c>
      <c r="D183" s="34">
        <f t="shared" si="27"/>
        <v>0.49468715631069848</v>
      </c>
      <c r="E183" s="34">
        <f t="shared" si="28"/>
        <v>0.9808264705096903</v>
      </c>
      <c r="F183" s="34">
        <f t="shared" si="29"/>
        <v>0</v>
      </c>
      <c r="G183" s="35">
        <f t="shared" si="30"/>
        <v>915569.57233300002</v>
      </c>
      <c r="H183" s="35">
        <f t="shared" si="31"/>
        <v>881344.89368400001</v>
      </c>
      <c r="I183" s="34">
        <f t="shared" si="32"/>
        <v>4.6034312178610343E-2</v>
      </c>
      <c r="J183" s="34">
        <f t="shared" si="33"/>
        <v>0</v>
      </c>
      <c r="K183" s="34">
        <f t="shared" si="34"/>
        <v>0</v>
      </c>
      <c r="L183" s="33">
        <v>1008714.938237</v>
      </c>
      <c r="M183" s="33">
        <v>90523.649969999999</v>
      </c>
      <c r="N183" s="33">
        <v>1000000</v>
      </c>
      <c r="O183" s="33">
        <v>0</v>
      </c>
      <c r="P183" s="33">
        <v>0</v>
      </c>
      <c r="Q183" s="33">
        <v>0</v>
      </c>
      <c r="R183" s="33">
        <v>983219.31713429024</v>
      </c>
      <c r="S183" s="33">
        <v>1019548.3401669881</v>
      </c>
      <c r="T183" s="33">
        <v>915569572333</v>
      </c>
      <c r="U183" s="33">
        <v>881344893684</v>
      </c>
    </row>
    <row r="184" spans="1:21" x14ac:dyDescent="0.45">
      <c r="A184" s="24" t="s">
        <v>478</v>
      </c>
      <c r="B184" s="24">
        <v>11773</v>
      </c>
      <c r="C184" s="24" t="s">
        <v>22</v>
      </c>
      <c r="D184" s="34">
        <f t="shared" si="27"/>
        <v>0.36699686271981091</v>
      </c>
      <c r="E184" s="34">
        <f t="shared" si="28"/>
        <v>1.0018080422517126</v>
      </c>
      <c r="F184" s="34">
        <f t="shared" si="29"/>
        <v>4.5484785591859402E-2</v>
      </c>
      <c r="G184" s="35">
        <f t="shared" si="30"/>
        <v>0</v>
      </c>
      <c r="H184" s="35">
        <f t="shared" si="31"/>
        <v>250257.23928400001</v>
      </c>
      <c r="I184" s="34">
        <f t="shared" si="32"/>
        <v>0.37115009497887319</v>
      </c>
      <c r="J184" s="34">
        <f t="shared" si="33"/>
        <v>0</v>
      </c>
      <c r="K184" s="34">
        <f t="shared" si="34"/>
        <v>3.0615321515498256E-2</v>
      </c>
      <c r="L184" s="33">
        <v>247285.321944</v>
      </c>
      <c r="M184" s="33">
        <v>247285.321944</v>
      </c>
      <c r="N184" s="33">
        <v>337513</v>
      </c>
      <c r="O184" s="33">
        <v>15324</v>
      </c>
      <c r="P184" s="33">
        <v>0</v>
      </c>
      <c r="Q184" s="33">
        <v>10199</v>
      </c>
      <c r="R184" s="33">
        <v>333133.85243519349</v>
      </c>
      <c r="S184" s="33">
        <v>336903.86357988237</v>
      </c>
      <c r="T184" s="33">
        <v>0</v>
      </c>
      <c r="U184" s="33">
        <v>250257239284</v>
      </c>
    </row>
    <row r="185" spans="1:21" x14ac:dyDescent="0.45">
      <c r="A185" s="24" t="s">
        <v>480</v>
      </c>
      <c r="B185" s="24">
        <v>11820</v>
      </c>
      <c r="C185" s="24" t="s">
        <v>19</v>
      </c>
      <c r="D185" s="34">
        <f t="shared" si="27"/>
        <v>1.9471322534807115E-2</v>
      </c>
      <c r="E185" s="34">
        <f t="shared" si="28"/>
        <v>0.98856793621201455</v>
      </c>
      <c r="F185" s="34">
        <f t="shared" si="29"/>
        <v>0</v>
      </c>
      <c r="G185" s="35">
        <f t="shared" si="30"/>
        <v>0</v>
      </c>
      <c r="H185" s="35">
        <f t="shared" si="31"/>
        <v>72873.040227999998</v>
      </c>
      <c r="I185" s="34">
        <f t="shared" si="32"/>
        <v>1.941808130657275E-2</v>
      </c>
      <c r="J185" s="34">
        <f t="shared" si="33"/>
        <v>0</v>
      </c>
      <c r="K185" s="34">
        <f t="shared" si="34"/>
        <v>0</v>
      </c>
      <c r="L185" s="33">
        <v>79952.008898999993</v>
      </c>
      <c r="M185" s="33">
        <v>79952.008898999993</v>
      </c>
      <c r="N185" s="33">
        <v>2029600</v>
      </c>
      <c r="O185" s="33">
        <v>0</v>
      </c>
      <c r="P185" s="33">
        <v>0</v>
      </c>
      <c r="Q185" s="33">
        <v>0</v>
      </c>
      <c r="R185" s="33">
        <v>2058700.023877677</v>
      </c>
      <c r="S185" s="33">
        <v>2053070.836767175</v>
      </c>
      <c r="T185" s="33">
        <v>0</v>
      </c>
      <c r="U185" s="33">
        <v>72873040228</v>
      </c>
    </row>
  </sheetData>
  <autoFilter ref="A2:U185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rightToLeft="1" workbookViewId="0">
      <selection activeCell="A3" sqref="A3:T3"/>
    </sheetView>
  </sheetViews>
  <sheetFormatPr defaultRowHeight="18" x14ac:dyDescent="0.45"/>
  <cols>
    <col min="1" max="1" width="43.42578125" style="14" bestFit="1" customWidth="1"/>
    <col min="2" max="2" width="16" style="14" bestFit="1" customWidth="1"/>
    <col min="3" max="3" width="9.85546875" style="14" bestFit="1" customWidth="1"/>
    <col min="4" max="4" width="15.140625" style="14" bestFit="1" customWidth="1"/>
    <col min="5" max="5" width="6.7109375" style="14" bestFit="1" customWidth="1"/>
    <col min="6" max="6" width="15.140625" style="14" bestFit="1" customWidth="1"/>
    <col min="7" max="7" width="9" style="14" bestFit="1" customWidth="1"/>
    <col min="8" max="8" width="11.140625" style="14" bestFit="1" customWidth="1"/>
    <col min="9" max="10" width="14.140625" style="14" bestFit="1" customWidth="1"/>
    <col min="11" max="11" width="15.140625" style="14" bestFit="1" customWidth="1"/>
    <col min="12" max="12" width="14.140625" style="14" bestFit="1" customWidth="1"/>
    <col min="13" max="13" width="7.140625" style="14" bestFit="1" customWidth="1"/>
    <col min="14" max="14" width="8.28515625" style="14" bestFit="1" customWidth="1"/>
    <col min="15" max="15" width="7.140625" style="14" bestFit="1" customWidth="1"/>
    <col min="16" max="16" width="7.7109375" style="14" bestFit="1" customWidth="1"/>
    <col min="17" max="17" width="7.140625" style="14" bestFit="1" customWidth="1"/>
    <col min="18" max="18" width="7" style="14" bestFit="1" customWidth="1"/>
    <col min="19" max="20" width="9" style="14" bestFit="1" customWidth="1"/>
    <col min="21" max="21" width="10.140625" style="33" bestFit="1" customWidth="1"/>
    <col min="22" max="22" width="10.85546875" style="14" bestFit="1" customWidth="1"/>
    <col min="23" max="23" width="17.28515625" style="33" bestFit="1" customWidth="1"/>
    <col min="24" max="24" width="18.28515625" style="33" bestFit="1" customWidth="1"/>
    <col min="25" max="27" width="16.140625" style="33" bestFit="1" customWidth="1"/>
    <col min="28" max="16384" width="9.140625" style="14"/>
  </cols>
  <sheetData>
    <row r="1" spans="1:27" x14ac:dyDescent="0.45">
      <c r="K1" s="33"/>
      <c r="L1" s="33"/>
      <c r="M1" s="33"/>
      <c r="N1" s="33"/>
      <c r="O1" s="33"/>
      <c r="P1" s="33"/>
      <c r="Q1" s="33"/>
      <c r="R1" s="33"/>
      <c r="S1" s="33"/>
      <c r="T1" s="33"/>
      <c r="V1" s="49" t="s">
        <v>501</v>
      </c>
      <c r="W1" s="49"/>
      <c r="X1" s="49"/>
      <c r="Y1" s="49"/>
      <c r="Z1" s="49"/>
      <c r="AA1" s="49"/>
    </row>
    <row r="2" spans="1:27" x14ac:dyDescent="0.45">
      <c r="K2" s="33"/>
      <c r="L2" s="33"/>
      <c r="M2" s="33"/>
      <c r="N2" s="33"/>
      <c r="O2" s="33"/>
      <c r="P2" s="33"/>
      <c r="Q2" s="33"/>
      <c r="R2" s="33"/>
      <c r="S2" s="33"/>
      <c r="T2" s="33"/>
      <c r="V2" s="49" t="s">
        <v>528</v>
      </c>
      <c r="W2" s="49"/>
      <c r="X2" s="49"/>
      <c r="Y2" s="50" t="s">
        <v>524</v>
      </c>
      <c r="Z2" s="51"/>
      <c r="AA2" s="52"/>
    </row>
    <row r="3" spans="1:27" ht="78.75" x14ac:dyDescent="0.45">
      <c r="A3" s="3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4" t="s">
        <v>5</v>
      </c>
      <c r="G3" s="5" t="s">
        <v>6</v>
      </c>
      <c r="H3" s="5" t="s">
        <v>491</v>
      </c>
      <c r="I3" s="6" t="s">
        <v>490</v>
      </c>
      <c r="J3" s="7" t="s">
        <v>489</v>
      </c>
      <c r="K3" s="4" t="s">
        <v>7</v>
      </c>
      <c r="L3" s="4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8" t="s">
        <v>13</v>
      </c>
      <c r="R3" s="9" t="s">
        <v>14</v>
      </c>
      <c r="S3" s="9" t="s">
        <v>15</v>
      </c>
      <c r="T3" s="9" t="s">
        <v>16</v>
      </c>
      <c r="U3" s="37" t="s">
        <v>527</v>
      </c>
      <c r="V3" s="38" t="s">
        <v>525</v>
      </c>
      <c r="W3" s="38" t="s">
        <v>504</v>
      </c>
      <c r="X3" s="38" t="s">
        <v>506</v>
      </c>
      <c r="Y3" s="38" t="s">
        <v>503</v>
      </c>
      <c r="Z3" s="38" t="s">
        <v>526</v>
      </c>
      <c r="AA3" s="38" t="s">
        <v>506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1">
        <v>0</v>
      </c>
      <c r="F4" s="13">
        <v>8000000</v>
      </c>
      <c r="G4" s="13">
        <v>105.4</v>
      </c>
      <c r="H4" s="13" t="s">
        <v>492</v>
      </c>
      <c r="I4" s="13">
        <v>998140</v>
      </c>
      <c r="J4" s="13">
        <v>2015853</v>
      </c>
      <c r="K4" s="13">
        <v>1723151</v>
      </c>
      <c r="L4" s="13">
        <v>1169864</v>
      </c>
      <c r="M4" s="13">
        <v>8</v>
      </c>
      <c r="N4" s="13">
        <v>89</v>
      </c>
      <c r="O4" s="13">
        <v>35</v>
      </c>
      <c r="P4" s="13">
        <v>11</v>
      </c>
      <c r="Q4" s="13">
        <v>43</v>
      </c>
      <c r="R4" s="11">
        <v>27.93</v>
      </c>
      <c r="S4" s="11">
        <v>22.74</v>
      </c>
      <c r="T4" s="11">
        <v>-78.58</v>
      </c>
      <c r="U4" s="20">
        <v>97.905182427526398</v>
      </c>
      <c r="V4" s="24">
        <v>5096072.1020339997</v>
      </c>
      <c r="W4" s="20">
        <v>1719405.1574299999</v>
      </c>
      <c r="X4" s="20">
        <f>V4-W4</f>
        <v>3376666.9446040001</v>
      </c>
      <c r="Y4" s="20">
        <v>11531.4</v>
      </c>
      <c r="Z4" s="20">
        <v>0</v>
      </c>
      <c r="AA4" s="20">
        <f>Y4-Z4</f>
        <v>11531.4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1">
        <v>0</v>
      </c>
      <c r="F5" s="13">
        <v>5000000</v>
      </c>
      <c r="G5" s="13">
        <v>81.5</v>
      </c>
      <c r="H5" s="13" t="s">
        <v>492</v>
      </c>
      <c r="I5" s="13">
        <v>2225598</v>
      </c>
      <c r="J5" s="13">
        <v>2273105</v>
      </c>
      <c r="K5" s="13">
        <v>2550695</v>
      </c>
      <c r="L5" s="13">
        <v>891171</v>
      </c>
      <c r="M5" s="13">
        <v>12</v>
      </c>
      <c r="N5" s="13">
        <v>100</v>
      </c>
      <c r="O5" s="13">
        <v>0</v>
      </c>
      <c r="P5" s="13">
        <v>0</v>
      </c>
      <c r="Q5" s="13">
        <v>12</v>
      </c>
      <c r="R5" s="11">
        <v>-11.8</v>
      </c>
      <c r="S5" s="11">
        <v>-15.91</v>
      </c>
      <c r="T5" s="11">
        <v>-81</v>
      </c>
      <c r="U5" s="20">
        <v>97.984821757690597</v>
      </c>
      <c r="V5" s="24">
        <v>4896221.8821050003</v>
      </c>
      <c r="W5" s="20">
        <v>2397983.5470730001</v>
      </c>
      <c r="X5" s="20">
        <f t="shared" ref="X5:X64" si="0">V5-W5</f>
        <v>2498238.3350320002</v>
      </c>
      <c r="Y5" s="20">
        <v>399244.72525100003</v>
      </c>
      <c r="Z5" s="20">
        <v>0</v>
      </c>
      <c r="AA5" s="20">
        <f t="shared" ref="AA5:AA64" si="1">Y5-Z5</f>
        <v>399244.72525100003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1">
        <v>0</v>
      </c>
      <c r="F6" s="13">
        <v>50000000</v>
      </c>
      <c r="G6" s="13">
        <v>80.833333333333329</v>
      </c>
      <c r="H6" s="13" t="s">
        <v>492</v>
      </c>
      <c r="I6" s="13">
        <v>9583836</v>
      </c>
      <c r="J6" s="13">
        <v>9464744</v>
      </c>
      <c r="K6" s="13">
        <v>10408556</v>
      </c>
      <c r="L6" s="13">
        <v>909323</v>
      </c>
      <c r="M6" s="13">
        <v>22</v>
      </c>
      <c r="N6" s="13">
        <v>100</v>
      </c>
      <c r="O6" s="13">
        <v>0</v>
      </c>
      <c r="P6" s="13">
        <v>0</v>
      </c>
      <c r="Q6" s="13">
        <v>22</v>
      </c>
      <c r="R6" s="11">
        <v>-9.65</v>
      </c>
      <c r="S6" s="11">
        <v>-19.86</v>
      </c>
      <c r="T6" s="11">
        <v>-70.95</v>
      </c>
      <c r="U6" s="20">
        <v>96.016633829638891</v>
      </c>
      <c r="V6" s="24">
        <v>14218693.555887001</v>
      </c>
      <c r="W6" s="20">
        <v>6820717.4971310003</v>
      </c>
      <c r="X6" s="20">
        <f t="shared" si="0"/>
        <v>7397976.0587560004</v>
      </c>
      <c r="Y6" s="20">
        <v>857128.27503000002</v>
      </c>
      <c r="Z6" s="20">
        <v>111193.519</v>
      </c>
      <c r="AA6" s="20">
        <f t="shared" si="1"/>
        <v>745934.75603000005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1">
        <v>0</v>
      </c>
      <c r="F7" s="13">
        <v>40000000</v>
      </c>
      <c r="G7" s="13">
        <v>80.7</v>
      </c>
      <c r="H7" s="13" t="s">
        <v>492</v>
      </c>
      <c r="I7" s="13">
        <v>30648114</v>
      </c>
      <c r="J7" s="13">
        <v>33594936</v>
      </c>
      <c r="K7" s="13">
        <v>30557301</v>
      </c>
      <c r="L7" s="13">
        <v>1128597</v>
      </c>
      <c r="M7" s="13">
        <v>79</v>
      </c>
      <c r="N7" s="13">
        <v>100</v>
      </c>
      <c r="O7" s="13">
        <v>0</v>
      </c>
      <c r="P7" s="13">
        <v>0</v>
      </c>
      <c r="Q7" s="13">
        <v>79</v>
      </c>
      <c r="R7" s="11">
        <v>-1.74</v>
      </c>
      <c r="S7" s="11">
        <v>-15.59</v>
      </c>
      <c r="T7" s="11">
        <v>-45.37</v>
      </c>
      <c r="U7" s="20">
        <v>93.856934342498462</v>
      </c>
      <c r="V7" s="24">
        <v>74085310.696565002</v>
      </c>
      <c r="W7" s="20">
        <v>21583336.818043999</v>
      </c>
      <c r="X7" s="20">
        <f t="shared" si="0"/>
        <v>52501973.878521003</v>
      </c>
      <c r="Y7" s="20">
        <v>3972432.6686169999</v>
      </c>
      <c r="Z7" s="20">
        <v>89485.537605999998</v>
      </c>
      <c r="AA7" s="20">
        <f t="shared" si="1"/>
        <v>3882947.1310109999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1">
        <v>0</v>
      </c>
      <c r="F8" s="13">
        <v>5000000</v>
      </c>
      <c r="G8" s="13">
        <v>79.599999999999994</v>
      </c>
      <c r="H8" s="13" t="s">
        <v>492</v>
      </c>
      <c r="I8" s="13">
        <v>14321951</v>
      </c>
      <c r="J8" s="13">
        <v>10551114</v>
      </c>
      <c r="K8" s="13">
        <v>1411977</v>
      </c>
      <c r="L8" s="13">
        <v>7472582</v>
      </c>
      <c r="M8" s="13">
        <v>2</v>
      </c>
      <c r="N8" s="13">
        <v>100</v>
      </c>
      <c r="O8" s="13">
        <v>0</v>
      </c>
      <c r="P8" s="13">
        <v>0</v>
      </c>
      <c r="Q8" s="13">
        <v>2</v>
      </c>
      <c r="R8" s="11">
        <v>-13.28</v>
      </c>
      <c r="S8" s="11">
        <v>-23.16</v>
      </c>
      <c r="T8" s="11">
        <v>3.93</v>
      </c>
      <c r="U8" s="20">
        <v>99.986109777495585</v>
      </c>
      <c r="V8" s="24">
        <v>1729275.6406700001</v>
      </c>
      <c r="W8" s="20">
        <v>1156892.85362</v>
      </c>
      <c r="X8" s="20">
        <f t="shared" si="0"/>
        <v>572382.78705000016</v>
      </c>
      <c r="Y8" s="20">
        <v>0</v>
      </c>
      <c r="Z8" s="20">
        <v>0</v>
      </c>
      <c r="AA8" s="20">
        <f t="shared" si="1"/>
        <v>0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1">
        <v>0</v>
      </c>
      <c r="F9" s="13">
        <v>2000000</v>
      </c>
      <c r="G9" s="13">
        <v>76.933333333333337</v>
      </c>
      <c r="H9" s="13" t="s">
        <v>492</v>
      </c>
      <c r="I9" s="13">
        <v>272894</v>
      </c>
      <c r="J9" s="13">
        <v>158651</v>
      </c>
      <c r="K9" s="13">
        <v>343253</v>
      </c>
      <c r="L9" s="13">
        <v>1191399</v>
      </c>
      <c r="M9" s="13">
        <v>10</v>
      </c>
      <c r="N9" s="13">
        <v>91</v>
      </c>
      <c r="O9" s="13">
        <v>1</v>
      </c>
      <c r="P9" s="13">
        <v>9</v>
      </c>
      <c r="Q9" s="13">
        <v>11</v>
      </c>
      <c r="R9" s="11">
        <v>1.93</v>
      </c>
      <c r="S9" s="11">
        <v>4.29</v>
      </c>
      <c r="T9" s="11">
        <v>13.74</v>
      </c>
      <c r="U9" s="20">
        <v>43.542583525196086</v>
      </c>
      <c r="V9" s="24">
        <v>159899.05268399999</v>
      </c>
      <c r="W9" s="20">
        <v>77133.594662000003</v>
      </c>
      <c r="X9" s="20">
        <f t="shared" si="0"/>
        <v>82765.458021999992</v>
      </c>
      <c r="Y9" s="20">
        <v>123427.332089</v>
      </c>
      <c r="Z9" s="20">
        <v>49726.879965</v>
      </c>
      <c r="AA9" s="20">
        <f t="shared" si="1"/>
        <v>73700.452124000003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1">
        <v>0</v>
      </c>
      <c r="F10" s="13">
        <v>500000</v>
      </c>
      <c r="G10" s="13">
        <v>75.333333333333329</v>
      </c>
      <c r="H10" s="13" t="s">
        <v>492</v>
      </c>
      <c r="I10" s="13">
        <v>1486848</v>
      </c>
      <c r="J10" s="13">
        <v>1270249</v>
      </c>
      <c r="K10" s="13">
        <v>318234</v>
      </c>
      <c r="L10" s="13">
        <v>3991557</v>
      </c>
      <c r="M10" s="13">
        <v>15</v>
      </c>
      <c r="N10" s="13">
        <v>100</v>
      </c>
      <c r="O10" s="13">
        <v>0</v>
      </c>
      <c r="P10" s="13">
        <v>0</v>
      </c>
      <c r="Q10" s="13">
        <v>15</v>
      </c>
      <c r="R10" s="11">
        <v>-17.940000000000001</v>
      </c>
      <c r="S10" s="11">
        <v>-27.56</v>
      </c>
      <c r="T10" s="11">
        <v>-36.51</v>
      </c>
      <c r="U10" s="20">
        <v>95.506983301464317</v>
      </c>
      <c r="V10" s="24">
        <v>5241936.1123890001</v>
      </c>
      <c r="W10" s="20">
        <v>3047032.1385860001</v>
      </c>
      <c r="X10" s="20">
        <f t="shared" si="0"/>
        <v>2194903.9738030001</v>
      </c>
      <c r="Y10" s="20">
        <v>42080</v>
      </c>
      <c r="Z10" s="20">
        <v>0</v>
      </c>
      <c r="AA10" s="20">
        <f t="shared" si="1"/>
        <v>42080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1">
        <v>0</v>
      </c>
      <c r="F11" s="13">
        <v>600000</v>
      </c>
      <c r="G11" s="13">
        <v>74.566666666666663</v>
      </c>
      <c r="H11" s="13" t="s">
        <v>492</v>
      </c>
      <c r="I11" s="13">
        <v>1565181</v>
      </c>
      <c r="J11" s="13">
        <v>1505100</v>
      </c>
      <c r="K11" s="13">
        <v>410894</v>
      </c>
      <c r="L11" s="13">
        <v>3662989</v>
      </c>
      <c r="M11" s="13">
        <v>9</v>
      </c>
      <c r="N11" s="13">
        <v>100</v>
      </c>
      <c r="O11" s="13">
        <v>51</v>
      </c>
      <c r="P11" s="13">
        <v>0</v>
      </c>
      <c r="Q11" s="13">
        <v>60</v>
      </c>
      <c r="R11" s="11">
        <v>-6.23</v>
      </c>
      <c r="S11" s="11">
        <v>-9.98</v>
      </c>
      <c r="T11" s="11">
        <v>-43.75</v>
      </c>
      <c r="U11" s="20">
        <v>98.2474377344397</v>
      </c>
      <c r="V11" s="24">
        <v>7454256.9468750004</v>
      </c>
      <c r="W11" s="20">
        <v>5727644.5163150001</v>
      </c>
      <c r="X11" s="20">
        <f t="shared" si="0"/>
        <v>1726612.4305600002</v>
      </c>
      <c r="Y11" s="20">
        <v>10136.461020000001</v>
      </c>
      <c r="Z11" s="20">
        <v>0</v>
      </c>
      <c r="AA11" s="20">
        <f t="shared" si="1"/>
        <v>10136.461020000001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1">
        <v>0</v>
      </c>
      <c r="F12" s="13">
        <v>500000</v>
      </c>
      <c r="G12" s="13">
        <v>73.2</v>
      </c>
      <c r="H12" s="13" t="s">
        <v>492</v>
      </c>
      <c r="I12" s="13">
        <v>1854687</v>
      </c>
      <c r="J12" s="13">
        <v>1741291</v>
      </c>
      <c r="K12" s="13">
        <v>414625</v>
      </c>
      <c r="L12" s="13">
        <v>4199677</v>
      </c>
      <c r="M12" s="13">
        <v>5</v>
      </c>
      <c r="N12" s="13">
        <v>100</v>
      </c>
      <c r="O12" s="13">
        <v>0</v>
      </c>
      <c r="P12" s="13">
        <v>0</v>
      </c>
      <c r="Q12" s="13">
        <v>5</v>
      </c>
      <c r="R12" s="11">
        <v>-16.989999999999998</v>
      </c>
      <c r="S12" s="11">
        <v>-28.37</v>
      </c>
      <c r="T12" s="11">
        <v>-47.83</v>
      </c>
      <c r="U12" s="20">
        <v>99.560217730287903</v>
      </c>
      <c r="V12" s="24">
        <v>10062900.543621</v>
      </c>
      <c r="W12" s="20">
        <v>6990468.2810960002</v>
      </c>
      <c r="X12" s="20">
        <f t="shared" si="0"/>
        <v>3072432.2625249997</v>
      </c>
      <c r="Y12" s="20">
        <v>420303.16552500002</v>
      </c>
      <c r="Z12" s="20">
        <v>113971.4</v>
      </c>
      <c r="AA12" s="20">
        <f t="shared" si="1"/>
        <v>306331.76552500005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1">
        <v>0</v>
      </c>
      <c r="F13" s="13">
        <v>800000</v>
      </c>
      <c r="G13" s="13">
        <v>72.966666666666669</v>
      </c>
      <c r="H13" s="13" t="s">
        <v>492</v>
      </c>
      <c r="I13" s="13">
        <v>643692</v>
      </c>
      <c r="J13" s="13">
        <v>533558</v>
      </c>
      <c r="K13" s="13">
        <v>175264</v>
      </c>
      <c r="L13" s="13">
        <v>3044312</v>
      </c>
      <c r="M13" s="13">
        <v>4</v>
      </c>
      <c r="N13" s="13">
        <v>100</v>
      </c>
      <c r="O13" s="13">
        <v>0</v>
      </c>
      <c r="P13" s="13">
        <v>0</v>
      </c>
      <c r="Q13" s="13">
        <v>4</v>
      </c>
      <c r="R13" s="11">
        <v>-15.49</v>
      </c>
      <c r="S13" s="11">
        <v>-20.56</v>
      </c>
      <c r="T13" s="11">
        <v>-52.95</v>
      </c>
      <c r="U13" s="20">
        <v>99.605816240452185</v>
      </c>
      <c r="V13" s="24">
        <v>1520554.1616249999</v>
      </c>
      <c r="W13" s="20">
        <v>1146942.326629</v>
      </c>
      <c r="X13" s="20">
        <f t="shared" si="0"/>
        <v>373611.83499599993</v>
      </c>
      <c r="Y13" s="20">
        <v>21286</v>
      </c>
      <c r="Z13" s="20">
        <v>0</v>
      </c>
      <c r="AA13" s="20">
        <f t="shared" si="1"/>
        <v>21286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1">
        <v>0</v>
      </c>
      <c r="F14" s="13">
        <v>4000000</v>
      </c>
      <c r="G14" s="13">
        <v>71.966666666666669</v>
      </c>
      <c r="H14" s="13" t="s">
        <v>492</v>
      </c>
      <c r="I14" s="13">
        <v>5694801</v>
      </c>
      <c r="J14" s="13">
        <v>5623718</v>
      </c>
      <c r="K14" s="13">
        <v>3933559</v>
      </c>
      <c r="L14" s="13">
        <v>1429677</v>
      </c>
      <c r="M14" s="13">
        <v>14</v>
      </c>
      <c r="N14" s="13">
        <v>100</v>
      </c>
      <c r="O14" s="13">
        <v>1</v>
      </c>
      <c r="P14" s="13">
        <v>0</v>
      </c>
      <c r="Q14" s="13">
        <v>15</v>
      </c>
      <c r="R14" s="11">
        <v>-7.35</v>
      </c>
      <c r="S14" s="11">
        <v>-6.82</v>
      </c>
      <c r="T14" s="11">
        <v>-41.03</v>
      </c>
      <c r="U14" s="20">
        <v>92.116383192393158</v>
      </c>
      <c r="V14" s="24">
        <v>9363227.0617350005</v>
      </c>
      <c r="W14" s="20">
        <v>4307335.1010520002</v>
      </c>
      <c r="X14" s="20">
        <f t="shared" si="0"/>
        <v>5055891.9606830003</v>
      </c>
      <c r="Y14" s="20">
        <v>424054.60561600002</v>
      </c>
      <c r="Z14" s="20">
        <v>120164.67937100001</v>
      </c>
      <c r="AA14" s="20">
        <f t="shared" si="1"/>
        <v>303889.92624499998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1">
        <v>0</v>
      </c>
      <c r="F15" s="13">
        <v>2000000</v>
      </c>
      <c r="G15" s="13">
        <v>71.033333333333331</v>
      </c>
      <c r="H15" s="13" t="s">
        <v>492</v>
      </c>
      <c r="I15" s="13">
        <v>4052964</v>
      </c>
      <c r="J15" s="13">
        <v>5189306</v>
      </c>
      <c r="K15" s="13">
        <v>594184</v>
      </c>
      <c r="L15" s="13">
        <v>8733501</v>
      </c>
      <c r="M15" s="13">
        <v>5</v>
      </c>
      <c r="N15" s="13">
        <v>100</v>
      </c>
      <c r="O15" s="13">
        <v>0</v>
      </c>
      <c r="P15" s="13">
        <v>0</v>
      </c>
      <c r="Q15" s="13">
        <v>5</v>
      </c>
      <c r="R15" s="11">
        <v>-14.93</v>
      </c>
      <c r="S15" s="11">
        <v>-16.66</v>
      </c>
      <c r="T15" s="11">
        <v>-23.3</v>
      </c>
      <c r="U15" s="20">
        <v>98.535024812626304</v>
      </c>
      <c r="V15" s="24">
        <v>12613789.086933</v>
      </c>
      <c r="W15" s="20">
        <v>8114616.7394479997</v>
      </c>
      <c r="X15" s="20">
        <f t="shared" si="0"/>
        <v>4499172.3474850003</v>
      </c>
      <c r="Y15" s="20">
        <v>1807299.1051749999</v>
      </c>
      <c r="Z15" s="20">
        <v>87498.335164000004</v>
      </c>
      <c r="AA15" s="20">
        <f t="shared" si="1"/>
        <v>1719800.7700109999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1">
        <v>0</v>
      </c>
      <c r="F16" s="13">
        <v>1500000</v>
      </c>
      <c r="G16" s="13">
        <v>70.099999999999994</v>
      </c>
      <c r="H16" s="13" t="s">
        <v>492</v>
      </c>
      <c r="I16" s="13">
        <v>1787967</v>
      </c>
      <c r="J16" s="13">
        <v>1297052</v>
      </c>
      <c r="K16" s="13">
        <v>283516</v>
      </c>
      <c r="L16" s="13">
        <v>4574880</v>
      </c>
      <c r="M16" s="13">
        <v>2</v>
      </c>
      <c r="N16" s="13">
        <v>100</v>
      </c>
      <c r="O16" s="13">
        <v>0</v>
      </c>
      <c r="P16" s="13">
        <v>0</v>
      </c>
      <c r="Q16" s="13">
        <v>2</v>
      </c>
      <c r="R16" s="11">
        <v>-18.52</v>
      </c>
      <c r="S16" s="11">
        <v>-30.78</v>
      </c>
      <c r="T16" s="11">
        <v>-31.33</v>
      </c>
      <c r="U16" s="20">
        <v>98.993861463745333</v>
      </c>
      <c r="V16" s="24">
        <v>2453219.339503</v>
      </c>
      <c r="W16" s="20">
        <v>1568302.111421</v>
      </c>
      <c r="X16" s="20">
        <f t="shared" si="0"/>
        <v>884917.22808200005</v>
      </c>
      <c r="Y16" s="20">
        <v>58786.043255999997</v>
      </c>
      <c r="Z16" s="20">
        <v>22072.590558</v>
      </c>
      <c r="AA16" s="20">
        <f t="shared" si="1"/>
        <v>36713.452697999994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1">
        <v>0</v>
      </c>
      <c r="F17" s="13">
        <v>1344000</v>
      </c>
      <c r="G17" s="13">
        <v>69.966666666666669</v>
      </c>
      <c r="H17" s="13" t="s">
        <v>492</v>
      </c>
      <c r="I17" s="13">
        <v>2878131</v>
      </c>
      <c r="J17" s="13">
        <v>2611949</v>
      </c>
      <c r="K17" s="13">
        <v>800180</v>
      </c>
      <c r="L17" s="13">
        <v>3264202</v>
      </c>
      <c r="M17" s="13">
        <v>9</v>
      </c>
      <c r="N17" s="13">
        <v>100</v>
      </c>
      <c r="O17" s="13">
        <v>0</v>
      </c>
      <c r="P17" s="13">
        <v>0</v>
      </c>
      <c r="Q17" s="13">
        <v>0</v>
      </c>
      <c r="R17" s="11">
        <v>-8.09</v>
      </c>
      <c r="S17" s="11">
        <v>-11.4</v>
      </c>
      <c r="T17" s="11">
        <v>-22.41</v>
      </c>
      <c r="U17" s="20">
        <v>94.6529307404072</v>
      </c>
      <c r="V17" s="24">
        <v>1225655.6252280001</v>
      </c>
      <c r="W17" s="20">
        <v>894294.436032</v>
      </c>
      <c r="X17" s="20">
        <f t="shared" si="0"/>
        <v>331361.18919600011</v>
      </c>
      <c r="Y17" s="20">
        <v>52199.304043999997</v>
      </c>
      <c r="Z17" s="20">
        <v>44655.464695000002</v>
      </c>
      <c r="AA17" s="20">
        <f t="shared" si="1"/>
        <v>7543.8393489999944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1">
        <v>0</v>
      </c>
      <c r="F18" s="13">
        <v>10000000</v>
      </c>
      <c r="G18" s="13">
        <v>69.966666666666669</v>
      </c>
      <c r="H18" s="13" t="s">
        <v>492</v>
      </c>
      <c r="I18" s="13">
        <v>81162333</v>
      </c>
      <c r="J18" s="13">
        <v>71547882</v>
      </c>
      <c r="K18" s="13">
        <v>7332383</v>
      </c>
      <c r="L18" s="13">
        <v>9757793</v>
      </c>
      <c r="M18" s="13">
        <v>2</v>
      </c>
      <c r="N18" s="13">
        <v>100</v>
      </c>
      <c r="O18" s="13">
        <v>0</v>
      </c>
      <c r="P18" s="13">
        <v>0</v>
      </c>
      <c r="Q18" s="13">
        <v>2</v>
      </c>
      <c r="R18" s="11">
        <v>-13.91</v>
      </c>
      <c r="S18" s="11">
        <v>-20.47</v>
      </c>
      <c r="T18" s="11">
        <v>21.79</v>
      </c>
      <c r="U18" s="20">
        <v>99.969120907121791</v>
      </c>
      <c r="V18" s="24">
        <v>68397140.835440993</v>
      </c>
      <c r="W18" s="20">
        <v>11361992.695265001</v>
      </c>
      <c r="X18" s="20">
        <f t="shared" si="0"/>
        <v>57035148.140175991</v>
      </c>
      <c r="Y18" s="20">
        <v>4241184.2903779997</v>
      </c>
      <c r="Z18" s="20">
        <v>401147.18142600002</v>
      </c>
      <c r="AA18" s="20">
        <f t="shared" si="1"/>
        <v>3840037.1089519998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1">
        <v>0</v>
      </c>
      <c r="F19" s="13">
        <v>1000000</v>
      </c>
      <c r="G19" s="13">
        <v>66.86666666666666</v>
      </c>
      <c r="H19" s="13" t="s">
        <v>492</v>
      </c>
      <c r="I19" s="13">
        <v>1055952</v>
      </c>
      <c r="J19" s="13">
        <v>1013241</v>
      </c>
      <c r="K19" s="13">
        <v>958462</v>
      </c>
      <c r="L19" s="13">
        <v>1057153</v>
      </c>
      <c r="M19" s="13">
        <v>3</v>
      </c>
      <c r="N19" s="13">
        <v>100</v>
      </c>
      <c r="O19" s="13">
        <v>0</v>
      </c>
      <c r="P19" s="13">
        <v>0</v>
      </c>
      <c r="Q19" s="13">
        <v>3</v>
      </c>
      <c r="R19" s="11">
        <v>-5.5</v>
      </c>
      <c r="S19" s="11">
        <v>-5.63</v>
      </c>
      <c r="T19" s="11">
        <v>-7.33</v>
      </c>
      <c r="U19" s="20">
        <v>25.693713881410389</v>
      </c>
      <c r="V19" s="24">
        <v>737774.31828000001</v>
      </c>
      <c r="W19" s="20">
        <v>423022.51844700001</v>
      </c>
      <c r="X19" s="20">
        <f t="shared" si="0"/>
        <v>314751.799833</v>
      </c>
      <c r="Y19" s="20">
        <v>102814.408425</v>
      </c>
      <c r="Z19" s="20">
        <v>9.4588560000000008</v>
      </c>
      <c r="AA19" s="20">
        <f t="shared" si="1"/>
        <v>102804.949569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1">
        <v>0</v>
      </c>
      <c r="F20" s="13">
        <v>2500000</v>
      </c>
      <c r="G20" s="13">
        <v>63.366666666666667</v>
      </c>
      <c r="H20" s="13" t="s">
        <v>492</v>
      </c>
      <c r="I20" s="13">
        <v>1316528</v>
      </c>
      <c r="J20" s="13">
        <v>1381735</v>
      </c>
      <c r="K20" s="13">
        <v>1173537</v>
      </c>
      <c r="L20" s="13">
        <v>1177411</v>
      </c>
      <c r="M20" s="13">
        <v>17</v>
      </c>
      <c r="N20" s="13">
        <v>95</v>
      </c>
      <c r="O20" s="13">
        <v>1</v>
      </c>
      <c r="P20" s="13">
        <v>5</v>
      </c>
      <c r="Q20" s="13">
        <v>18</v>
      </c>
      <c r="R20" s="11">
        <v>-6.01</v>
      </c>
      <c r="S20" s="11">
        <v>-4.2699999999999996</v>
      </c>
      <c r="T20" s="11">
        <v>-60.87</v>
      </c>
      <c r="U20" s="20">
        <v>66.945731057512475</v>
      </c>
      <c r="V20" s="24">
        <v>4484800.8626979999</v>
      </c>
      <c r="W20" s="20">
        <v>3496049.5701040002</v>
      </c>
      <c r="X20" s="20">
        <f t="shared" si="0"/>
        <v>988751.29259399977</v>
      </c>
      <c r="Y20" s="20">
        <v>180100.337776</v>
      </c>
      <c r="Z20" s="20">
        <v>57464.455652999997</v>
      </c>
      <c r="AA20" s="20">
        <f t="shared" si="1"/>
        <v>122635.882123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1">
        <v>0</v>
      </c>
      <c r="F21" s="13">
        <v>10000000</v>
      </c>
      <c r="G21" s="13">
        <v>63.366666666666667</v>
      </c>
      <c r="H21" s="13" t="s">
        <v>492</v>
      </c>
      <c r="I21" s="13">
        <v>40100971</v>
      </c>
      <c r="J21" s="13">
        <v>50766773</v>
      </c>
      <c r="K21" s="13">
        <v>8996741</v>
      </c>
      <c r="L21" s="13">
        <v>5643921</v>
      </c>
      <c r="M21" s="13">
        <v>6</v>
      </c>
      <c r="N21" s="13">
        <v>100</v>
      </c>
      <c r="O21" s="13">
        <v>0</v>
      </c>
      <c r="P21" s="13">
        <v>0</v>
      </c>
      <c r="Q21" s="13">
        <v>0</v>
      </c>
      <c r="R21" s="11">
        <v>14.98</v>
      </c>
      <c r="S21" s="11">
        <v>17.75</v>
      </c>
      <c r="T21" s="11">
        <v>7.09</v>
      </c>
      <c r="U21" s="20">
        <v>96.082365532225126</v>
      </c>
      <c r="V21" s="24">
        <v>8328554.3768340005</v>
      </c>
      <c r="W21" s="20">
        <v>271363.11283599999</v>
      </c>
      <c r="X21" s="20">
        <f t="shared" si="0"/>
        <v>8057191.2639980009</v>
      </c>
      <c r="Y21" s="20">
        <v>2450710.711017</v>
      </c>
      <c r="Z21" s="20">
        <v>134897.40056800001</v>
      </c>
      <c r="AA21" s="20">
        <f t="shared" si="1"/>
        <v>2315813.310449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1">
        <v>0</v>
      </c>
      <c r="F22" s="13">
        <v>50000000</v>
      </c>
      <c r="G22" s="13">
        <v>62.166666666666664</v>
      </c>
      <c r="H22" s="13" t="s">
        <v>492</v>
      </c>
      <c r="I22" s="13">
        <v>17799077</v>
      </c>
      <c r="J22" s="13">
        <v>21879166</v>
      </c>
      <c r="K22" s="13">
        <v>15493365</v>
      </c>
      <c r="L22" s="13">
        <v>1412163</v>
      </c>
      <c r="M22" s="13">
        <v>25</v>
      </c>
      <c r="N22" s="13">
        <v>96</v>
      </c>
      <c r="O22" s="13">
        <v>1</v>
      </c>
      <c r="P22" s="13">
        <v>4</v>
      </c>
      <c r="Q22" s="13">
        <v>26</v>
      </c>
      <c r="R22" s="11">
        <v>18.78</v>
      </c>
      <c r="S22" s="11">
        <v>22.76</v>
      </c>
      <c r="T22" s="11">
        <v>0</v>
      </c>
      <c r="U22" s="20">
        <v>97.742605622701305</v>
      </c>
      <c r="V22" s="24">
        <v>31405468.648667</v>
      </c>
      <c r="W22" s="20">
        <v>5974979.8663569996</v>
      </c>
      <c r="X22" s="20">
        <f t="shared" si="0"/>
        <v>25430488.782310002</v>
      </c>
      <c r="Y22" s="20">
        <v>5602804.3961279998</v>
      </c>
      <c r="Z22" s="20">
        <v>111752.051175</v>
      </c>
      <c r="AA22" s="20">
        <f t="shared" si="1"/>
        <v>5491052.3449529996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1">
        <v>0</v>
      </c>
      <c r="F23" s="13">
        <v>70000000</v>
      </c>
      <c r="G23" s="13">
        <v>61.733333333333334</v>
      </c>
      <c r="H23" s="13" t="s">
        <v>492</v>
      </c>
      <c r="I23" s="13">
        <v>86365549</v>
      </c>
      <c r="J23" s="13">
        <v>82684331</v>
      </c>
      <c r="K23" s="13">
        <v>69209629</v>
      </c>
      <c r="L23" s="13">
        <v>1194693</v>
      </c>
      <c r="M23" s="13">
        <v>24</v>
      </c>
      <c r="N23" s="13">
        <v>100</v>
      </c>
      <c r="O23" s="13">
        <v>0</v>
      </c>
      <c r="P23" s="13">
        <v>0</v>
      </c>
      <c r="Q23" s="13">
        <v>24</v>
      </c>
      <c r="R23" s="11">
        <v>-11.47</v>
      </c>
      <c r="S23" s="11">
        <v>-17.13</v>
      </c>
      <c r="T23" s="11">
        <v>-82.21</v>
      </c>
      <c r="U23" s="20">
        <v>83.98193484748198</v>
      </c>
      <c r="V23" s="24">
        <v>111585488.893185</v>
      </c>
      <c r="W23" s="20">
        <v>7438302.9178980002</v>
      </c>
      <c r="X23" s="20">
        <f t="shared" si="0"/>
        <v>104147185.97528701</v>
      </c>
      <c r="Y23" s="20">
        <v>6135945.7741980003</v>
      </c>
      <c r="Z23" s="20">
        <v>10237.913500000001</v>
      </c>
      <c r="AA23" s="20">
        <f t="shared" si="1"/>
        <v>6125707.8606980005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1">
        <v>0</v>
      </c>
      <c r="F24" s="13">
        <v>2500000</v>
      </c>
      <c r="G24" s="13">
        <v>59.8</v>
      </c>
      <c r="H24" s="13" t="s">
        <v>492</v>
      </c>
      <c r="I24" s="13">
        <v>29862577</v>
      </c>
      <c r="J24" s="13">
        <v>27977540</v>
      </c>
      <c r="K24" s="13">
        <v>1124043</v>
      </c>
      <c r="L24" s="13">
        <v>24890097</v>
      </c>
      <c r="M24" s="13">
        <v>10</v>
      </c>
      <c r="N24" s="13">
        <v>100</v>
      </c>
      <c r="O24" s="13">
        <v>0</v>
      </c>
      <c r="P24" s="13">
        <v>0</v>
      </c>
      <c r="Q24" s="13">
        <v>10</v>
      </c>
      <c r="R24" s="11">
        <v>-9.77</v>
      </c>
      <c r="S24" s="11">
        <v>-10.56</v>
      </c>
      <c r="T24" s="11">
        <v>122.64</v>
      </c>
      <c r="U24" s="20">
        <v>99.584492833641363</v>
      </c>
      <c r="V24" s="24">
        <v>18255374.569605999</v>
      </c>
      <c r="W24" s="20">
        <v>6112108.4226219999</v>
      </c>
      <c r="X24" s="20">
        <f t="shared" si="0"/>
        <v>12143266.146984</v>
      </c>
      <c r="Y24" s="20">
        <v>984353.29774499999</v>
      </c>
      <c r="Z24" s="20">
        <v>148871.16</v>
      </c>
      <c r="AA24" s="20">
        <f t="shared" si="1"/>
        <v>835482.13774499996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1">
        <v>0</v>
      </c>
      <c r="F25" s="13">
        <v>500000</v>
      </c>
      <c r="G25" s="13">
        <v>58.43333333333333</v>
      </c>
      <c r="H25" s="13" t="s">
        <v>492</v>
      </c>
      <c r="I25" s="13">
        <v>1832111</v>
      </c>
      <c r="J25" s="13">
        <v>2326177</v>
      </c>
      <c r="K25" s="13">
        <v>281338</v>
      </c>
      <c r="L25" s="13">
        <v>8268266</v>
      </c>
      <c r="M25" s="13">
        <v>3</v>
      </c>
      <c r="N25" s="13">
        <v>100</v>
      </c>
      <c r="O25" s="13">
        <v>0</v>
      </c>
      <c r="P25" s="13">
        <v>0</v>
      </c>
      <c r="Q25" s="13">
        <v>3</v>
      </c>
      <c r="R25" s="11">
        <v>-8.2899999999999991</v>
      </c>
      <c r="S25" s="11">
        <v>18.18</v>
      </c>
      <c r="T25" s="11">
        <v>22.24</v>
      </c>
      <c r="U25" s="20">
        <v>96.960292302191277</v>
      </c>
      <c r="V25" s="24">
        <v>3337026.4709950001</v>
      </c>
      <c r="W25" s="20">
        <v>1744162.20239</v>
      </c>
      <c r="X25" s="20">
        <f t="shared" si="0"/>
        <v>1592864.2686050001</v>
      </c>
      <c r="Y25" s="20">
        <v>248784</v>
      </c>
      <c r="Z25" s="20">
        <v>24084</v>
      </c>
      <c r="AA25" s="20">
        <f t="shared" si="1"/>
        <v>224700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1">
        <v>0</v>
      </c>
      <c r="F26" s="13">
        <v>10000000</v>
      </c>
      <c r="G26" s="13">
        <v>57.533333333333331</v>
      </c>
      <c r="H26" s="13" t="s">
        <v>492</v>
      </c>
      <c r="I26" s="13">
        <v>16489542</v>
      </c>
      <c r="J26" s="13">
        <v>15274753</v>
      </c>
      <c r="K26" s="13">
        <v>1443712</v>
      </c>
      <c r="L26" s="13">
        <v>10580194</v>
      </c>
      <c r="M26" s="13">
        <v>5</v>
      </c>
      <c r="N26" s="13">
        <v>100</v>
      </c>
      <c r="O26" s="13">
        <v>0</v>
      </c>
      <c r="P26" s="13">
        <v>0</v>
      </c>
      <c r="Q26" s="13">
        <v>5</v>
      </c>
      <c r="R26" s="11">
        <v>12.83</v>
      </c>
      <c r="S26" s="11">
        <v>-1.46</v>
      </c>
      <c r="T26" s="11">
        <v>23.46</v>
      </c>
      <c r="U26" s="20">
        <v>96.86165574937327</v>
      </c>
      <c r="V26" s="24">
        <v>20306698.397486001</v>
      </c>
      <c r="W26" s="20">
        <v>5361961.3563580001</v>
      </c>
      <c r="X26" s="20">
        <f t="shared" si="0"/>
        <v>14944737.041128002</v>
      </c>
      <c r="Y26" s="20">
        <v>500777.41058999998</v>
      </c>
      <c r="Z26" s="20">
        <v>620052.31735999999</v>
      </c>
      <c r="AA26" s="20">
        <f t="shared" si="1"/>
        <v>-119274.90677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1">
        <v>0</v>
      </c>
      <c r="F27" s="13">
        <v>3530000</v>
      </c>
      <c r="G27" s="13">
        <v>56.2</v>
      </c>
      <c r="H27" s="13" t="s">
        <v>492</v>
      </c>
      <c r="I27" s="13">
        <v>5414150</v>
      </c>
      <c r="J27" s="13">
        <v>6664650</v>
      </c>
      <c r="K27" s="13">
        <v>1169856</v>
      </c>
      <c r="L27" s="13">
        <v>5696983</v>
      </c>
      <c r="M27" s="13">
        <v>6</v>
      </c>
      <c r="N27" s="13">
        <v>100</v>
      </c>
      <c r="O27" s="13">
        <v>0</v>
      </c>
      <c r="P27" s="13">
        <v>0</v>
      </c>
      <c r="Q27" s="13">
        <v>6</v>
      </c>
      <c r="R27" s="11">
        <v>6.89</v>
      </c>
      <c r="S27" s="11">
        <v>-45.38</v>
      </c>
      <c r="T27" s="11">
        <v>-68.14</v>
      </c>
      <c r="U27" s="20">
        <v>78.646648013113264</v>
      </c>
      <c r="V27" s="24">
        <v>17113440.511333998</v>
      </c>
      <c r="W27" s="20">
        <v>15890987.146966999</v>
      </c>
      <c r="X27" s="20">
        <f t="shared" si="0"/>
        <v>1222453.3643669989</v>
      </c>
      <c r="Y27" s="20">
        <v>653477.66945599997</v>
      </c>
      <c r="Z27" s="20">
        <v>227167.80600499999</v>
      </c>
      <c r="AA27" s="20">
        <f t="shared" si="1"/>
        <v>426309.86345099995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1">
        <v>0</v>
      </c>
      <c r="F28" s="13">
        <v>2150000</v>
      </c>
      <c r="G28" s="13">
        <v>47.266666666666666</v>
      </c>
      <c r="H28" s="13" t="s">
        <v>492</v>
      </c>
      <c r="I28" s="13">
        <v>6715063</v>
      </c>
      <c r="J28" s="13">
        <v>6086492</v>
      </c>
      <c r="K28" s="13">
        <v>791739</v>
      </c>
      <c r="L28" s="13">
        <v>7687498</v>
      </c>
      <c r="M28" s="13">
        <v>4</v>
      </c>
      <c r="N28" s="13">
        <v>100</v>
      </c>
      <c r="O28" s="13">
        <v>0</v>
      </c>
      <c r="P28" s="13">
        <v>0</v>
      </c>
      <c r="Q28" s="13">
        <v>4</v>
      </c>
      <c r="R28" s="11">
        <v>0.32</v>
      </c>
      <c r="S28" s="11">
        <v>4.2300000000000004</v>
      </c>
      <c r="T28" s="11">
        <v>11.61</v>
      </c>
      <c r="U28" s="20">
        <v>95.450016852873418</v>
      </c>
      <c r="V28" s="24">
        <v>20031057.652408998</v>
      </c>
      <c r="W28" s="20">
        <v>17516913.726613</v>
      </c>
      <c r="X28" s="20">
        <f t="shared" si="0"/>
        <v>2514143.9257959984</v>
      </c>
      <c r="Y28" s="20">
        <v>31310.492149999998</v>
      </c>
      <c r="Z28" s="20">
        <v>537419.43836999999</v>
      </c>
      <c r="AA28" s="20">
        <f t="shared" si="1"/>
        <v>-506108.94621999998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1">
        <v>0</v>
      </c>
      <c r="F29" s="13">
        <v>15000000</v>
      </c>
      <c r="G29" s="13">
        <v>47.266666666666666</v>
      </c>
      <c r="H29" s="13" t="s">
        <v>492</v>
      </c>
      <c r="I29" s="13">
        <v>9835796</v>
      </c>
      <c r="J29" s="13">
        <v>9830485</v>
      </c>
      <c r="K29" s="13">
        <v>10304175</v>
      </c>
      <c r="L29" s="13">
        <v>1020162</v>
      </c>
      <c r="M29" s="13">
        <v>23</v>
      </c>
      <c r="N29" s="13">
        <v>100</v>
      </c>
      <c r="O29" s="13">
        <v>0</v>
      </c>
      <c r="P29" s="13">
        <v>0</v>
      </c>
      <c r="Q29" s="13">
        <v>0</v>
      </c>
      <c r="R29" s="11">
        <v>-10.97</v>
      </c>
      <c r="S29" s="11">
        <v>-14.83</v>
      </c>
      <c r="T29" s="11">
        <v>-65.89</v>
      </c>
      <c r="U29" s="20">
        <v>94.316139639771293</v>
      </c>
      <c r="V29" s="24">
        <v>15457268.637443</v>
      </c>
      <c r="W29" s="20">
        <v>9854030.6233629994</v>
      </c>
      <c r="X29" s="20">
        <f t="shared" si="0"/>
        <v>5603238.014080001</v>
      </c>
      <c r="Y29" s="20">
        <v>1483634.236175</v>
      </c>
      <c r="Z29" s="20">
        <v>30850.914171</v>
      </c>
      <c r="AA29" s="20">
        <f t="shared" si="1"/>
        <v>1452783.322004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1">
        <v>0</v>
      </c>
      <c r="F30" s="13">
        <v>20000000</v>
      </c>
      <c r="G30" s="13">
        <v>44.833333333333336</v>
      </c>
      <c r="H30" s="13" t="s">
        <v>492</v>
      </c>
      <c r="I30" s="13">
        <v>8451698</v>
      </c>
      <c r="J30" s="13">
        <v>7836132</v>
      </c>
      <c r="K30" s="13">
        <v>10317183</v>
      </c>
      <c r="L30" s="13">
        <v>759522</v>
      </c>
      <c r="M30" s="13">
        <v>32</v>
      </c>
      <c r="N30" s="13">
        <v>99</v>
      </c>
      <c r="O30" s="13">
        <v>1</v>
      </c>
      <c r="P30" s="13">
        <v>1</v>
      </c>
      <c r="Q30" s="13">
        <v>33</v>
      </c>
      <c r="R30" s="11">
        <v>-8.49</v>
      </c>
      <c r="S30" s="11">
        <v>-14.91</v>
      </c>
      <c r="T30" s="11">
        <v>-72.459999999999994</v>
      </c>
      <c r="U30" s="20">
        <v>97.008773056851126</v>
      </c>
      <c r="V30" s="24">
        <v>15634088.232533</v>
      </c>
      <c r="W30" s="20">
        <v>15246538.891156999</v>
      </c>
      <c r="X30" s="20">
        <f t="shared" si="0"/>
        <v>387549.34137600102</v>
      </c>
      <c r="Y30" s="20">
        <v>770829.62683199998</v>
      </c>
      <c r="Z30" s="20">
        <v>61296.747457999998</v>
      </c>
      <c r="AA30" s="20">
        <f t="shared" si="1"/>
        <v>709532.87937400001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1">
        <v>0</v>
      </c>
      <c r="F31" s="13">
        <v>5000000</v>
      </c>
      <c r="G31" s="13">
        <v>43.233333333333334</v>
      </c>
      <c r="H31" s="13" t="s">
        <v>492</v>
      </c>
      <c r="I31" s="13">
        <v>14797375</v>
      </c>
      <c r="J31" s="13">
        <v>12827262</v>
      </c>
      <c r="K31" s="13">
        <v>2390022</v>
      </c>
      <c r="L31" s="13">
        <v>5367005</v>
      </c>
      <c r="M31" s="13">
        <v>8</v>
      </c>
      <c r="N31" s="13">
        <v>100</v>
      </c>
      <c r="O31" s="13">
        <v>0</v>
      </c>
      <c r="P31" s="13">
        <v>0</v>
      </c>
      <c r="Q31" s="13">
        <v>8</v>
      </c>
      <c r="R31" s="11">
        <v>-12.21</v>
      </c>
      <c r="S31" s="11">
        <v>-22.31</v>
      </c>
      <c r="T31" s="11">
        <v>-10.9</v>
      </c>
      <c r="U31" s="20">
        <v>92.281738864662586</v>
      </c>
      <c r="V31" s="24">
        <v>9746085.2154169995</v>
      </c>
      <c r="W31" s="20">
        <v>1043319.525734</v>
      </c>
      <c r="X31" s="20">
        <f t="shared" si="0"/>
        <v>8702765.6896829996</v>
      </c>
      <c r="Y31" s="20">
        <v>231023.83867</v>
      </c>
      <c r="Z31" s="20">
        <v>7236.9</v>
      </c>
      <c r="AA31" s="20">
        <f t="shared" si="1"/>
        <v>223786.93867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1">
        <v>0</v>
      </c>
      <c r="F32" s="13">
        <v>20000000</v>
      </c>
      <c r="G32" s="13">
        <v>43.233333333333334</v>
      </c>
      <c r="H32" s="13" t="s">
        <v>492</v>
      </c>
      <c r="I32" s="13">
        <v>18908426</v>
      </c>
      <c r="J32" s="13">
        <v>17212850</v>
      </c>
      <c r="K32" s="13">
        <v>18998267</v>
      </c>
      <c r="L32" s="13">
        <v>948004</v>
      </c>
      <c r="M32" s="13">
        <v>50</v>
      </c>
      <c r="N32" s="13">
        <v>90</v>
      </c>
      <c r="O32" s="13">
        <v>10</v>
      </c>
      <c r="P32" s="13">
        <v>10</v>
      </c>
      <c r="Q32" s="13">
        <v>60</v>
      </c>
      <c r="R32" s="11">
        <v>-6.26</v>
      </c>
      <c r="S32" s="11">
        <v>-13.81</v>
      </c>
      <c r="T32" s="11">
        <v>-86.53</v>
      </c>
      <c r="U32" s="20">
        <v>94.384934559362861</v>
      </c>
      <c r="V32" s="24">
        <v>12886581.632903</v>
      </c>
      <c r="W32" s="20">
        <v>8214580.1787289996</v>
      </c>
      <c r="X32" s="20">
        <f t="shared" si="0"/>
        <v>4672001.4541740008</v>
      </c>
      <c r="Y32" s="20">
        <v>310589.53502800001</v>
      </c>
      <c r="Z32" s="20">
        <v>104706.298423</v>
      </c>
      <c r="AA32" s="20">
        <f t="shared" si="1"/>
        <v>205883.23660500001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1">
        <v>0</v>
      </c>
      <c r="F33" s="13">
        <v>30000000</v>
      </c>
      <c r="G33" s="13">
        <v>40.56666666666667</v>
      </c>
      <c r="H33" s="13" t="s">
        <v>492</v>
      </c>
      <c r="I33" s="13">
        <v>4490872</v>
      </c>
      <c r="J33" s="13">
        <v>4858594</v>
      </c>
      <c r="K33" s="13">
        <v>3752988</v>
      </c>
      <c r="L33" s="13">
        <v>1294594</v>
      </c>
      <c r="M33" s="13">
        <v>16</v>
      </c>
      <c r="N33" s="13">
        <v>100</v>
      </c>
      <c r="O33" s="13">
        <v>0</v>
      </c>
      <c r="P33" s="13">
        <v>0</v>
      </c>
      <c r="Q33" s="13">
        <v>16</v>
      </c>
      <c r="R33" s="11">
        <v>-3.3</v>
      </c>
      <c r="S33" s="11">
        <v>-3.71</v>
      </c>
      <c r="T33" s="11">
        <v>-37.47</v>
      </c>
      <c r="U33" s="20">
        <v>82.649313877507922</v>
      </c>
      <c r="V33" s="24">
        <v>8189414.3147499999</v>
      </c>
      <c r="W33" s="20">
        <v>5594378.2257420002</v>
      </c>
      <c r="X33" s="20">
        <f t="shared" si="0"/>
        <v>2595036.0890079997</v>
      </c>
      <c r="Y33" s="20">
        <v>422314.83463900001</v>
      </c>
      <c r="Z33" s="20">
        <v>234263.96494800001</v>
      </c>
      <c r="AA33" s="20">
        <f t="shared" si="1"/>
        <v>188050.869691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1">
        <v>0</v>
      </c>
      <c r="F34" s="13">
        <v>20000000</v>
      </c>
      <c r="G34" s="13">
        <v>34.266666666666666</v>
      </c>
      <c r="H34" s="13" t="s">
        <v>492</v>
      </c>
      <c r="I34" s="13">
        <v>12966107</v>
      </c>
      <c r="J34" s="13">
        <v>12730006</v>
      </c>
      <c r="K34" s="13">
        <v>15021521</v>
      </c>
      <c r="L34" s="13">
        <v>870304</v>
      </c>
      <c r="M34" s="13">
        <v>30</v>
      </c>
      <c r="N34" s="13">
        <v>100</v>
      </c>
      <c r="O34" s="13">
        <v>0</v>
      </c>
      <c r="P34" s="13">
        <v>0</v>
      </c>
      <c r="Q34" s="13">
        <v>0</v>
      </c>
      <c r="R34" s="11">
        <v>-6.31</v>
      </c>
      <c r="S34" s="11">
        <v>-11.44</v>
      </c>
      <c r="T34" s="11">
        <v>-69.39</v>
      </c>
      <c r="U34" s="20">
        <v>95.047434408288339</v>
      </c>
      <c r="V34" s="24">
        <v>20805746.973645002</v>
      </c>
      <c r="W34" s="20">
        <v>9570838.0018380005</v>
      </c>
      <c r="X34" s="20">
        <f t="shared" si="0"/>
        <v>11234908.971807001</v>
      </c>
      <c r="Y34" s="20">
        <v>855099.16517399997</v>
      </c>
      <c r="Z34" s="20">
        <v>222695.186132</v>
      </c>
      <c r="AA34" s="20">
        <f t="shared" si="1"/>
        <v>632403.9790419999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1">
        <v>0</v>
      </c>
      <c r="F35" s="13">
        <v>18240000</v>
      </c>
      <c r="G35" s="13">
        <v>31.466666666666665</v>
      </c>
      <c r="H35" s="13" t="s">
        <v>492</v>
      </c>
      <c r="I35" s="13">
        <v>9153144</v>
      </c>
      <c r="J35" s="13">
        <v>7091946</v>
      </c>
      <c r="K35" s="13">
        <v>2064045</v>
      </c>
      <c r="L35" s="13">
        <v>3435945</v>
      </c>
      <c r="M35" s="13">
        <v>7</v>
      </c>
      <c r="N35" s="13">
        <v>100</v>
      </c>
      <c r="O35" s="13">
        <v>0</v>
      </c>
      <c r="P35" s="13">
        <v>0</v>
      </c>
      <c r="Q35" s="13">
        <v>7</v>
      </c>
      <c r="R35" s="11">
        <v>-26.08</v>
      </c>
      <c r="S35" s="11">
        <v>-26.25</v>
      </c>
      <c r="T35" s="11">
        <v>-6.39</v>
      </c>
      <c r="U35" s="20">
        <v>95.671911433193898</v>
      </c>
      <c r="V35" s="24">
        <v>11457621.486341</v>
      </c>
      <c r="W35" s="20">
        <v>2888212.231904</v>
      </c>
      <c r="X35" s="20">
        <f t="shared" si="0"/>
        <v>8569409.2544369996</v>
      </c>
      <c r="Y35" s="20">
        <v>288414.27101199998</v>
      </c>
      <c r="Z35" s="20">
        <v>392.7</v>
      </c>
      <c r="AA35" s="20">
        <f t="shared" si="1"/>
        <v>288021.57101199997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1">
        <v>0</v>
      </c>
      <c r="F36" s="13">
        <v>100000000</v>
      </c>
      <c r="G36" s="13">
        <v>29.933333333333334</v>
      </c>
      <c r="H36" s="13" t="s">
        <v>492</v>
      </c>
      <c r="I36" s="13">
        <v>54196544</v>
      </c>
      <c r="J36" s="13">
        <v>54323856</v>
      </c>
      <c r="K36" s="13">
        <v>61250253</v>
      </c>
      <c r="L36" s="13">
        <v>892042</v>
      </c>
      <c r="M36" s="13">
        <v>72</v>
      </c>
      <c r="N36" s="13">
        <v>100</v>
      </c>
      <c r="O36" s="13">
        <v>0</v>
      </c>
      <c r="P36" s="13">
        <v>0</v>
      </c>
      <c r="Q36" s="13">
        <v>0</v>
      </c>
      <c r="R36" s="11">
        <v>-8.1199999999999992</v>
      </c>
      <c r="S36" s="11">
        <v>-17.8</v>
      </c>
      <c r="T36" s="11">
        <v>-47.37</v>
      </c>
      <c r="U36" s="20">
        <v>95.935681619582937</v>
      </c>
      <c r="V36" s="24">
        <v>96883712.736337006</v>
      </c>
      <c r="W36" s="20">
        <v>36179200.903719999</v>
      </c>
      <c r="X36" s="20">
        <f t="shared" si="0"/>
        <v>60704511.832617007</v>
      </c>
      <c r="Y36" s="20">
        <v>4571838.4714190001</v>
      </c>
      <c r="Z36" s="20">
        <v>1542665.2583600001</v>
      </c>
      <c r="AA36" s="20">
        <f t="shared" si="1"/>
        <v>3029173.2130589997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1">
        <v>0</v>
      </c>
      <c r="F37" s="13">
        <v>100000000</v>
      </c>
      <c r="G37" s="13">
        <v>29.933333333333334</v>
      </c>
      <c r="H37" s="13" t="s">
        <v>492</v>
      </c>
      <c r="I37" s="13">
        <v>54196544</v>
      </c>
      <c r="J37" s="13">
        <v>54323856</v>
      </c>
      <c r="K37" s="13">
        <v>61250253</v>
      </c>
      <c r="L37" s="13">
        <v>892042</v>
      </c>
      <c r="M37" s="13">
        <v>72</v>
      </c>
      <c r="N37" s="13">
        <v>100</v>
      </c>
      <c r="O37" s="13">
        <v>0</v>
      </c>
      <c r="P37" s="13">
        <v>0</v>
      </c>
      <c r="Q37" s="13">
        <v>0</v>
      </c>
      <c r="R37" s="11">
        <v>-8.1199999999999992</v>
      </c>
      <c r="S37" s="11">
        <v>-17.8</v>
      </c>
      <c r="T37" s="11">
        <v>-47.37</v>
      </c>
      <c r="U37" s="20">
        <v>95.935681619582937</v>
      </c>
      <c r="V37" s="24">
        <v>96883712.736337006</v>
      </c>
      <c r="W37" s="20">
        <v>36179200.903719999</v>
      </c>
      <c r="X37" s="20">
        <f t="shared" si="0"/>
        <v>60704511.832617007</v>
      </c>
      <c r="Y37" s="20">
        <v>4571838.4714190001</v>
      </c>
      <c r="Z37" s="20">
        <v>1542665.2583600001</v>
      </c>
      <c r="AA37" s="20">
        <f t="shared" si="1"/>
        <v>3029173.2130589997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1">
        <v>0</v>
      </c>
      <c r="F38" s="13">
        <v>20000000</v>
      </c>
      <c r="G38" s="13">
        <v>29.566666666666666</v>
      </c>
      <c r="H38" s="13" t="s">
        <v>492</v>
      </c>
      <c r="I38" s="13">
        <v>18308227</v>
      </c>
      <c r="J38" s="13">
        <v>17474630</v>
      </c>
      <c r="K38" s="13">
        <v>15506101</v>
      </c>
      <c r="L38" s="13">
        <v>1126952</v>
      </c>
      <c r="M38" s="13">
        <v>49</v>
      </c>
      <c r="N38" s="13">
        <v>70</v>
      </c>
      <c r="O38" s="13">
        <v>5</v>
      </c>
      <c r="P38" s="13">
        <v>30</v>
      </c>
      <c r="Q38" s="13">
        <v>54</v>
      </c>
      <c r="R38" s="11">
        <v>-10.26</v>
      </c>
      <c r="S38" s="11">
        <v>-22.85</v>
      </c>
      <c r="T38" s="11">
        <v>-37.92</v>
      </c>
      <c r="U38" s="20">
        <v>95.61078513469387</v>
      </c>
      <c r="V38" s="24">
        <v>31121463.914255999</v>
      </c>
      <c r="W38" s="20">
        <v>17478755.911375999</v>
      </c>
      <c r="X38" s="20">
        <f t="shared" si="0"/>
        <v>13642708.00288</v>
      </c>
      <c r="Y38" s="20">
        <v>520136.02838199999</v>
      </c>
      <c r="Z38" s="20">
        <v>606310.81386800006</v>
      </c>
      <c r="AA38" s="20">
        <f t="shared" si="1"/>
        <v>-86174.785486000066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1">
        <v>0</v>
      </c>
      <c r="F39" s="13">
        <v>500000000</v>
      </c>
      <c r="G39" s="13">
        <v>29.333333333333332</v>
      </c>
      <c r="H39" s="13" t="s">
        <v>492</v>
      </c>
      <c r="I39" s="13">
        <v>3783176</v>
      </c>
      <c r="J39" s="13">
        <v>3689988</v>
      </c>
      <c r="K39" s="13">
        <v>205452867</v>
      </c>
      <c r="L39" s="13">
        <v>17960</v>
      </c>
      <c r="M39" s="13">
        <v>4</v>
      </c>
      <c r="N39" s="13">
        <v>100</v>
      </c>
      <c r="O39" s="13">
        <v>0</v>
      </c>
      <c r="P39" s="13">
        <v>0</v>
      </c>
      <c r="Q39" s="13">
        <v>4</v>
      </c>
      <c r="R39" s="11">
        <v>-8.64</v>
      </c>
      <c r="S39" s="11">
        <v>-19.39</v>
      </c>
      <c r="T39" s="11">
        <v>-8.98</v>
      </c>
      <c r="U39" s="20">
        <v>91.115885910434955</v>
      </c>
      <c r="V39" s="24">
        <v>2343756.9228090001</v>
      </c>
      <c r="W39" s="20">
        <v>1270228.8837059999</v>
      </c>
      <c r="X39" s="20">
        <f t="shared" si="0"/>
        <v>1073528.0391030002</v>
      </c>
      <c r="Y39" s="20">
        <v>238293.90448999999</v>
      </c>
      <c r="Z39" s="20">
        <v>10685.758980000001</v>
      </c>
      <c r="AA39" s="20">
        <f t="shared" si="1"/>
        <v>227608.14550999997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1">
        <v>0</v>
      </c>
      <c r="F40" s="13">
        <v>250000</v>
      </c>
      <c r="G40" s="13">
        <v>26.933333333333334</v>
      </c>
      <c r="H40" s="13" t="s">
        <v>492</v>
      </c>
      <c r="I40" s="13">
        <v>108056</v>
      </c>
      <c r="J40" s="13">
        <v>111389</v>
      </c>
      <c r="K40" s="13">
        <v>133780</v>
      </c>
      <c r="L40" s="13">
        <v>832626</v>
      </c>
      <c r="M40" s="13">
        <v>3</v>
      </c>
      <c r="N40" s="13">
        <v>89</v>
      </c>
      <c r="O40" s="13">
        <v>1</v>
      </c>
      <c r="P40" s="13">
        <v>11</v>
      </c>
      <c r="Q40" s="13">
        <v>4</v>
      </c>
      <c r="R40" s="11">
        <v>-0.52</v>
      </c>
      <c r="S40" s="11">
        <v>-29.93</v>
      </c>
      <c r="T40" s="11">
        <v>-74.16</v>
      </c>
      <c r="U40" s="20">
        <v>51.822388258765081</v>
      </c>
      <c r="V40" s="24">
        <v>1399235.1118419999</v>
      </c>
      <c r="W40" s="20">
        <v>1337341.5255750001</v>
      </c>
      <c r="X40" s="20">
        <f t="shared" si="0"/>
        <v>61893.586266999831</v>
      </c>
      <c r="Y40" s="20">
        <v>0</v>
      </c>
      <c r="Z40" s="20">
        <v>0</v>
      </c>
      <c r="AA40" s="20">
        <f t="shared" si="1"/>
        <v>0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1">
        <v>0</v>
      </c>
      <c r="F41" s="13">
        <v>20000000</v>
      </c>
      <c r="G41" s="13">
        <v>21.9</v>
      </c>
      <c r="H41" s="13" t="s">
        <v>492</v>
      </c>
      <c r="I41" s="13">
        <v>14433706</v>
      </c>
      <c r="J41" s="13">
        <v>12778885</v>
      </c>
      <c r="K41" s="13">
        <v>7308532</v>
      </c>
      <c r="L41" s="13">
        <v>1748488</v>
      </c>
      <c r="M41" s="13">
        <v>32</v>
      </c>
      <c r="N41" s="13">
        <v>83</v>
      </c>
      <c r="O41" s="13">
        <v>4</v>
      </c>
      <c r="P41" s="13">
        <v>17</v>
      </c>
      <c r="Q41" s="13">
        <v>36</v>
      </c>
      <c r="R41" s="11">
        <v>22.51</v>
      </c>
      <c r="S41" s="11">
        <v>12.15</v>
      </c>
      <c r="T41" s="11">
        <v>113.51</v>
      </c>
      <c r="U41" s="20">
        <v>98.855313844286016</v>
      </c>
      <c r="V41" s="24">
        <v>7054724.5649739997</v>
      </c>
      <c r="W41" s="20">
        <v>5766626.5077130003</v>
      </c>
      <c r="X41" s="20">
        <f t="shared" si="0"/>
        <v>1288098.0572609995</v>
      </c>
      <c r="Y41" s="20">
        <v>529971.58675100002</v>
      </c>
      <c r="Z41" s="20">
        <v>1197984.46872</v>
      </c>
      <c r="AA41" s="20">
        <f t="shared" si="1"/>
        <v>-668012.88196899998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1">
        <v>0</v>
      </c>
      <c r="F42" s="13">
        <v>30000000</v>
      </c>
      <c r="G42" s="13">
        <v>20.7</v>
      </c>
      <c r="H42" s="13" t="s">
        <v>492</v>
      </c>
      <c r="I42" s="13">
        <v>56622272</v>
      </c>
      <c r="J42" s="13">
        <v>54446642</v>
      </c>
      <c r="K42" s="13">
        <v>27642463</v>
      </c>
      <c r="L42" s="13">
        <v>1969674</v>
      </c>
      <c r="M42" s="13">
        <v>16</v>
      </c>
      <c r="N42" s="13">
        <v>99</v>
      </c>
      <c r="O42" s="13">
        <v>1</v>
      </c>
      <c r="P42" s="13">
        <v>1</v>
      </c>
      <c r="Q42" s="13">
        <v>17</v>
      </c>
      <c r="R42" s="11">
        <v>-0.57999999999999996</v>
      </c>
      <c r="S42" s="11">
        <v>-5.35</v>
      </c>
      <c r="T42" s="11">
        <v>-25.79</v>
      </c>
      <c r="U42" s="20">
        <v>97.922934955486994</v>
      </c>
      <c r="V42" s="24">
        <v>74317188.413586006</v>
      </c>
      <c r="W42" s="20">
        <v>26769717.272828002</v>
      </c>
      <c r="X42" s="20">
        <f t="shared" si="0"/>
        <v>47547471.140758008</v>
      </c>
      <c r="Y42" s="20">
        <v>4082945.9015540001</v>
      </c>
      <c r="Z42" s="20">
        <v>624303.60883200006</v>
      </c>
      <c r="AA42" s="20">
        <f t="shared" si="1"/>
        <v>3458642.2927219998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1">
        <v>0</v>
      </c>
      <c r="F43" s="13">
        <v>10000000</v>
      </c>
      <c r="G43" s="13">
        <v>20.133333333333333</v>
      </c>
      <c r="H43" s="13" t="s">
        <v>492</v>
      </c>
      <c r="I43" s="13">
        <v>6458268</v>
      </c>
      <c r="J43" s="13">
        <v>6418794</v>
      </c>
      <c r="K43" s="13">
        <v>5989089</v>
      </c>
      <c r="L43" s="13">
        <v>1071747</v>
      </c>
      <c r="M43" s="13">
        <v>26</v>
      </c>
      <c r="N43" s="13">
        <v>96</v>
      </c>
      <c r="O43" s="13">
        <v>1</v>
      </c>
      <c r="P43" s="13">
        <v>4</v>
      </c>
      <c r="Q43" s="13">
        <v>27</v>
      </c>
      <c r="R43" s="11">
        <v>-4.83</v>
      </c>
      <c r="S43" s="11">
        <v>-1.5</v>
      </c>
      <c r="T43" s="11">
        <v>-46.7</v>
      </c>
      <c r="U43" s="20">
        <v>82.666489704490459</v>
      </c>
      <c r="V43" s="24">
        <v>25778988.433995999</v>
      </c>
      <c r="W43" s="20">
        <v>19458523.517260998</v>
      </c>
      <c r="X43" s="20">
        <f t="shared" si="0"/>
        <v>6320464.9167350009</v>
      </c>
      <c r="Y43" s="20">
        <v>1006985.487984</v>
      </c>
      <c r="Z43" s="20">
        <v>1282049.743243</v>
      </c>
      <c r="AA43" s="20">
        <f t="shared" si="1"/>
        <v>-275064.255259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1">
        <v>0</v>
      </c>
      <c r="F44" s="13">
        <v>6000000</v>
      </c>
      <c r="G44" s="13">
        <v>19.633333333333333</v>
      </c>
      <c r="H44" s="13" t="s">
        <v>492</v>
      </c>
      <c r="I44" s="13">
        <v>2080282</v>
      </c>
      <c r="J44" s="13">
        <v>2082012</v>
      </c>
      <c r="K44" s="13">
        <v>1893521</v>
      </c>
      <c r="L44" s="13">
        <v>1099545</v>
      </c>
      <c r="M44" s="13">
        <v>10</v>
      </c>
      <c r="N44" s="13">
        <v>100</v>
      </c>
      <c r="O44" s="13">
        <v>1</v>
      </c>
      <c r="P44" s="13">
        <v>0</v>
      </c>
      <c r="Q44" s="13">
        <v>11</v>
      </c>
      <c r="R44" s="11">
        <v>-4.37</v>
      </c>
      <c r="S44" s="11">
        <v>-3.88</v>
      </c>
      <c r="T44" s="11">
        <v>-35.96</v>
      </c>
      <c r="U44" s="20">
        <v>68.958903099381786</v>
      </c>
      <c r="V44" s="24">
        <v>4314867.9295849996</v>
      </c>
      <c r="W44" s="20">
        <v>3568605.9422599999</v>
      </c>
      <c r="X44" s="20">
        <f t="shared" si="0"/>
        <v>746261.98732499965</v>
      </c>
      <c r="Y44" s="20">
        <v>232041.790114</v>
      </c>
      <c r="Z44" s="20">
        <v>21068.190189000001</v>
      </c>
      <c r="AA44" s="20">
        <f t="shared" si="1"/>
        <v>210973.59992499999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1">
        <v>0</v>
      </c>
      <c r="F45" s="13">
        <v>1000000</v>
      </c>
      <c r="G45" s="13">
        <v>17.233333333333334</v>
      </c>
      <c r="H45" s="13" t="s">
        <v>492</v>
      </c>
      <c r="I45" s="13">
        <v>541267</v>
      </c>
      <c r="J45" s="13">
        <v>726198</v>
      </c>
      <c r="K45" s="13">
        <v>979460</v>
      </c>
      <c r="L45" s="13">
        <v>741427</v>
      </c>
      <c r="M45" s="13">
        <v>8</v>
      </c>
      <c r="N45" s="13">
        <v>89</v>
      </c>
      <c r="O45" s="13">
        <v>1</v>
      </c>
      <c r="P45" s="13">
        <v>11</v>
      </c>
      <c r="Q45" s="13">
        <v>9</v>
      </c>
      <c r="R45" s="11">
        <v>-12.48</v>
      </c>
      <c r="S45" s="11">
        <v>-17.579999999999998</v>
      </c>
      <c r="T45" s="11">
        <v>-35.130000000000003</v>
      </c>
      <c r="U45" s="20">
        <v>94.100869309212243</v>
      </c>
      <c r="V45" s="24">
        <v>1756233.799294</v>
      </c>
      <c r="W45" s="20">
        <v>1023418.655235</v>
      </c>
      <c r="X45" s="20">
        <f t="shared" si="0"/>
        <v>732815.14405900007</v>
      </c>
      <c r="Y45" s="20">
        <v>74378.140650000001</v>
      </c>
      <c r="Z45" s="20">
        <v>0</v>
      </c>
      <c r="AA45" s="20">
        <f t="shared" si="1"/>
        <v>74378.140650000001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1">
        <v>0</v>
      </c>
      <c r="F46" s="13">
        <v>500000</v>
      </c>
      <c r="G46" s="13">
        <v>15.6</v>
      </c>
      <c r="H46" s="13" t="s">
        <v>492</v>
      </c>
      <c r="I46" s="13">
        <v>171891</v>
      </c>
      <c r="J46" s="13">
        <v>171320</v>
      </c>
      <c r="K46" s="13">
        <v>106766</v>
      </c>
      <c r="L46" s="13">
        <v>1604627</v>
      </c>
      <c r="M46" s="13">
        <v>6</v>
      </c>
      <c r="N46" s="13">
        <v>100</v>
      </c>
      <c r="O46" s="13">
        <v>0</v>
      </c>
      <c r="P46" s="13">
        <v>0</v>
      </c>
      <c r="Q46" s="13">
        <v>6</v>
      </c>
      <c r="R46" s="11">
        <v>-2.38</v>
      </c>
      <c r="S46" s="11">
        <v>-6.7</v>
      </c>
      <c r="T46" s="11">
        <v>-21.59</v>
      </c>
      <c r="U46" s="20">
        <v>97.498693904219266</v>
      </c>
      <c r="V46" s="24">
        <v>1174740.9622599999</v>
      </c>
      <c r="W46" s="20">
        <v>1150425.081736</v>
      </c>
      <c r="X46" s="20">
        <f t="shared" si="0"/>
        <v>24315.88052399992</v>
      </c>
      <c r="Y46" s="20">
        <v>0</v>
      </c>
      <c r="Z46" s="20">
        <v>0</v>
      </c>
      <c r="AA46" s="20">
        <f t="shared" si="1"/>
        <v>0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1">
        <v>0</v>
      </c>
      <c r="F47" s="13">
        <v>5000000</v>
      </c>
      <c r="G47" s="13">
        <v>15.233333333333333</v>
      </c>
      <c r="H47" s="13" t="s">
        <v>492</v>
      </c>
      <c r="I47" s="13">
        <v>965521</v>
      </c>
      <c r="J47" s="13">
        <v>1173753</v>
      </c>
      <c r="K47" s="13">
        <v>2269433</v>
      </c>
      <c r="L47" s="13">
        <v>517200</v>
      </c>
      <c r="M47" s="13">
        <v>14</v>
      </c>
      <c r="N47" s="13">
        <v>100</v>
      </c>
      <c r="O47" s="13">
        <v>0</v>
      </c>
      <c r="P47" s="13">
        <v>0</v>
      </c>
      <c r="Q47" s="13">
        <v>0</v>
      </c>
      <c r="R47" s="11">
        <v>-14.41</v>
      </c>
      <c r="S47" s="11">
        <v>-21.57</v>
      </c>
      <c r="T47" s="11">
        <v>-46.51</v>
      </c>
      <c r="U47" s="20">
        <v>89.347584519800364</v>
      </c>
      <c r="V47" s="24">
        <v>2292256.0595860002</v>
      </c>
      <c r="W47" s="20">
        <v>1319480.358914</v>
      </c>
      <c r="X47" s="20">
        <f t="shared" si="0"/>
        <v>972775.70067200018</v>
      </c>
      <c r="Y47" s="20">
        <v>240699.21434800001</v>
      </c>
      <c r="Z47" s="20">
        <v>166959.48868499999</v>
      </c>
      <c r="AA47" s="20">
        <f t="shared" si="1"/>
        <v>73739.725663000019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1">
        <v>0</v>
      </c>
      <c r="F48" s="13">
        <v>20000000</v>
      </c>
      <c r="G48" s="13">
        <v>13.466666666666667</v>
      </c>
      <c r="H48" s="13" t="s">
        <v>492</v>
      </c>
      <c r="I48" s="13">
        <v>10271086</v>
      </c>
      <c r="J48" s="13">
        <v>9882011</v>
      </c>
      <c r="K48" s="13">
        <v>17028767</v>
      </c>
      <c r="L48" s="13">
        <v>580313</v>
      </c>
      <c r="M48" s="13">
        <v>8</v>
      </c>
      <c r="N48" s="13">
        <v>100</v>
      </c>
      <c r="O48" s="13">
        <v>0</v>
      </c>
      <c r="P48" s="13">
        <v>0</v>
      </c>
      <c r="Q48" s="13">
        <v>8</v>
      </c>
      <c r="R48" s="11">
        <v>-10.130000000000001</v>
      </c>
      <c r="S48" s="11">
        <v>-24.57</v>
      </c>
      <c r="T48" s="11">
        <v>-45.45</v>
      </c>
      <c r="U48" s="20">
        <v>99.823168740397222</v>
      </c>
      <c r="V48" s="24">
        <v>31243308.231862001</v>
      </c>
      <c r="W48" s="20">
        <v>16493215.049495</v>
      </c>
      <c r="X48" s="20">
        <f t="shared" si="0"/>
        <v>14750093.182367001</v>
      </c>
      <c r="Y48" s="20">
        <v>1598817.763485</v>
      </c>
      <c r="Z48" s="20">
        <v>803204.707452</v>
      </c>
      <c r="AA48" s="20">
        <f t="shared" si="1"/>
        <v>795613.056033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1">
        <v>0</v>
      </c>
      <c r="F49" s="13">
        <v>5000000</v>
      </c>
      <c r="G49" s="13">
        <v>12</v>
      </c>
      <c r="H49" s="13" t="s">
        <v>492</v>
      </c>
      <c r="I49" s="13">
        <v>1013859</v>
      </c>
      <c r="J49" s="13">
        <v>843210</v>
      </c>
      <c r="K49" s="13">
        <v>1312668</v>
      </c>
      <c r="L49" s="13">
        <v>642364</v>
      </c>
      <c r="M49" s="13">
        <v>13</v>
      </c>
      <c r="N49" s="13">
        <v>96</v>
      </c>
      <c r="O49" s="13">
        <v>11</v>
      </c>
      <c r="P49" s="13">
        <v>4</v>
      </c>
      <c r="Q49" s="13">
        <v>24</v>
      </c>
      <c r="R49" s="11">
        <v>-6.51</v>
      </c>
      <c r="S49" s="11">
        <v>-21.47</v>
      </c>
      <c r="T49" s="11">
        <v>0</v>
      </c>
      <c r="U49" s="20">
        <v>98.048387804546337</v>
      </c>
      <c r="V49" s="24">
        <v>6137996.8525649998</v>
      </c>
      <c r="W49" s="20">
        <v>4892658.6137880003</v>
      </c>
      <c r="X49" s="20">
        <f t="shared" si="0"/>
        <v>1245338.2387769995</v>
      </c>
      <c r="Y49" s="20">
        <v>173185.24132</v>
      </c>
      <c r="Z49" s="20">
        <v>227308.03015199999</v>
      </c>
      <c r="AA49" s="20">
        <f t="shared" si="1"/>
        <v>-54122.788831999991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1">
        <v>0</v>
      </c>
      <c r="F50" s="13">
        <v>1000000</v>
      </c>
      <c r="G50" s="13">
        <v>11.5</v>
      </c>
      <c r="H50" s="13" t="s">
        <v>492</v>
      </c>
      <c r="I50" s="13">
        <v>194541</v>
      </c>
      <c r="J50" s="13">
        <v>199812</v>
      </c>
      <c r="K50" s="13">
        <v>282019</v>
      </c>
      <c r="L50" s="13">
        <v>708506</v>
      </c>
      <c r="M50" s="13">
        <v>4</v>
      </c>
      <c r="N50" s="13">
        <v>80</v>
      </c>
      <c r="O50" s="13">
        <v>1</v>
      </c>
      <c r="P50" s="13">
        <v>20</v>
      </c>
      <c r="Q50" s="13">
        <v>5</v>
      </c>
      <c r="R50" s="11">
        <v>-7.66</v>
      </c>
      <c r="S50" s="11">
        <v>-11.63</v>
      </c>
      <c r="T50" s="11">
        <v>0</v>
      </c>
      <c r="U50" s="20">
        <v>75.705674527073171</v>
      </c>
      <c r="V50" s="24">
        <v>566825.74178000004</v>
      </c>
      <c r="W50" s="20">
        <v>358008.63708000001</v>
      </c>
      <c r="X50" s="20">
        <f t="shared" si="0"/>
        <v>208817.10470000003</v>
      </c>
      <c r="Y50" s="20">
        <v>20090.12</v>
      </c>
      <c r="Z50" s="20">
        <v>0</v>
      </c>
      <c r="AA50" s="20">
        <f t="shared" si="1"/>
        <v>20090.12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1">
        <v>0</v>
      </c>
      <c r="F51" s="13">
        <v>20000000</v>
      </c>
      <c r="G51" s="13">
        <v>11.5</v>
      </c>
      <c r="H51" s="13" t="s">
        <v>492</v>
      </c>
      <c r="I51" s="13">
        <v>13998232</v>
      </c>
      <c r="J51" s="13">
        <v>20654851</v>
      </c>
      <c r="K51" s="13">
        <v>15349528</v>
      </c>
      <c r="L51" s="13">
        <v>1345633</v>
      </c>
      <c r="M51" s="13">
        <v>3</v>
      </c>
      <c r="N51" s="13">
        <v>100</v>
      </c>
      <c r="O51" s="13">
        <v>0</v>
      </c>
      <c r="P51" s="13">
        <v>0</v>
      </c>
      <c r="Q51" s="13">
        <v>3</v>
      </c>
      <c r="R51" s="11">
        <v>-0.18</v>
      </c>
      <c r="S51" s="11">
        <v>2.0299999999999998</v>
      </c>
      <c r="T51" s="11">
        <v>0</v>
      </c>
      <c r="U51" s="20">
        <v>99.824914107375207</v>
      </c>
      <c r="V51" s="24">
        <v>0</v>
      </c>
      <c r="W51" s="20">
        <v>0</v>
      </c>
      <c r="X51" s="20">
        <f t="shared" si="0"/>
        <v>0</v>
      </c>
      <c r="Y51" s="20">
        <v>0</v>
      </c>
      <c r="Z51" s="20">
        <v>0</v>
      </c>
      <c r="AA51" s="20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1">
        <v>0</v>
      </c>
      <c r="F52" s="13">
        <v>500000</v>
      </c>
      <c r="G52" s="13">
        <v>7.5333333333333332</v>
      </c>
      <c r="H52" s="13" t="s">
        <v>492</v>
      </c>
      <c r="I52" s="13">
        <v>397123</v>
      </c>
      <c r="J52" s="13">
        <v>434738</v>
      </c>
      <c r="K52" s="13">
        <v>552951</v>
      </c>
      <c r="L52" s="13">
        <v>786214</v>
      </c>
      <c r="M52" s="13">
        <v>6</v>
      </c>
      <c r="N52" s="13">
        <v>100</v>
      </c>
      <c r="O52" s="13">
        <v>0</v>
      </c>
      <c r="P52" s="13">
        <v>0</v>
      </c>
      <c r="Q52" s="13">
        <v>6</v>
      </c>
      <c r="R52" s="11">
        <v>5.57</v>
      </c>
      <c r="S52" s="11">
        <v>10.57</v>
      </c>
      <c r="T52" s="11">
        <v>0</v>
      </c>
      <c r="U52" s="20">
        <v>84.350865562212164</v>
      </c>
      <c r="V52" s="24">
        <v>1332752.7005680001</v>
      </c>
      <c r="W52" s="20">
        <v>921477.78867100005</v>
      </c>
      <c r="X52" s="20">
        <f t="shared" si="0"/>
        <v>411274.91189700004</v>
      </c>
      <c r="Y52" s="20">
        <v>5425</v>
      </c>
      <c r="Z52" s="20">
        <v>5445</v>
      </c>
      <c r="AA52" s="20">
        <f t="shared" si="1"/>
        <v>-20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1">
        <v>0</v>
      </c>
      <c r="F53" s="13">
        <v>10000000</v>
      </c>
      <c r="G53" s="13">
        <v>7.3666666666666663</v>
      </c>
      <c r="H53" s="13" t="s">
        <v>492</v>
      </c>
      <c r="I53" s="13">
        <v>3559259</v>
      </c>
      <c r="J53" s="13">
        <v>4580996</v>
      </c>
      <c r="K53" s="13">
        <v>5430456</v>
      </c>
      <c r="L53" s="13">
        <v>843574</v>
      </c>
      <c r="M53" s="13">
        <v>19</v>
      </c>
      <c r="N53" s="13">
        <v>96</v>
      </c>
      <c r="O53" s="13">
        <v>2</v>
      </c>
      <c r="P53" s="13">
        <v>4</v>
      </c>
      <c r="Q53" s="13">
        <v>21</v>
      </c>
      <c r="R53" s="11">
        <v>-6.3</v>
      </c>
      <c r="S53" s="11">
        <v>-13.01</v>
      </c>
      <c r="T53" s="11">
        <v>0</v>
      </c>
      <c r="U53" s="20">
        <v>99.913409662729805</v>
      </c>
      <c r="V53" s="24">
        <v>4889629.0486099999</v>
      </c>
      <c r="W53" s="20">
        <v>1750444.9529639999</v>
      </c>
      <c r="X53" s="20">
        <f t="shared" si="0"/>
        <v>3139184.095646</v>
      </c>
      <c r="Y53" s="20">
        <v>1171356.1928640001</v>
      </c>
      <c r="Z53" s="20">
        <v>6562.1799209999999</v>
      </c>
      <c r="AA53" s="20">
        <f t="shared" si="1"/>
        <v>1164794.0129430001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1">
        <v>0</v>
      </c>
      <c r="F54" s="13">
        <v>39000000</v>
      </c>
      <c r="G54" s="13">
        <v>6</v>
      </c>
      <c r="H54" s="13" t="s">
        <v>492</v>
      </c>
      <c r="I54" s="13">
        <v>11238460</v>
      </c>
      <c r="J54" s="13">
        <v>10415634</v>
      </c>
      <c r="K54" s="13">
        <v>9479850</v>
      </c>
      <c r="L54" s="13">
        <v>1098713</v>
      </c>
      <c r="M54" s="13">
        <v>10</v>
      </c>
      <c r="N54" s="13">
        <v>100</v>
      </c>
      <c r="O54" s="13">
        <v>0</v>
      </c>
      <c r="P54" s="13">
        <v>0</v>
      </c>
      <c r="Q54" s="13">
        <v>10</v>
      </c>
      <c r="R54" s="11">
        <v>-0.61</v>
      </c>
      <c r="S54" s="11">
        <v>4.37</v>
      </c>
      <c r="T54" s="11">
        <v>0</v>
      </c>
      <c r="U54" s="20">
        <v>84.600855271166935</v>
      </c>
      <c r="V54" s="24">
        <v>17331543.366863001</v>
      </c>
      <c r="W54" s="20">
        <v>8626588.5549829993</v>
      </c>
      <c r="X54" s="20">
        <f t="shared" si="0"/>
        <v>8704954.8118800018</v>
      </c>
      <c r="Y54" s="20">
        <v>548080.79351600003</v>
      </c>
      <c r="Z54" s="20">
        <v>1738585.9563279999</v>
      </c>
      <c r="AA54" s="20">
        <f t="shared" si="1"/>
        <v>-1190505.1628119999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1">
        <v>0</v>
      </c>
      <c r="F55" s="13">
        <v>3000000</v>
      </c>
      <c r="G55" s="13">
        <v>5.8</v>
      </c>
      <c r="H55" s="13" t="s">
        <v>492</v>
      </c>
      <c r="I55" s="13">
        <v>1298466</v>
      </c>
      <c r="J55" s="13">
        <v>1418507</v>
      </c>
      <c r="K55" s="13">
        <v>1650282</v>
      </c>
      <c r="L55" s="13">
        <v>859554</v>
      </c>
      <c r="M55" s="13">
        <v>12</v>
      </c>
      <c r="N55" s="13">
        <v>92</v>
      </c>
      <c r="O55" s="13">
        <v>1</v>
      </c>
      <c r="P55" s="13">
        <v>8</v>
      </c>
      <c r="Q55" s="13">
        <v>13</v>
      </c>
      <c r="R55" s="11">
        <v>-5.28</v>
      </c>
      <c r="S55" s="11">
        <v>-14.15</v>
      </c>
      <c r="T55" s="11">
        <v>0</v>
      </c>
      <c r="U55" s="20">
        <v>98.221064634965742</v>
      </c>
      <c r="V55" s="24">
        <v>876961.65267099999</v>
      </c>
      <c r="W55" s="20">
        <v>78792.849923999995</v>
      </c>
      <c r="X55" s="20">
        <f t="shared" si="0"/>
        <v>798168.80274700001</v>
      </c>
      <c r="Y55" s="20">
        <v>49384.014479999998</v>
      </c>
      <c r="Z55" s="20">
        <v>0</v>
      </c>
      <c r="AA55" s="20">
        <f t="shared" si="1"/>
        <v>49384.014479999998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1">
        <v>0</v>
      </c>
      <c r="F56" s="13">
        <v>10000000</v>
      </c>
      <c r="G56" s="13">
        <v>5.5333333333333332</v>
      </c>
      <c r="H56" s="13" t="s">
        <v>492</v>
      </c>
      <c r="I56" s="13">
        <v>2626354</v>
      </c>
      <c r="J56" s="13">
        <v>3102760</v>
      </c>
      <c r="K56" s="13">
        <v>3200562</v>
      </c>
      <c r="L56" s="13">
        <v>969442</v>
      </c>
      <c r="M56" s="13">
        <v>2</v>
      </c>
      <c r="N56" s="13">
        <v>100</v>
      </c>
      <c r="O56" s="13">
        <v>1</v>
      </c>
      <c r="P56" s="13">
        <v>0</v>
      </c>
      <c r="Q56" s="13">
        <v>3</v>
      </c>
      <c r="R56" s="11">
        <v>0.8</v>
      </c>
      <c r="S56" s="11">
        <v>-4.1500000000000004</v>
      </c>
      <c r="T56" s="11">
        <v>0</v>
      </c>
      <c r="U56" s="20">
        <v>91.886274810167095</v>
      </c>
      <c r="V56" s="24">
        <v>3071016.6888859998</v>
      </c>
      <c r="W56" s="20">
        <v>52980.274834000003</v>
      </c>
      <c r="X56" s="20">
        <f t="shared" si="0"/>
        <v>3018036.4140519998</v>
      </c>
      <c r="Y56" s="20">
        <v>326013.34188000002</v>
      </c>
      <c r="Z56" s="20">
        <v>0</v>
      </c>
      <c r="AA56" s="20">
        <f t="shared" si="1"/>
        <v>326013.34188000002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1">
        <v>0</v>
      </c>
      <c r="F57" s="13">
        <v>1000000</v>
      </c>
      <c r="G57" s="13">
        <v>4.8</v>
      </c>
      <c r="H57" s="13" t="s">
        <v>492</v>
      </c>
      <c r="I57" s="13">
        <v>296760</v>
      </c>
      <c r="J57" s="13">
        <v>479054</v>
      </c>
      <c r="K57" s="13">
        <v>473237</v>
      </c>
      <c r="L57" s="13">
        <v>1019299</v>
      </c>
      <c r="M57" s="13">
        <v>4</v>
      </c>
      <c r="N57" s="13">
        <v>100</v>
      </c>
      <c r="O57" s="13">
        <v>0</v>
      </c>
      <c r="P57" s="13">
        <v>0</v>
      </c>
      <c r="Q57" s="13">
        <v>0</v>
      </c>
      <c r="R57" s="11">
        <v>7.39</v>
      </c>
      <c r="S57" s="11">
        <v>5.23</v>
      </c>
      <c r="T57" s="11">
        <v>0</v>
      </c>
      <c r="U57" s="20">
        <v>70.458395225183949</v>
      </c>
      <c r="V57" s="24">
        <v>516934.79617599997</v>
      </c>
      <c r="W57" s="20">
        <v>177038.28612</v>
      </c>
      <c r="X57" s="20">
        <f t="shared" si="0"/>
        <v>339896.51005599997</v>
      </c>
      <c r="Y57" s="20">
        <v>89323.901496999999</v>
      </c>
      <c r="Z57" s="20">
        <v>69360.587377000003</v>
      </c>
      <c r="AA57" s="20">
        <f t="shared" si="1"/>
        <v>19963.314119999995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1">
        <v>0</v>
      </c>
      <c r="F58" s="13">
        <v>2000000</v>
      </c>
      <c r="G58" s="13">
        <v>4.7333333333333334</v>
      </c>
      <c r="H58" s="13" t="s">
        <v>492</v>
      </c>
      <c r="I58" s="13">
        <v>208738</v>
      </c>
      <c r="J58" s="13">
        <v>150658</v>
      </c>
      <c r="K58" s="13">
        <v>240000</v>
      </c>
      <c r="L58" s="13">
        <v>627743</v>
      </c>
      <c r="M58" s="13">
        <v>2</v>
      </c>
      <c r="N58" s="13">
        <v>100</v>
      </c>
      <c r="O58" s="13">
        <v>0</v>
      </c>
      <c r="P58" s="13">
        <v>0</v>
      </c>
      <c r="Q58" s="13">
        <v>0</v>
      </c>
      <c r="R58" s="11">
        <v>-14.96</v>
      </c>
      <c r="S58" s="11">
        <v>-29.61</v>
      </c>
      <c r="T58" s="11">
        <v>0</v>
      </c>
      <c r="U58" s="20">
        <v>99.861588700124372</v>
      </c>
      <c r="V58" s="24">
        <v>761053.86495399999</v>
      </c>
      <c r="W58" s="20">
        <v>479193.989091</v>
      </c>
      <c r="X58" s="20">
        <f t="shared" si="0"/>
        <v>281859.87586299999</v>
      </c>
      <c r="Y58" s="20">
        <v>174557.85051600001</v>
      </c>
      <c r="Z58" s="20">
        <v>135467.59901500001</v>
      </c>
      <c r="AA58" s="20">
        <f t="shared" si="1"/>
        <v>39090.251500999992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1">
        <v>0</v>
      </c>
      <c r="F59" s="13">
        <v>500000</v>
      </c>
      <c r="G59" s="13">
        <v>4.5999999999999996</v>
      </c>
      <c r="H59" s="13" t="s">
        <v>492</v>
      </c>
      <c r="I59" s="13">
        <v>73511</v>
      </c>
      <c r="J59" s="13">
        <v>225723</v>
      </c>
      <c r="K59" s="13">
        <v>248212</v>
      </c>
      <c r="L59" s="13">
        <v>909395</v>
      </c>
      <c r="M59" s="13">
        <v>1</v>
      </c>
      <c r="N59" s="13">
        <v>99</v>
      </c>
      <c r="O59" s="13">
        <v>6</v>
      </c>
      <c r="P59" s="13">
        <v>1</v>
      </c>
      <c r="Q59" s="13">
        <v>7</v>
      </c>
      <c r="R59" s="11">
        <v>-5.43</v>
      </c>
      <c r="S59" s="11">
        <v>-10.14</v>
      </c>
      <c r="T59" s="11">
        <v>0</v>
      </c>
      <c r="U59" s="20">
        <v>99.846396959079883</v>
      </c>
      <c r="V59" s="24">
        <v>1.23</v>
      </c>
      <c r="W59" s="20">
        <v>1.29</v>
      </c>
      <c r="X59" s="20">
        <f t="shared" si="0"/>
        <v>-6.0000000000000053E-2</v>
      </c>
      <c r="Y59" s="20">
        <v>0</v>
      </c>
      <c r="Z59" s="20">
        <v>0</v>
      </c>
      <c r="AA59" s="20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1">
        <v>0</v>
      </c>
      <c r="F60" s="13">
        <v>500000</v>
      </c>
      <c r="G60" s="13">
        <v>3.3666666666666667</v>
      </c>
      <c r="H60" s="13" t="s">
        <v>492</v>
      </c>
      <c r="I60" s="13">
        <v>34883</v>
      </c>
      <c r="J60" s="13">
        <v>36435</v>
      </c>
      <c r="K60" s="13">
        <v>35000</v>
      </c>
      <c r="L60" s="13">
        <v>1041003</v>
      </c>
      <c r="M60" s="13">
        <v>1</v>
      </c>
      <c r="N60" s="13">
        <v>98</v>
      </c>
      <c r="O60" s="13">
        <v>2</v>
      </c>
      <c r="P60" s="13">
        <v>2</v>
      </c>
      <c r="Q60" s="13">
        <v>3</v>
      </c>
      <c r="R60" s="11">
        <v>2.87</v>
      </c>
      <c r="S60" s="11">
        <v>4.42</v>
      </c>
      <c r="T60" s="11">
        <v>0</v>
      </c>
      <c r="U60" s="20">
        <v>51.72752305522733</v>
      </c>
      <c r="V60" s="24">
        <v>0</v>
      </c>
      <c r="W60" s="20">
        <v>0</v>
      </c>
      <c r="X60" s="20">
        <f t="shared" si="0"/>
        <v>0</v>
      </c>
      <c r="Y60" s="20">
        <v>0</v>
      </c>
      <c r="Z60" s="20">
        <v>0</v>
      </c>
      <c r="AA60" s="20">
        <f t="shared" si="1"/>
        <v>0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1">
        <v>0</v>
      </c>
      <c r="F61" s="13">
        <v>500</v>
      </c>
      <c r="G61" s="13">
        <v>2.4666666666666668</v>
      </c>
      <c r="H61" s="13" t="s">
        <v>492</v>
      </c>
      <c r="I61" s="13">
        <v>49859</v>
      </c>
      <c r="J61" s="13">
        <v>452664</v>
      </c>
      <c r="K61" s="13">
        <v>500000</v>
      </c>
      <c r="L61" s="13">
        <v>905327</v>
      </c>
      <c r="M61" s="13">
        <v>3</v>
      </c>
      <c r="N61" s="13">
        <v>100</v>
      </c>
      <c r="O61" s="13">
        <v>0</v>
      </c>
      <c r="P61" s="13">
        <v>0</v>
      </c>
      <c r="Q61" s="13">
        <v>3</v>
      </c>
      <c r="R61" s="11">
        <v>-9.7899999999999991</v>
      </c>
      <c r="S61" s="11">
        <v>0</v>
      </c>
      <c r="T61" s="11">
        <v>0</v>
      </c>
      <c r="U61" s="20">
        <v>93.222367336185755</v>
      </c>
      <c r="V61" s="24">
        <v>647900.63188400003</v>
      </c>
      <c r="W61" s="20">
        <v>112.54</v>
      </c>
      <c r="X61" s="20">
        <f t="shared" si="0"/>
        <v>647788.09188399999</v>
      </c>
      <c r="Y61" s="20">
        <v>647900.63188400003</v>
      </c>
      <c r="Z61" s="20">
        <v>112.54</v>
      </c>
      <c r="AA61" s="20">
        <f t="shared" si="1"/>
        <v>647788.09188399999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1">
        <v>0</v>
      </c>
      <c r="F62" s="12">
        <v>500</v>
      </c>
      <c r="G62" s="13">
        <v>1.2333333333333334</v>
      </c>
      <c r="H62" s="13" t="s">
        <v>492</v>
      </c>
      <c r="I62" s="13">
        <v>0</v>
      </c>
      <c r="J62" s="13">
        <v>35201</v>
      </c>
      <c r="K62" s="13">
        <v>35000</v>
      </c>
      <c r="L62" s="13">
        <v>1005741</v>
      </c>
      <c r="M62" s="13">
        <v>1</v>
      </c>
      <c r="N62" s="13">
        <v>98</v>
      </c>
      <c r="O62" s="13">
        <v>2</v>
      </c>
      <c r="P62" s="13">
        <v>2</v>
      </c>
      <c r="Q62" s="13">
        <v>3</v>
      </c>
      <c r="R62" s="11">
        <v>0.64</v>
      </c>
      <c r="S62" s="11">
        <v>0</v>
      </c>
      <c r="T62" s="11">
        <v>0</v>
      </c>
      <c r="U62" s="20">
        <v>0</v>
      </c>
      <c r="V62" s="24">
        <v>0</v>
      </c>
      <c r="W62" s="20">
        <v>0</v>
      </c>
      <c r="X62" s="20">
        <f t="shared" si="0"/>
        <v>0</v>
      </c>
      <c r="Y62" s="20">
        <v>0</v>
      </c>
      <c r="Z62" s="20">
        <v>0</v>
      </c>
      <c r="AA62" s="20">
        <f t="shared" si="1"/>
        <v>0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1">
        <v>0</v>
      </c>
      <c r="F63" s="12">
        <v>6000000</v>
      </c>
      <c r="G63" s="13">
        <v>3.6</v>
      </c>
      <c r="H63" s="13" t="s">
        <v>492</v>
      </c>
      <c r="I63" s="13">
        <v>0</v>
      </c>
      <c r="J63" s="13">
        <v>206393</v>
      </c>
      <c r="K63" s="13">
        <v>200000</v>
      </c>
      <c r="L63" s="13">
        <v>1031962</v>
      </c>
      <c r="M63" s="13">
        <v>2</v>
      </c>
      <c r="N63" s="13">
        <v>100</v>
      </c>
      <c r="O63" s="13">
        <v>0</v>
      </c>
      <c r="P63" s="13">
        <v>0</v>
      </c>
      <c r="Q63" s="13">
        <v>2</v>
      </c>
      <c r="R63" s="11">
        <v>3.2</v>
      </c>
      <c r="S63" s="11">
        <v>0</v>
      </c>
      <c r="T63" s="11">
        <v>0</v>
      </c>
      <c r="U63" s="20">
        <v>28.33527535330623</v>
      </c>
      <c r="V63" s="24">
        <v>171492.69182000001</v>
      </c>
      <c r="W63" s="20">
        <v>3544.3431</v>
      </c>
      <c r="X63" s="20">
        <f t="shared" si="0"/>
        <v>167948.34872000001</v>
      </c>
      <c r="Y63" s="20">
        <v>171492.69182000001</v>
      </c>
      <c r="Z63" s="20">
        <v>3544.3431</v>
      </c>
      <c r="AA63" s="20">
        <f t="shared" si="1"/>
        <v>167948.34872000001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1">
        <v>0</v>
      </c>
      <c r="F64" s="12">
        <v>500000</v>
      </c>
      <c r="G64" s="13">
        <v>2.4666666666666668</v>
      </c>
      <c r="H64" s="13" t="s">
        <v>492</v>
      </c>
      <c r="I64" s="13">
        <v>0</v>
      </c>
      <c r="J64" s="13">
        <v>39822</v>
      </c>
      <c r="K64" s="13">
        <v>40002</v>
      </c>
      <c r="L64" s="13">
        <v>995502</v>
      </c>
      <c r="M64" s="13">
        <v>2</v>
      </c>
      <c r="N64" s="13">
        <v>91</v>
      </c>
      <c r="O64" s="13">
        <v>1</v>
      </c>
      <c r="P64" s="13">
        <v>9</v>
      </c>
      <c r="Q64" s="13">
        <v>3</v>
      </c>
      <c r="R64" s="11">
        <v>0</v>
      </c>
      <c r="S64" s="11">
        <v>0</v>
      </c>
      <c r="T64" s="11">
        <v>0</v>
      </c>
      <c r="U64" s="20">
        <v>0</v>
      </c>
      <c r="V64" s="24">
        <v>0</v>
      </c>
      <c r="W64" s="20">
        <v>0</v>
      </c>
      <c r="X64" s="20">
        <f t="shared" si="0"/>
        <v>0</v>
      </c>
      <c r="Y64" s="20">
        <v>0</v>
      </c>
      <c r="Z64" s="20">
        <v>0</v>
      </c>
      <c r="AA64" s="20">
        <f t="shared" si="1"/>
        <v>0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1">
        <v>0</v>
      </c>
      <c r="F65" s="12">
        <v>250</v>
      </c>
      <c r="G65" s="13">
        <v>2.1666666666666665</v>
      </c>
      <c r="H65" s="13" t="s">
        <v>492</v>
      </c>
      <c r="I65" s="13">
        <v>0</v>
      </c>
      <c r="J65" s="13">
        <v>61570</v>
      </c>
      <c r="K65" s="13">
        <v>66769</v>
      </c>
      <c r="L65" s="13">
        <v>922133</v>
      </c>
      <c r="M65" s="13">
        <v>3</v>
      </c>
      <c r="N65" s="13">
        <v>100</v>
      </c>
      <c r="O65" s="13">
        <v>0</v>
      </c>
      <c r="P65" s="13">
        <v>0</v>
      </c>
      <c r="Q65" s="13">
        <v>3</v>
      </c>
      <c r="R65" s="11">
        <v>0</v>
      </c>
      <c r="S65" s="11">
        <v>0</v>
      </c>
      <c r="T65" s="11">
        <v>0</v>
      </c>
      <c r="U65" s="20">
        <v>98.484102108241729</v>
      </c>
      <c r="V65" s="24">
        <v>29068.44</v>
      </c>
      <c r="W65" s="20">
        <v>0</v>
      </c>
      <c r="X65" s="20">
        <f>V65-W65</f>
        <v>29068.44</v>
      </c>
      <c r="Y65" s="20">
        <v>29068.44</v>
      </c>
      <c r="Z65" s="20">
        <v>0</v>
      </c>
      <c r="AA65" s="20">
        <f>Y65-Z65</f>
        <v>29068.44</v>
      </c>
    </row>
  </sheetData>
  <mergeCells count="3">
    <mergeCell ref="V1:AA1"/>
    <mergeCell ref="V2:X2"/>
    <mergeCell ref="Y2:AA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2022-02-02T11:16:02Z</dcterms:created>
  <dcterms:modified xsi:type="dcterms:W3CDTF">2022-02-09T07:02:09Z</dcterms:modified>
</cp:coreProperties>
</file>