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argozar.a\Desktop\عملکرد\1400\"/>
    </mc:Choice>
  </mc:AlternateContent>
  <bookViews>
    <workbookView xWindow="0" yWindow="0" windowWidth="23250" windowHeight="1200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definedNames>
    <definedName name="_xlnm._FilterDatabase" localSheetId="0" hidden="1">Sheet1!$A$2:$V$188</definedName>
    <definedName name="_xlnm._FilterDatabase" localSheetId="1" hidden="1">Sheet2!$A$2:$I$188</definedName>
    <definedName name="_xlnm._FilterDatabase" localSheetId="2" hidden="1">Sheet3!$A$3:$Q$189</definedName>
    <definedName name="_xlnm._FilterDatabase" localSheetId="3" hidden="1">Sheet4!$A$2:$U$188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5" i="5" l="1"/>
  <c r="AA6" i="5"/>
  <c r="AA7" i="5"/>
  <c r="AA8" i="5"/>
  <c r="AA9" i="5"/>
  <c r="AA10" i="5"/>
  <c r="AA11" i="5"/>
  <c r="AA12" i="5"/>
  <c r="AA13" i="5"/>
  <c r="AA14" i="5"/>
  <c r="AA15" i="5"/>
  <c r="AA16" i="5"/>
  <c r="AA17" i="5"/>
  <c r="AA18" i="5"/>
  <c r="AA19" i="5"/>
  <c r="AA20" i="5"/>
  <c r="AA21" i="5"/>
  <c r="AA22" i="5"/>
  <c r="AA23" i="5"/>
  <c r="AA24" i="5"/>
  <c r="AA25" i="5"/>
  <c r="AA26" i="5"/>
  <c r="AA27" i="5"/>
  <c r="AA28" i="5"/>
  <c r="AA29" i="5"/>
  <c r="AA30" i="5"/>
  <c r="AA31" i="5"/>
  <c r="AA32" i="5"/>
  <c r="AA33" i="5"/>
  <c r="AA34" i="5"/>
  <c r="AA35" i="5"/>
  <c r="AA36" i="5"/>
  <c r="AA37" i="5"/>
  <c r="AA38" i="5"/>
  <c r="AA39" i="5"/>
  <c r="AA40" i="5"/>
  <c r="AA41" i="5"/>
  <c r="AA42" i="5"/>
  <c r="AA43" i="5"/>
  <c r="AA44" i="5"/>
  <c r="AA45" i="5"/>
  <c r="AA46" i="5"/>
  <c r="AA47" i="5"/>
  <c r="AA48" i="5"/>
  <c r="AA49" i="5"/>
  <c r="AA50" i="5"/>
  <c r="AA51" i="5"/>
  <c r="AA52" i="5"/>
  <c r="AA53" i="5"/>
  <c r="AA54" i="5"/>
  <c r="AA55" i="5"/>
  <c r="AA56" i="5"/>
  <c r="AA57" i="5"/>
  <c r="AA58" i="5"/>
  <c r="AA59" i="5"/>
  <c r="AA60" i="5"/>
  <c r="AA61" i="5"/>
  <c r="AA62" i="5"/>
  <c r="AA63" i="5"/>
  <c r="AA64" i="5"/>
  <c r="AA65" i="5"/>
  <c r="AA66" i="5"/>
  <c r="AA67" i="5"/>
  <c r="AA68" i="5"/>
  <c r="AA4" i="5"/>
  <c r="X5" i="5"/>
  <c r="X6" i="5"/>
  <c r="X7" i="5"/>
  <c r="X8" i="5"/>
  <c r="X9" i="5"/>
  <c r="X10" i="5"/>
  <c r="X11" i="5"/>
  <c r="X12" i="5"/>
  <c r="X13" i="5"/>
  <c r="X14" i="5"/>
  <c r="X15" i="5"/>
  <c r="X16" i="5"/>
  <c r="X17" i="5"/>
  <c r="X18" i="5"/>
  <c r="X19" i="5"/>
  <c r="X20" i="5"/>
  <c r="X21" i="5"/>
  <c r="X22" i="5"/>
  <c r="X23" i="5"/>
  <c r="X24" i="5"/>
  <c r="X25" i="5"/>
  <c r="X26" i="5"/>
  <c r="X27" i="5"/>
  <c r="X28" i="5"/>
  <c r="X29" i="5"/>
  <c r="X30" i="5"/>
  <c r="X31" i="5"/>
  <c r="X32" i="5"/>
  <c r="X33" i="5"/>
  <c r="X34" i="5"/>
  <c r="X35" i="5"/>
  <c r="X36" i="5"/>
  <c r="X37" i="5"/>
  <c r="X38" i="5"/>
  <c r="X39" i="5"/>
  <c r="X40" i="5"/>
  <c r="X41" i="5"/>
  <c r="X42" i="5"/>
  <c r="X43" i="5"/>
  <c r="X44" i="5"/>
  <c r="X45" i="5"/>
  <c r="X46" i="5"/>
  <c r="X47" i="5"/>
  <c r="X48" i="5"/>
  <c r="X49" i="5"/>
  <c r="X50" i="5"/>
  <c r="X51" i="5"/>
  <c r="X52" i="5"/>
  <c r="X53" i="5"/>
  <c r="X54" i="5"/>
  <c r="X55" i="5"/>
  <c r="X56" i="5"/>
  <c r="X57" i="5"/>
  <c r="X58" i="5"/>
  <c r="X59" i="5"/>
  <c r="X60" i="5"/>
  <c r="X61" i="5"/>
  <c r="X62" i="5"/>
  <c r="X63" i="5"/>
  <c r="X64" i="5"/>
  <c r="X65" i="5"/>
  <c r="X66" i="5"/>
  <c r="X67" i="5"/>
  <c r="X68" i="5"/>
  <c r="X4" i="5"/>
  <c r="D4" i="4" l="1"/>
  <c r="E4" i="4"/>
  <c r="F4" i="4"/>
  <c r="G4" i="4"/>
  <c r="H4" i="4"/>
  <c r="I4" i="4"/>
  <c r="J4" i="4"/>
  <c r="K4" i="4"/>
  <c r="D5" i="4"/>
  <c r="E5" i="4"/>
  <c r="F5" i="4"/>
  <c r="G5" i="4"/>
  <c r="H5" i="4"/>
  <c r="I5" i="4"/>
  <c r="J5" i="4"/>
  <c r="K5" i="4"/>
  <c r="D6" i="4"/>
  <c r="E6" i="4"/>
  <c r="F6" i="4"/>
  <c r="G6" i="4"/>
  <c r="H6" i="4"/>
  <c r="I6" i="4"/>
  <c r="J6" i="4"/>
  <c r="K6" i="4"/>
  <c r="D7" i="4"/>
  <c r="E7" i="4"/>
  <c r="F7" i="4"/>
  <c r="G7" i="4"/>
  <c r="H7" i="4"/>
  <c r="I7" i="4"/>
  <c r="J7" i="4"/>
  <c r="K7" i="4"/>
  <c r="D8" i="4"/>
  <c r="E8" i="4"/>
  <c r="F8" i="4"/>
  <c r="G8" i="4"/>
  <c r="H8" i="4"/>
  <c r="I8" i="4"/>
  <c r="J8" i="4"/>
  <c r="K8" i="4"/>
  <c r="D9" i="4"/>
  <c r="E9" i="4"/>
  <c r="F9" i="4"/>
  <c r="G9" i="4"/>
  <c r="H9" i="4"/>
  <c r="I9" i="4"/>
  <c r="J9" i="4"/>
  <c r="K9" i="4"/>
  <c r="D10" i="4"/>
  <c r="E10" i="4"/>
  <c r="F10" i="4"/>
  <c r="G10" i="4"/>
  <c r="H10" i="4"/>
  <c r="I10" i="4"/>
  <c r="J10" i="4"/>
  <c r="K10" i="4"/>
  <c r="D11" i="4"/>
  <c r="E11" i="4"/>
  <c r="F11" i="4"/>
  <c r="G11" i="4"/>
  <c r="H11" i="4"/>
  <c r="I11" i="4"/>
  <c r="J11" i="4"/>
  <c r="K11" i="4"/>
  <c r="D12" i="4"/>
  <c r="E12" i="4"/>
  <c r="F12" i="4"/>
  <c r="G12" i="4"/>
  <c r="H12" i="4"/>
  <c r="I12" i="4"/>
  <c r="J12" i="4"/>
  <c r="K12" i="4"/>
  <c r="D13" i="4"/>
  <c r="E13" i="4"/>
  <c r="F13" i="4"/>
  <c r="G13" i="4"/>
  <c r="H13" i="4"/>
  <c r="I13" i="4"/>
  <c r="J13" i="4"/>
  <c r="K13" i="4"/>
  <c r="D14" i="4"/>
  <c r="E14" i="4"/>
  <c r="F14" i="4"/>
  <c r="G14" i="4"/>
  <c r="H14" i="4"/>
  <c r="I14" i="4"/>
  <c r="J14" i="4"/>
  <c r="K14" i="4"/>
  <c r="D15" i="4"/>
  <c r="E15" i="4"/>
  <c r="F15" i="4"/>
  <c r="G15" i="4"/>
  <c r="H15" i="4"/>
  <c r="I15" i="4"/>
  <c r="J15" i="4"/>
  <c r="K15" i="4"/>
  <c r="D16" i="4"/>
  <c r="E16" i="4"/>
  <c r="F16" i="4"/>
  <c r="G16" i="4"/>
  <c r="H16" i="4"/>
  <c r="I16" i="4"/>
  <c r="J16" i="4"/>
  <c r="K16" i="4"/>
  <c r="D17" i="4"/>
  <c r="E17" i="4"/>
  <c r="F17" i="4"/>
  <c r="G17" i="4"/>
  <c r="H17" i="4"/>
  <c r="I17" i="4"/>
  <c r="J17" i="4"/>
  <c r="K17" i="4"/>
  <c r="D18" i="4"/>
  <c r="E18" i="4"/>
  <c r="F18" i="4"/>
  <c r="G18" i="4"/>
  <c r="H18" i="4"/>
  <c r="I18" i="4"/>
  <c r="J18" i="4"/>
  <c r="K18" i="4"/>
  <c r="D19" i="4"/>
  <c r="E19" i="4"/>
  <c r="F19" i="4"/>
  <c r="G19" i="4"/>
  <c r="H19" i="4"/>
  <c r="I19" i="4"/>
  <c r="J19" i="4"/>
  <c r="K19" i="4"/>
  <c r="D20" i="4"/>
  <c r="E20" i="4"/>
  <c r="F20" i="4"/>
  <c r="G20" i="4"/>
  <c r="H20" i="4"/>
  <c r="I20" i="4"/>
  <c r="J20" i="4"/>
  <c r="K20" i="4"/>
  <c r="D21" i="4"/>
  <c r="E21" i="4"/>
  <c r="F21" i="4"/>
  <c r="G21" i="4"/>
  <c r="H21" i="4"/>
  <c r="I21" i="4"/>
  <c r="J21" i="4"/>
  <c r="K21" i="4"/>
  <c r="D22" i="4"/>
  <c r="E22" i="4"/>
  <c r="F22" i="4"/>
  <c r="G22" i="4"/>
  <c r="H22" i="4"/>
  <c r="I22" i="4"/>
  <c r="J22" i="4"/>
  <c r="K22" i="4"/>
  <c r="D23" i="4"/>
  <c r="E23" i="4"/>
  <c r="F23" i="4"/>
  <c r="G23" i="4"/>
  <c r="H23" i="4"/>
  <c r="I23" i="4"/>
  <c r="J23" i="4"/>
  <c r="K23" i="4"/>
  <c r="D24" i="4"/>
  <c r="E24" i="4"/>
  <c r="F24" i="4"/>
  <c r="G24" i="4"/>
  <c r="H24" i="4"/>
  <c r="I24" i="4"/>
  <c r="J24" i="4"/>
  <c r="K24" i="4"/>
  <c r="D25" i="4"/>
  <c r="E25" i="4"/>
  <c r="F25" i="4"/>
  <c r="G25" i="4"/>
  <c r="H25" i="4"/>
  <c r="I25" i="4"/>
  <c r="J25" i="4"/>
  <c r="K25" i="4"/>
  <c r="D26" i="4"/>
  <c r="E26" i="4"/>
  <c r="F26" i="4"/>
  <c r="G26" i="4"/>
  <c r="H26" i="4"/>
  <c r="I26" i="4"/>
  <c r="J26" i="4"/>
  <c r="K26" i="4"/>
  <c r="D27" i="4"/>
  <c r="E27" i="4"/>
  <c r="F27" i="4"/>
  <c r="G27" i="4"/>
  <c r="H27" i="4"/>
  <c r="I27" i="4"/>
  <c r="J27" i="4"/>
  <c r="K27" i="4"/>
  <c r="D28" i="4"/>
  <c r="E28" i="4"/>
  <c r="F28" i="4"/>
  <c r="G28" i="4"/>
  <c r="H28" i="4"/>
  <c r="I28" i="4"/>
  <c r="J28" i="4"/>
  <c r="K28" i="4"/>
  <c r="D29" i="4"/>
  <c r="E29" i="4"/>
  <c r="F29" i="4"/>
  <c r="G29" i="4"/>
  <c r="H29" i="4"/>
  <c r="I29" i="4"/>
  <c r="J29" i="4"/>
  <c r="K29" i="4"/>
  <c r="D30" i="4"/>
  <c r="E30" i="4"/>
  <c r="F30" i="4"/>
  <c r="G30" i="4"/>
  <c r="H30" i="4"/>
  <c r="I30" i="4"/>
  <c r="J30" i="4"/>
  <c r="K30" i="4"/>
  <c r="D31" i="4"/>
  <c r="E31" i="4"/>
  <c r="F31" i="4"/>
  <c r="G31" i="4"/>
  <c r="H31" i="4"/>
  <c r="I31" i="4"/>
  <c r="J31" i="4"/>
  <c r="K31" i="4"/>
  <c r="D32" i="4"/>
  <c r="E32" i="4"/>
  <c r="F32" i="4"/>
  <c r="G32" i="4"/>
  <c r="H32" i="4"/>
  <c r="I32" i="4"/>
  <c r="J32" i="4"/>
  <c r="K32" i="4"/>
  <c r="D33" i="4"/>
  <c r="E33" i="4"/>
  <c r="F33" i="4"/>
  <c r="G33" i="4"/>
  <c r="H33" i="4"/>
  <c r="I33" i="4"/>
  <c r="J33" i="4"/>
  <c r="K33" i="4"/>
  <c r="D34" i="4"/>
  <c r="E34" i="4"/>
  <c r="F34" i="4"/>
  <c r="G34" i="4"/>
  <c r="H34" i="4"/>
  <c r="I34" i="4"/>
  <c r="J34" i="4"/>
  <c r="K34" i="4"/>
  <c r="D35" i="4"/>
  <c r="E35" i="4"/>
  <c r="F35" i="4"/>
  <c r="G35" i="4"/>
  <c r="H35" i="4"/>
  <c r="I35" i="4"/>
  <c r="J35" i="4"/>
  <c r="K35" i="4"/>
  <c r="D36" i="4"/>
  <c r="E36" i="4"/>
  <c r="F36" i="4"/>
  <c r="G36" i="4"/>
  <c r="H36" i="4"/>
  <c r="I36" i="4"/>
  <c r="J36" i="4"/>
  <c r="K36" i="4"/>
  <c r="D37" i="4"/>
  <c r="E37" i="4"/>
  <c r="F37" i="4"/>
  <c r="G37" i="4"/>
  <c r="H37" i="4"/>
  <c r="I37" i="4"/>
  <c r="J37" i="4"/>
  <c r="K37" i="4"/>
  <c r="D38" i="4"/>
  <c r="E38" i="4"/>
  <c r="F38" i="4"/>
  <c r="G38" i="4"/>
  <c r="H38" i="4"/>
  <c r="I38" i="4"/>
  <c r="J38" i="4"/>
  <c r="K38" i="4"/>
  <c r="D39" i="4"/>
  <c r="E39" i="4"/>
  <c r="F39" i="4"/>
  <c r="G39" i="4"/>
  <c r="H39" i="4"/>
  <c r="I39" i="4"/>
  <c r="J39" i="4"/>
  <c r="K39" i="4"/>
  <c r="D40" i="4"/>
  <c r="E40" i="4"/>
  <c r="F40" i="4"/>
  <c r="G40" i="4"/>
  <c r="H40" i="4"/>
  <c r="I40" i="4"/>
  <c r="J40" i="4"/>
  <c r="K40" i="4"/>
  <c r="D41" i="4"/>
  <c r="E41" i="4"/>
  <c r="F41" i="4"/>
  <c r="G41" i="4"/>
  <c r="H41" i="4"/>
  <c r="I41" i="4"/>
  <c r="J41" i="4"/>
  <c r="K41" i="4"/>
  <c r="D42" i="4"/>
  <c r="E42" i="4"/>
  <c r="F42" i="4"/>
  <c r="G42" i="4"/>
  <c r="H42" i="4"/>
  <c r="I42" i="4"/>
  <c r="J42" i="4"/>
  <c r="K42" i="4"/>
  <c r="D43" i="4"/>
  <c r="E43" i="4"/>
  <c r="F43" i="4"/>
  <c r="G43" i="4"/>
  <c r="H43" i="4"/>
  <c r="I43" i="4"/>
  <c r="J43" i="4"/>
  <c r="K43" i="4"/>
  <c r="D44" i="4"/>
  <c r="E44" i="4"/>
  <c r="F44" i="4"/>
  <c r="G44" i="4"/>
  <c r="H44" i="4"/>
  <c r="I44" i="4"/>
  <c r="J44" i="4"/>
  <c r="K44" i="4"/>
  <c r="D45" i="4"/>
  <c r="E45" i="4"/>
  <c r="F45" i="4"/>
  <c r="G45" i="4"/>
  <c r="H45" i="4"/>
  <c r="I45" i="4"/>
  <c r="J45" i="4"/>
  <c r="K45" i="4"/>
  <c r="D46" i="4"/>
  <c r="E46" i="4"/>
  <c r="F46" i="4"/>
  <c r="G46" i="4"/>
  <c r="H46" i="4"/>
  <c r="I46" i="4"/>
  <c r="J46" i="4"/>
  <c r="K46" i="4"/>
  <c r="D47" i="4"/>
  <c r="E47" i="4"/>
  <c r="F47" i="4"/>
  <c r="G47" i="4"/>
  <c r="H47" i="4"/>
  <c r="I47" i="4"/>
  <c r="J47" i="4"/>
  <c r="K47" i="4"/>
  <c r="D48" i="4"/>
  <c r="E48" i="4"/>
  <c r="F48" i="4"/>
  <c r="G48" i="4"/>
  <c r="H48" i="4"/>
  <c r="I48" i="4"/>
  <c r="J48" i="4"/>
  <c r="K48" i="4"/>
  <c r="D49" i="4"/>
  <c r="E49" i="4"/>
  <c r="F49" i="4"/>
  <c r="G49" i="4"/>
  <c r="H49" i="4"/>
  <c r="I49" i="4"/>
  <c r="J49" i="4"/>
  <c r="K49" i="4"/>
  <c r="D50" i="4"/>
  <c r="E50" i="4"/>
  <c r="F50" i="4"/>
  <c r="G50" i="4"/>
  <c r="H50" i="4"/>
  <c r="I50" i="4"/>
  <c r="J50" i="4"/>
  <c r="K50" i="4"/>
  <c r="D51" i="4"/>
  <c r="E51" i="4"/>
  <c r="F51" i="4"/>
  <c r="G51" i="4"/>
  <c r="H51" i="4"/>
  <c r="I51" i="4"/>
  <c r="J51" i="4"/>
  <c r="K51" i="4"/>
  <c r="D52" i="4"/>
  <c r="E52" i="4"/>
  <c r="F52" i="4"/>
  <c r="G52" i="4"/>
  <c r="H52" i="4"/>
  <c r="I52" i="4"/>
  <c r="J52" i="4"/>
  <c r="K52" i="4"/>
  <c r="D53" i="4"/>
  <c r="E53" i="4"/>
  <c r="F53" i="4"/>
  <c r="G53" i="4"/>
  <c r="H53" i="4"/>
  <c r="I53" i="4"/>
  <c r="J53" i="4"/>
  <c r="K53" i="4"/>
  <c r="D54" i="4"/>
  <c r="E54" i="4"/>
  <c r="F54" i="4"/>
  <c r="G54" i="4"/>
  <c r="H54" i="4"/>
  <c r="I54" i="4"/>
  <c r="J54" i="4"/>
  <c r="K54" i="4"/>
  <c r="D55" i="4"/>
  <c r="E55" i="4"/>
  <c r="F55" i="4"/>
  <c r="G55" i="4"/>
  <c r="H55" i="4"/>
  <c r="I55" i="4"/>
  <c r="J55" i="4"/>
  <c r="K55" i="4"/>
  <c r="D56" i="4"/>
  <c r="E56" i="4"/>
  <c r="F56" i="4"/>
  <c r="G56" i="4"/>
  <c r="H56" i="4"/>
  <c r="I56" i="4"/>
  <c r="J56" i="4"/>
  <c r="K56" i="4"/>
  <c r="D57" i="4"/>
  <c r="E57" i="4"/>
  <c r="F57" i="4"/>
  <c r="G57" i="4"/>
  <c r="H57" i="4"/>
  <c r="I57" i="4"/>
  <c r="J57" i="4"/>
  <c r="K57" i="4"/>
  <c r="D58" i="4"/>
  <c r="E58" i="4"/>
  <c r="F58" i="4"/>
  <c r="G58" i="4"/>
  <c r="H58" i="4"/>
  <c r="I58" i="4"/>
  <c r="J58" i="4"/>
  <c r="K58" i="4"/>
  <c r="D59" i="4"/>
  <c r="E59" i="4"/>
  <c r="F59" i="4"/>
  <c r="G59" i="4"/>
  <c r="H59" i="4"/>
  <c r="I59" i="4"/>
  <c r="J59" i="4"/>
  <c r="K59" i="4"/>
  <c r="D60" i="4"/>
  <c r="E60" i="4"/>
  <c r="F60" i="4"/>
  <c r="G60" i="4"/>
  <c r="H60" i="4"/>
  <c r="I60" i="4"/>
  <c r="J60" i="4"/>
  <c r="K60" i="4"/>
  <c r="D61" i="4"/>
  <c r="E61" i="4"/>
  <c r="F61" i="4"/>
  <c r="G61" i="4"/>
  <c r="H61" i="4"/>
  <c r="I61" i="4"/>
  <c r="J61" i="4"/>
  <c r="K61" i="4"/>
  <c r="D62" i="4"/>
  <c r="E62" i="4"/>
  <c r="F62" i="4"/>
  <c r="G62" i="4"/>
  <c r="H62" i="4"/>
  <c r="I62" i="4"/>
  <c r="J62" i="4"/>
  <c r="K62" i="4"/>
  <c r="D63" i="4"/>
  <c r="E63" i="4"/>
  <c r="F63" i="4"/>
  <c r="G63" i="4"/>
  <c r="H63" i="4"/>
  <c r="I63" i="4"/>
  <c r="J63" i="4"/>
  <c r="K63" i="4"/>
  <c r="D64" i="4"/>
  <c r="E64" i="4"/>
  <c r="F64" i="4"/>
  <c r="G64" i="4"/>
  <c r="H64" i="4"/>
  <c r="I64" i="4"/>
  <c r="J64" i="4"/>
  <c r="K64" i="4"/>
  <c r="D65" i="4"/>
  <c r="E65" i="4"/>
  <c r="F65" i="4"/>
  <c r="G65" i="4"/>
  <c r="H65" i="4"/>
  <c r="I65" i="4"/>
  <c r="J65" i="4"/>
  <c r="K65" i="4"/>
  <c r="D66" i="4"/>
  <c r="E66" i="4"/>
  <c r="F66" i="4"/>
  <c r="G66" i="4"/>
  <c r="H66" i="4"/>
  <c r="I66" i="4"/>
  <c r="J66" i="4"/>
  <c r="K66" i="4"/>
  <c r="D67" i="4"/>
  <c r="E67" i="4"/>
  <c r="F67" i="4"/>
  <c r="G67" i="4"/>
  <c r="H67" i="4"/>
  <c r="I67" i="4"/>
  <c r="J67" i="4"/>
  <c r="K67" i="4"/>
  <c r="D68" i="4"/>
  <c r="E68" i="4"/>
  <c r="F68" i="4"/>
  <c r="G68" i="4"/>
  <c r="H68" i="4"/>
  <c r="I68" i="4"/>
  <c r="J68" i="4"/>
  <c r="K68" i="4"/>
  <c r="D69" i="4"/>
  <c r="E69" i="4"/>
  <c r="F69" i="4"/>
  <c r="G69" i="4"/>
  <c r="H69" i="4"/>
  <c r="I69" i="4"/>
  <c r="J69" i="4"/>
  <c r="K69" i="4"/>
  <c r="D70" i="4"/>
  <c r="E70" i="4"/>
  <c r="F70" i="4"/>
  <c r="G70" i="4"/>
  <c r="H70" i="4"/>
  <c r="I70" i="4"/>
  <c r="J70" i="4"/>
  <c r="K70" i="4"/>
  <c r="D71" i="4"/>
  <c r="E71" i="4"/>
  <c r="F71" i="4"/>
  <c r="G71" i="4"/>
  <c r="H71" i="4"/>
  <c r="I71" i="4"/>
  <c r="J71" i="4"/>
  <c r="K71" i="4"/>
  <c r="D72" i="4"/>
  <c r="E72" i="4"/>
  <c r="F72" i="4"/>
  <c r="G72" i="4"/>
  <c r="H72" i="4"/>
  <c r="I72" i="4"/>
  <c r="J72" i="4"/>
  <c r="K72" i="4"/>
  <c r="D73" i="4"/>
  <c r="E73" i="4"/>
  <c r="F73" i="4"/>
  <c r="G73" i="4"/>
  <c r="H73" i="4"/>
  <c r="I73" i="4"/>
  <c r="J73" i="4"/>
  <c r="K73" i="4"/>
  <c r="D74" i="4"/>
  <c r="E74" i="4"/>
  <c r="F74" i="4"/>
  <c r="G74" i="4"/>
  <c r="H74" i="4"/>
  <c r="I74" i="4"/>
  <c r="J74" i="4"/>
  <c r="K74" i="4"/>
  <c r="D75" i="4"/>
  <c r="E75" i="4"/>
  <c r="F75" i="4"/>
  <c r="G75" i="4"/>
  <c r="H75" i="4"/>
  <c r="I75" i="4"/>
  <c r="J75" i="4"/>
  <c r="K75" i="4"/>
  <c r="D76" i="4"/>
  <c r="E76" i="4"/>
  <c r="F76" i="4"/>
  <c r="G76" i="4"/>
  <c r="H76" i="4"/>
  <c r="I76" i="4"/>
  <c r="J76" i="4"/>
  <c r="K76" i="4"/>
  <c r="D77" i="4"/>
  <c r="E77" i="4"/>
  <c r="F77" i="4"/>
  <c r="G77" i="4"/>
  <c r="H77" i="4"/>
  <c r="I77" i="4"/>
  <c r="J77" i="4"/>
  <c r="K77" i="4"/>
  <c r="D78" i="4"/>
  <c r="E78" i="4"/>
  <c r="F78" i="4"/>
  <c r="G78" i="4"/>
  <c r="H78" i="4"/>
  <c r="I78" i="4"/>
  <c r="J78" i="4"/>
  <c r="K78" i="4"/>
  <c r="D79" i="4"/>
  <c r="E79" i="4"/>
  <c r="F79" i="4"/>
  <c r="G79" i="4"/>
  <c r="H79" i="4"/>
  <c r="I79" i="4"/>
  <c r="J79" i="4"/>
  <c r="K79" i="4"/>
  <c r="D80" i="4"/>
  <c r="E80" i="4"/>
  <c r="F80" i="4"/>
  <c r="G80" i="4"/>
  <c r="H80" i="4"/>
  <c r="I80" i="4"/>
  <c r="J80" i="4"/>
  <c r="K80" i="4"/>
  <c r="D81" i="4"/>
  <c r="E81" i="4"/>
  <c r="F81" i="4"/>
  <c r="G81" i="4"/>
  <c r="H81" i="4"/>
  <c r="I81" i="4"/>
  <c r="J81" i="4"/>
  <c r="K81" i="4"/>
  <c r="D82" i="4"/>
  <c r="E82" i="4"/>
  <c r="F82" i="4"/>
  <c r="G82" i="4"/>
  <c r="H82" i="4"/>
  <c r="I82" i="4"/>
  <c r="J82" i="4"/>
  <c r="K82" i="4"/>
  <c r="D83" i="4"/>
  <c r="E83" i="4"/>
  <c r="F83" i="4"/>
  <c r="G83" i="4"/>
  <c r="H83" i="4"/>
  <c r="I83" i="4"/>
  <c r="J83" i="4"/>
  <c r="K83" i="4"/>
  <c r="D84" i="4"/>
  <c r="E84" i="4"/>
  <c r="F84" i="4"/>
  <c r="G84" i="4"/>
  <c r="H84" i="4"/>
  <c r="I84" i="4"/>
  <c r="J84" i="4"/>
  <c r="K84" i="4"/>
  <c r="D85" i="4"/>
  <c r="E85" i="4"/>
  <c r="F85" i="4"/>
  <c r="G85" i="4"/>
  <c r="H85" i="4"/>
  <c r="I85" i="4"/>
  <c r="J85" i="4"/>
  <c r="K85" i="4"/>
  <c r="D86" i="4"/>
  <c r="E86" i="4"/>
  <c r="F86" i="4"/>
  <c r="G86" i="4"/>
  <c r="H86" i="4"/>
  <c r="I86" i="4"/>
  <c r="J86" i="4"/>
  <c r="K86" i="4"/>
  <c r="D87" i="4"/>
  <c r="E87" i="4"/>
  <c r="F87" i="4"/>
  <c r="G87" i="4"/>
  <c r="H87" i="4"/>
  <c r="I87" i="4"/>
  <c r="J87" i="4"/>
  <c r="K87" i="4"/>
  <c r="D88" i="4"/>
  <c r="E88" i="4"/>
  <c r="F88" i="4"/>
  <c r="G88" i="4"/>
  <c r="H88" i="4"/>
  <c r="I88" i="4"/>
  <c r="J88" i="4"/>
  <c r="K88" i="4"/>
  <c r="D89" i="4"/>
  <c r="E89" i="4"/>
  <c r="F89" i="4"/>
  <c r="G89" i="4"/>
  <c r="H89" i="4"/>
  <c r="I89" i="4"/>
  <c r="J89" i="4"/>
  <c r="K89" i="4"/>
  <c r="D90" i="4"/>
  <c r="E90" i="4"/>
  <c r="F90" i="4"/>
  <c r="G90" i="4"/>
  <c r="H90" i="4"/>
  <c r="I90" i="4"/>
  <c r="J90" i="4"/>
  <c r="K90" i="4"/>
  <c r="D91" i="4"/>
  <c r="E91" i="4"/>
  <c r="F91" i="4"/>
  <c r="G91" i="4"/>
  <c r="H91" i="4"/>
  <c r="I91" i="4"/>
  <c r="J91" i="4"/>
  <c r="K91" i="4"/>
  <c r="D92" i="4"/>
  <c r="E92" i="4"/>
  <c r="F92" i="4"/>
  <c r="G92" i="4"/>
  <c r="H92" i="4"/>
  <c r="I92" i="4"/>
  <c r="J92" i="4"/>
  <c r="K92" i="4"/>
  <c r="D93" i="4"/>
  <c r="E93" i="4"/>
  <c r="F93" i="4"/>
  <c r="G93" i="4"/>
  <c r="H93" i="4"/>
  <c r="I93" i="4"/>
  <c r="J93" i="4"/>
  <c r="K93" i="4"/>
  <c r="D94" i="4"/>
  <c r="E94" i="4"/>
  <c r="F94" i="4"/>
  <c r="G94" i="4"/>
  <c r="H94" i="4"/>
  <c r="I94" i="4"/>
  <c r="J94" i="4"/>
  <c r="K94" i="4"/>
  <c r="D95" i="4"/>
  <c r="E95" i="4"/>
  <c r="F95" i="4"/>
  <c r="G95" i="4"/>
  <c r="H95" i="4"/>
  <c r="I95" i="4"/>
  <c r="J95" i="4"/>
  <c r="K95" i="4"/>
  <c r="D96" i="4"/>
  <c r="E96" i="4"/>
  <c r="F96" i="4"/>
  <c r="G96" i="4"/>
  <c r="H96" i="4"/>
  <c r="I96" i="4"/>
  <c r="J96" i="4"/>
  <c r="K96" i="4"/>
  <c r="D97" i="4"/>
  <c r="E97" i="4"/>
  <c r="F97" i="4"/>
  <c r="G97" i="4"/>
  <c r="H97" i="4"/>
  <c r="I97" i="4"/>
  <c r="J97" i="4"/>
  <c r="K97" i="4"/>
  <c r="D98" i="4"/>
  <c r="E98" i="4"/>
  <c r="F98" i="4"/>
  <c r="G98" i="4"/>
  <c r="H98" i="4"/>
  <c r="I98" i="4"/>
  <c r="J98" i="4"/>
  <c r="K98" i="4"/>
  <c r="D99" i="4"/>
  <c r="E99" i="4"/>
  <c r="F99" i="4"/>
  <c r="G99" i="4"/>
  <c r="H99" i="4"/>
  <c r="I99" i="4"/>
  <c r="J99" i="4"/>
  <c r="K99" i="4"/>
  <c r="D100" i="4"/>
  <c r="E100" i="4"/>
  <c r="F100" i="4"/>
  <c r="G100" i="4"/>
  <c r="H100" i="4"/>
  <c r="I100" i="4"/>
  <c r="J100" i="4"/>
  <c r="K100" i="4"/>
  <c r="D101" i="4"/>
  <c r="E101" i="4"/>
  <c r="F101" i="4"/>
  <c r="G101" i="4"/>
  <c r="H101" i="4"/>
  <c r="I101" i="4"/>
  <c r="J101" i="4"/>
  <c r="K101" i="4"/>
  <c r="D102" i="4"/>
  <c r="E102" i="4"/>
  <c r="F102" i="4"/>
  <c r="G102" i="4"/>
  <c r="H102" i="4"/>
  <c r="I102" i="4"/>
  <c r="J102" i="4"/>
  <c r="K102" i="4"/>
  <c r="D103" i="4"/>
  <c r="E103" i="4"/>
  <c r="F103" i="4"/>
  <c r="G103" i="4"/>
  <c r="H103" i="4"/>
  <c r="I103" i="4"/>
  <c r="J103" i="4"/>
  <c r="K103" i="4"/>
  <c r="D104" i="4"/>
  <c r="E104" i="4"/>
  <c r="F104" i="4"/>
  <c r="G104" i="4"/>
  <c r="H104" i="4"/>
  <c r="I104" i="4"/>
  <c r="J104" i="4"/>
  <c r="K104" i="4"/>
  <c r="D105" i="4"/>
  <c r="E105" i="4"/>
  <c r="F105" i="4"/>
  <c r="G105" i="4"/>
  <c r="H105" i="4"/>
  <c r="I105" i="4"/>
  <c r="J105" i="4"/>
  <c r="K105" i="4"/>
  <c r="D106" i="4"/>
  <c r="E106" i="4"/>
  <c r="F106" i="4"/>
  <c r="G106" i="4"/>
  <c r="H106" i="4"/>
  <c r="I106" i="4"/>
  <c r="J106" i="4"/>
  <c r="K106" i="4"/>
  <c r="D107" i="4"/>
  <c r="E107" i="4"/>
  <c r="F107" i="4"/>
  <c r="G107" i="4"/>
  <c r="H107" i="4"/>
  <c r="I107" i="4"/>
  <c r="J107" i="4"/>
  <c r="K107" i="4"/>
  <c r="D108" i="4"/>
  <c r="E108" i="4"/>
  <c r="F108" i="4"/>
  <c r="G108" i="4"/>
  <c r="H108" i="4"/>
  <c r="I108" i="4"/>
  <c r="J108" i="4"/>
  <c r="K108" i="4"/>
  <c r="D109" i="4"/>
  <c r="E109" i="4"/>
  <c r="F109" i="4"/>
  <c r="G109" i="4"/>
  <c r="H109" i="4"/>
  <c r="I109" i="4"/>
  <c r="J109" i="4"/>
  <c r="K109" i="4"/>
  <c r="D110" i="4"/>
  <c r="E110" i="4"/>
  <c r="F110" i="4"/>
  <c r="G110" i="4"/>
  <c r="H110" i="4"/>
  <c r="I110" i="4"/>
  <c r="J110" i="4"/>
  <c r="K110" i="4"/>
  <c r="D111" i="4"/>
  <c r="E111" i="4"/>
  <c r="F111" i="4"/>
  <c r="G111" i="4"/>
  <c r="H111" i="4"/>
  <c r="I111" i="4"/>
  <c r="J111" i="4"/>
  <c r="K111" i="4"/>
  <c r="D112" i="4"/>
  <c r="E112" i="4"/>
  <c r="F112" i="4"/>
  <c r="G112" i="4"/>
  <c r="H112" i="4"/>
  <c r="I112" i="4"/>
  <c r="J112" i="4"/>
  <c r="K112" i="4"/>
  <c r="D113" i="4"/>
  <c r="E113" i="4"/>
  <c r="F113" i="4"/>
  <c r="G113" i="4"/>
  <c r="H113" i="4"/>
  <c r="I113" i="4"/>
  <c r="J113" i="4"/>
  <c r="K113" i="4"/>
  <c r="D114" i="4"/>
  <c r="E114" i="4"/>
  <c r="F114" i="4"/>
  <c r="G114" i="4"/>
  <c r="H114" i="4"/>
  <c r="I114" i="4"/>
  <c r="J114" i="4"/>
  <c r="K114" i="4"/>
  <c r="D115" i="4"/>
  <c r="E115" i="4"/>
  <c r="F115" i="4"/>
  <c r="G115" i="4"/>
  <c r="H115" i="4"/>
  <c r="I115" i="4"/>
  <c r="J115" i="4"/>
  <c r="K115" i="4"/>
  <c r="D116" i="4"/>
  <c r="E116" i="4"/>
  <c r="F116" i="4"/>
  <c r="G116" i="4"/>
  <c r="H116" i="4"/>
  <c r="I116" i="4"/>
  <c r="J116" i="4"/>
  <c r="K116" i="4"/>
  <c r="D117" i="4"/>
  <c r="E117" i="4"/>
  <c r="F117" i="4"/>
  <c r="G117" i="4"/>
  <c r="H117" i="4"/>
  <c r="I117" i="4"/>
  <c r="J117" i="4"/>
  <c r="K117" i="4"/>
  <c r="D118" i="4"/>
  <c r="E118" i="4"/>
  <c r="F118" i="4"/>
  <c r="G118" i="4"/>
  <c r="H118" i="4"/>
  <c r="I118" i="4"/>
  <c r="J118" i="4"/>
  <c r="K118" i="4"/>
  <c r="D119" i="4"/>
  <c r="E119" i="4"/>
  <c r="F119" i="4"/>
  <c r="G119" i="4"/>
  <c r="H119" i="4"/>
  <c r="I119" i="4"/>
  <c r="J119" i="4"/>
  <c r="K119" i="4"/>
  <c r="D120" i="4"/>
  <c r="E120" i="4"/>
  <c r="F120" i="4"/>
  <c r="G120" i="4"/>
  <c r="H120" i="4"/>
  <c r="I120" i="4"/>
  <c r="J120" i="4"/>
  <c r="K120" i="4"/>
  <c r="D121" i="4"/>
  <c r="E121" i="4"/>
  <c r="F121" i="4"/>
  <c r="G121" i="4"/>
  <c r="H121" i="4"/>
  <c r="I121" i="4"/>
  <c r="J121" i="4"/>
  <c r="K121" i="4"/>
  <c r="D122" i="4"/>
  <c r="E122" i="4"/>
  <c r="F122" i="4"/>
  <c r="G122" i="4"/>
  <c r="H122" i="4"/>
  <c r="I122" i="4"/>
  <c r="J122" i="4"/>
  <c r="K122" i="4"/>
  <c r="D123" i="4"/>
  <c r="E123" i="4"/>
  <c r="F123" i="4"/>
  <c r="G123" i="4"/>
  <c r="H123" i="4"/>
  <c r="I123" i="4"/>
  <c r="J123" i="4"/>
  <c r="K123" i="4"/>
  <c r="D124" i="4"/>
  <c r="E124" i="4"/>
  <c r="F124" i="4"/>
  <c r="G124" i="4"/>
  <c r="H124" i="4"/>
  <c r="I124" i="4"/>
  <c r="J124" i="4"/>
  <c r="K124" i="4"/>
  <c r="D125" i="4"/>
  <c r="E125" i="4"/>
  <c r="F125" i="4"/>
  <c r="G125" i="4"/>
  <c r="H125" i="4"/>
  <c r="I125" i="4"/>
  <c r="J125" i="4"/>
  <c r="K125" i="4"/>
  <c r="D126" i="4"/>
  <c r="E126" i="4"/>
  <c r="F126" i="4"/>
  <c r="G126" i="4"/>
  <c r="H126" i="4"/>
  <c r="I126" i="4"/>
  <c r="J126" i="4"/>
  <c r="K126" i="4"/>
  <c r="D127" i="4"/>
  <c r="E127" i="4"/>
  <c r="F127" i="4"/>
  <c r="G127" i="4"/>
  <c r="H127" i="4"/>
  <c r="I127" i="4"/>
  <c r="J127" i="4"/>
  <c r="K127" i="4"/>
  <c r="D128" i="4"/>
  <c r="E128" i="4"/>
  <c r="F128" i="4"/>
  <c r="G128" i="4"/>
  <c r="H128" i="4"/>
  <c r="I128" i="4"/>
  <c r="J128" i="4"/>
  <c r="K128" i="4"/>
  <c r="D129" i="4"/>
  <c r="E129" i="4"/>
  <c r="F129" i="4"/>
  <c r="G129" i="4"/>
  <c r="H129" i="4"/>
  <c r="I129" i="4"/>
  <c r="J129" i="4"/>
  <c r="K129" i="4"/>
  <c r="D130" i="4"/>
  <c r="E130" i="4"/>
  <c r="F130" i="4"/>
  <c r="G130" i="4"/>
  <c r="H130" i="4"/>
  <c r="I130" i="4"/>
  <c r="J130" i="4"/>
  <c r="K130" i="4"/>
  <c r="D131" i="4"/>
  <c r="E131" i="4"/>
  <c r="F131" i="4"/>
  <c r="G131" i="4"/>
  <c r="H131" i="4"/>
  <c r="I131" i="4"/>
  <c r="J131" i="4"/>
  <c r="K131" i="4"/>
  <c r="D132" i="4"/>
  <c r="E132" i="4"/>
  <c r="F132" i="4"/>
  <c r="G132" i="4"/>
  <c r="H132" i="4"/>
  <c r="I132" i="4"/>
  <c r="J132" i="4"/>
  <c r="K132" i="4"/>
  <c r="D133" i="4"/>
  <c r="E133" i="4"/>
  <c r="F133" i="4"/>
  <c r="G133" i="4"/>
  <c r="H133" i="4"/>
  <c r="I133" i="4"/>
  <c r="J133" i="4"/>
  <c r="K133" i="4"/>
  <c r="D134" i="4"/>
  <c r="E134" i="4"/>
  <c r="F134" i="4"/>
  <c r="G134" i="4"/>
  <c r="H134" i="4"/>
  <c r="I134" i="4"/>
  <c r="J134" i="4"/>
  <c r="K134" i="4"/>
  <c r="D135" i="4"/>
  <c r="E135" i="4"/>
  <c r="F135" i="4"/>
  <c r="G135" i="4"/>
  <c r="H135" i="4"/>
  <c r="I135" i="4"/>
  <c r="J135" i="4"/>
  <c r="K135" i="4"/>
  <c r="D136" i="4"/>
  <c r="E136" i="4"/>
  <c r="F136" i="4"/>
  <c r="G136" i="4"/>
  <c r="H136" i="4"/>
  <c r="I136" i="4"/>
  <c r="J136" i="4"/>
  <c r="K136" i="4"/>
  <c r="D137" i="4"/>
  <c r="E137" i="4"/>
  <c r="F137" i="4"/>
  <c r="G137" i="4"/>
  <c r="H137" i="4"/>
  <c r="I137" i="4"/>
  <c r="J137" i="4"/>
  <c r="K137" i="4"/>
  <c r="D138" i="4"/>
  <c r="E138" i="4"/>
  <c r="F138" i="4"/>
  <c r="G138" i="4"/>
  <c r="H138" i="4"/>
  <c r="I138" i="4"/>
  <c r="J138" i="4"/>
  <c r="K138" i="4"/>
  <c r="D139" i="4"/>
  <c r="E139" i="4"/>
  <c r="F139" i="4"/>
  <c r="G139" i="4"/>
  <c r="H139" i="4"/>
  <c r="I139" i="4"/>
  <c r="J139" i="4"/>
  <c r="K139" i="4"/>
  <c r="D140" i="4"/>
  <c r="E140" i="4"/>
  <c r="F140" i="4"/>
  <c r="G140" i="4"/>
  <c r="H140" i="4"/>
  <c r="I140" i="4"/>
  <c r="J140" i="4"/>
  <c r="K140" i="4"/>
  <c r="D141" i="4"/>
  <c r="E141" i="4"/>
  <c r="F141" i="4"/>
  <c r="G141" i="4"/>
  <c r="H141" i="4"/>
  <c r="I141" i="4"/>
  <c r="J141" i="4"/>
  <c r="K141" i="4"/>
  <c r="D142" i="4"/>
  <c r="E142" i="4"/>
  <c r="F142" i="4"/>
  <c r="G142" i="4"/>
  <c r="H142" i="4"/>
  <c r="I142" i="4"/>
  <c r="J142" i="4"/>
  <c r="K142" i="4"/>
  <c r="D143" i="4"/>
  <c r="E143" i="4"/>
  <c r="F143" i="4"/>
  <c r="G143" i="4"/>
  <c r="H143" i="4"/>
  <c r="I143" i="4"/>
  <c r="J143" i="4"/>
  <c r="K143" i="4"/>
  <c r="D144" i="4"/>
  <c r="E144" i="4"/>
  <c r="F144" i="4"/>
  <c r="G144" i="4"/>
  <c r="H144" i="4"/>
  <c r="I144" i="4"/>
  <c r="J144" i="4"/>
  <c r="K144" i="4"/>
  <c r="D145" i="4"/>
  <c r="E145" i="4"/>
  <c r="F145" i="4"/>
  <c r="G145" i="4"/>
  <c r="H145" i="4"/>
  <c r="I145" i="4"/>
  <c r="J145" i="4"/>
  <c r="K145" i="4"/>
  <c r="D146" i="4"/>
  <c r="E146" i="4"/>
  <c r="F146" i="4"/>
  <c r="G146" i="4"/>
  <c r="H146" i="4"/>
  <c r="I146" i="4"/>
  <c r="J146" i="4"/>
  <c r="K146" i="4"/>
  <c r="D147" i="4"/>
  <c r="E147" i="4"/>
  <c r="F147" i="4"/>
  <c r="G147" i="4"/>
  <c r="H147" i="4"/>
  <c r="I147" i="4"/>
  <c r="J147" i="4"/>
  <c r="K147" i="4"/>
  <c r="D148" i="4"/>
  <c r="E148" i="4"/>
  <c r="F148" i="4"/>
  <c r="G148" i="4"/>
  <c r="H148" i="4"/>
  <c r="I148" i="4"/>
  <c r="J148" i="4"/>
  <c r="K148" i="4"/>
  <c r="D149" i="4"/>
  <c r="E149" i="4"/>
  <c r="F149" i="4"/>
  <c r="G149" i="4"/>
  <c r="H149" i="4"/>
  <c r="I149" i="4"/>
  <c r="J149" i="4"/>
  <c r="K149" i="4"/>
  <c r="D150" i="4"/>
  <c r="E150" i="4"/>
  <c r="F150" i="4"/>
  <c r="G150" i="4"/>
  <c r="H150" i="4"/>
  <c r="I150" i="4"/>
  <c r="J150" i="4"/>
  <c r="K150" i="4"/>
  <c r="D151" i="4"/>
  <c r="E151" i="4"/>
  <c r="F151" i="4"/>
  <c r="G151" i="4"/>
  <c r="H151" i="4"/>
  <c r="I151" i="4"/>
  <c r="J151" i="4"/>
  <c r="K151" i="4"/>
  <c r="D152" i="4"/>
  <c r="E152" i="4"/>
  <c r="F152" i="4"/>
  <c r="G152" i="4"/>
  <c r="H152" i="4"/>
  <c r="I152" i="4"/>
  <c r="J152" i="4"/>
  <c r="K152" i="4"/>
  <c r="D153" i="4"/>
  <c r="E153" i="4"/>
  <c r="F153" i="4"/>
  <c r="G153" i="4"/>
  <c r="H153" i="4"/>
  <c r="I153" i="4"/>
  <c r="J153" i="4"/>
  <c r="K153" i="4"/>
  <c r="D154" i="4"/>
  <c r="E154" i="4"/>
  <c r="F154" i="4"/>
  <c r="G154" i="4"/>
  <c r="H154" i="4"/>
  <c r="I154" i="4"/>
  <c r="J154" i="4"/>
  <c r="K154" i="4"/>
  <c r="D155" i="4"/>
  <c r="E155" i="4"/>
  <c r="F155" i="4"/>
  <c r="G155" i="4"/>
  <c r="H155" i="4"/>
  <c r="I155" i="4"/>
  <c r="J155" i="4"/>
  <c r="K155" i="4"/>
  <c r="D156" i="4"/>
  <c r="E156" i="4"/>
  <c r="F156" i="4"/>
  <c r="G156" i="4"/>
  <c r="H156" i="4"/>
  <c r="I156" i="4"/>
  <c r="J156" i="4"/>
  <c r="K156" i="4"/>
  <c r="D157" i="4"/>
  <c r="E157" i="4"/>
  <c r="F157" i="4"/>
  <c r="G157" i="4"/>
  <c r="H157" i="4"/>
  <c r="I157" i="4"/>
  <c r="J157" i="4"/>
  <c r="K157" i="4"/>
  <c r="D158" i="4"/>
  <c r="E158" i="4"/>
  <c r="F158" i="4"/>
  <c r="G158" i="4"/>
  <c r="H158" i="4"/>
  <c r="I158" i="4"/>
  <c r="J158" i="4"/>
  <c r="K158" i="4"/>
  <c r="D159" i="4"/>
  <c r="E159" i="4"/>
  <c r="F159" i="4"/>
  <c r="G159" i="4"/>
  <c r="H159" i="4"/>
  <c r="I159" i="4"/>
  <c r="J159" i="4"/>
  <c r="K159" i="4"/>
  <c r="D160" i="4"/>
  <c r="E160" i="4"/>
  <c r="F160" i="4"/>
  <c r="G160" i="4"/>
  <c r="H160" i="4"/>
  <c r="I160" i="4"/>
  <c r="J160" i="4"/>
  <c r="K160" i="4"/>
  <c r="D161" i="4"/>
  <c r="E161" i="4"/>
  <c r="F161" i="4"/>
  <c r="G161" i="4"/>
  <c r="H161" i="4"/>
  <c r="I161" i="4"/>
  <c r="J161" i="4"/>
  <c r="K161" i="4"/>
  <c r="D162" i="4"/>
  <c r="E162" i="4"/>
  <c r="F162" i="4"/>
  <c r="G162" i="4"/>
  <c r="H162" i="4"/>
  <c r="I162" i="4"/>
  <c r="J162" i="4"/>
  <c r="K162" i="4"/>
  <c r="D163" i="4"/>
  <c r="E163" i="4"/>
  <c r="F163" i="4"/>
  <c r="G163" i="4"/>
  <c r="H163" i="4"/>
  <c r="I163" i="4"/>
  <c r="J163" i="4"/>
  <c r="K163" i="4"/>
  <c r="D164" i="4"/>
  <c r="E164" i="4"/>
  <c r="F164" i="4"/>
  <c r="G164" i="4"/>
  <c r="H164" i="4"/>
  <c r="I164" i="4"/>
  <c r="J164" i="4"/>
  <c r="K164" i="4"/>
  <c r="D165" i="4"/>
  <c r="E165" i="4"/>
  <c r="F165" i="4"/>
  <c r="G165" i="4"/>
  <c r="H165" i="4"/>
  <c r="I165" i="4"/>
  <c r="J165" i="4"/>
  <c r="K165" i="4"/>
  <c r="D166" i="4"/>
  <c r="E166" i="4"/>
  <c r="F166" i="4"/>
  <c r="G166" i="4"/>
  <c r="H166" i="4"/>
  <c r="I166" i="4"/>
  <c r="J166" i="4"/>
  <c r="K166" i="4"/>
  <c r="D167" i="4"/>
  <c r="E167" i="4"/>
  <c r="F167" i="4"/>
  <c r="G167" i="4"/>
  <c r="H167" i="4"/>
  <c r="I167" i="4"/>
  <c r="J167" i="4"/>
  <c r="K167" i="4"/>
  <c r="D168" i="4"/>
  <c r="E168" i="4"/>
  <c r="F168" i="4"/>
  <c r="G168" i="4"/>
  <c r="H168" i="4"/>
  <c r="I168" i="4"/>
  <c r="J168" i="4"/>
  <c r="K168" i="4"/>
  <c r="D169" i="4"/>
  <c r="E169" i="4"/>
  <c r="F169" i="4"/>
  <c r="G169" i="4"/>
  <c r="H169" i="4"/>
  <c r="I169" i="4"/>
  <c r="J169" i="4"/>
  <c r="K169" i="4"/>
  <c r="D170" i="4"/>
  <c r="E170" i="4"/>
  <c r="F170" i="4"/>
  <c r="G170" i="4"/>
  <c r="H170" i="4"/>
  <c r="I170" i="4"/>
  <c r="J170" i="4"/>
  <c r="K170" i="4"/>
  <c r="D171" i="4"/>
  <c r="E171" i="4"/>
  <c r="F171" i="4"/>
  <c r="G171" i="4"/>
  <c r="H171" i="4"/>
  <c r="I171" i="4"/>
  <c r="J171" i="4"/>
  <c r="K171" i="4"/>
  <c r="D172" i="4"/>
  <c r="E172" i="4"/>
  <c r="F172" i="4"/>
  <c r="G172" i="4"/>
  <c r="H172" i="4"/>
  <c r="I172" i="4"/>
  <c r="J172" i="4"/>
  <c r="K172" i="4"/>
  <c r="D173" i="4"/>
  <c r="E173" i="4"/>
  <c r="F173" i="4"/>
  <c r="G173" i="4"/>
  <c r="H173" i="4"/>
  <c r="I173" i="4"/>
  <c r="J173" i="4"/>
  <c r="K173" i="4"/>
  <c r="D174" i="4"/>
  <c r="E174" i="4"/>
  <c r="F174" i="4"/>
  <c r="G174" i="4"/>
  <c r="H174" i="4"/>
  <c r="I174" i="4"/>
  <c r="J174" i="4"/>
  <c r="K174" i="4"/>
  <c r="D175" i="4"/>
  <c r="E175" i="4"/>
  <c r="F175" i="4"/>
  <c r="G175" i="4"/>
  <c r="H175" i="4"/>
  <c r="I175" i="4"/>
  <c r="J175" i="4"/>
  <c r="K175" i="4"/>
  <c r="D176" i="4"/>
  <c r="E176" i="4"/>
  <c r="F176" i="4"/>
  <c r="G176" i="4"/>
  <c r="H176" i="4"/>
  <c r="I176" i="4"/>
  <c r="J176" i="4"/>
  <c r="K176" i="4"/>
  <c r="D177" i="4"/>
  <c r="E177" i="4"/>
  <c r="F177" i="4"/>
  <c r="G177" i="4"/>
  <c r="H177" i="4"/>
  <c r="I177" i="4"/>
  <c r="J177" i="4"/>
  <c r="K177" i="4"/>
  <c r="D178" i="4"/>
  <c r="E178" i="4"/>
  <c r="F178" i="4"/>
  <c r="G178" i="4"/>
  <c r="H178" i="4"/>
  <c r="I178" i="4"/>
  <c r="J178" i="4"/>
  <c r="K178" i="4"/>
  <c r="D179" i="4"/>
  <c r="E179" i="4"/>
  <c r="F179" i="4"/>
  <c r="G179" i="4"/>
  <c r="H179" i="4"/>
  <c r="I179" i="4"/>
  <c r="J179" i="4"/>
  <c r="K179" i="4"/>
  <c r="D180" i="4"/>
  <c r="E180" i="4"/>
  <c r="F180" i="4"/>
  <c r="G180" i="4"/>
  <c r="H180" i="4"/>
  <c r="I180" i="4"/>
  <c r="J180" i="4"/>
  <c r="K180" i="4"/>
  <c r="D181" i="4"/>
  <c r="E181" i="4"/>
  <c r="F181" i="4"/>
  <c r="G181" i="4"/>
  <c r="H181" i="4"/>
  <c r="I181" i="4"/>
  <c r="J181" i="4"/>
  <c r="K181" i="4"/>
  <c r="D182" i="4"/>
  <c r="E182" i="4"/>
  <c r="F182" i="4"/>
  <c r="G182" i="4"/>
  <c r="H182" i="4"/>
  <c r="I182" i="4"/>
  <c r="J182" i="4"/>
  <c r="K182" i="4"/>
  <c r="D183" i="4"/>
  <c r="E183" i="4"/>
  <c r="F183" i="4"/>
  <c r="G183" i="4"/>
  <c r="H183" i="4"/>
  <c r="I183" i="4"/>
  <c r="J183" i="4"/>
  <c r="K183" i="4"/>
  <c r="D184" i="4"/>
  <c r="E184" i="4"/>
  <c r="F184" i="4"/>
  <c r="G184" i="4"/>
  <c r="H184" i="4"/>
  <c r="I184" i="4"/>
  <c r="J184" i="4"/>
  <c r="K184" i="4"/>
  <c r="D185" i="4"/>
  <c r="E185" i="4"/>
  <c r="F185" i="4"/>
  <c r="G185" i="4"/>
  <c r="H185" i="4"/>
  <c r="I185" i="4"/>
  <c r="J185" i="4"/>
  <c r="K185" i="4"/>
  <c r="D186" i="4"/>
  <c r="E186" i="4"/>
  <c r="F186" i="4"/>
  <c r="G186" i="4"/>
  <c r="H186" i="4"/>
  <c r="I186" i="4"/>
  <c r="J186" i="4"/>
  <c r="K186" i="4"/>
  <c r="D187" i="4"/>
  <c r="E187" i="4"/>
  <c r="F187" i="4"/>
  <c r="G187" i="4"/>
  <c r="H187" i="4"/>
  <c r="I187" i="4"/>
  <c r="J187" i="4"/>
  <c r="K187" i="4"/>
  <c r="D188" i="4"/>
  <c r="E188" i="4"/>
  <c r="F188" i="4"/>
  <c r="G188" i="4"/>
  <c r="H188" i="4"/>
  <c r="I188" i="4"/>
  <c r="J188" i="4"/>
  <c r="K188" i="4"/>
  <c r="K3" i="4"/>
  <c r="J3" i="4"/>
  <c r="I3" i="4"/>
  <c r="H3" i="4"/>
  <c r="G3" i="4"/>
  <c r="F3" i="4"/>
  <c r="E3" i="4"/>
  <c r="D3" i="4"/>
  <c r="Q5" i="3" l="1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Q112" i="3"/>
  <c r="Q113" i="3"/>
  <c r="Q114" i="3"/>
  <c r="Q115" i="3"/>
  <c r="Q116" i="3"/>
  <c r="Q117" i="3"/>
  <c r="Q118" i="3"/>
  <c r="Q119" i="3"/>
  <c r="Q120" i="3"/>
  <c r="Q121" i="3"/>
  <c r="Q122" i="3"/>
  <c r="Q123" i="3"/>
  <c r="Q124" i="3"/>
  <c r="Q125" i="3"/>
  <c r="Q126" i="3"/>
  <c r="Q127" i="3"/>
  <c r="Q128" i="3"/>
  <c r="Q129" i="3"/>
  <c r="Q130" i="3"/>
  <c r="Q131" i="3"/>
  <c r="Q132" i="3"/>
  <c r="Q133" i="3"/>
  <c r="Q134" i="3"/>
  <c r="Q135" i="3"/>
  <c r="Q136" i="3"/>
  <c r="Q137" i="3"/>
  <c r="Q138" i="3"/>
  <c r="Q139" i="3"/>
  <c r="Q140" i="3"/>
  <c r="Q141" i="3"/>
  <c r="Q142" i="3"/>
  <c r="Q143" i="3"/>
  <c r="Q144" i="3"/>
  <c r="Q145" i="3"/>
  <c r="Q146" i="3"/>
  <c r="Q147" i="3"/>
  <c r="Q148" i="3"/>
  <c r="Q149" i="3"/>
  <c r="Q150" i="3"/>
  <c r="Q151" i="3"/>
  <c r="Q152" i="3"/>
  <c r="Q153" i="3"/>
  <c r="Q154" i="3"/>
  <c r="Q155" i="3"/>
  <c r="Q156" i="3"/>
  <c r="Q157" i="3"/>
  <c r="Q158" i="3"/>
  <c r="Q159" i="3"/>
  <c r="Q160" i="3"/>
  <c r="Q161" i="3"/>
  <c r="Q162" i="3"/>
  <c r="Q163" i="3"/>
  <c r="Q164" i="3"/>
  <c r="Q165" i="3"/>
  <c r="Q166" i="3"/>
  <c r="Q167" i="3"/>
  <c r="Q168" i="3"/>
  <c r="Q169" i="3"/>
  <c r="Q170" i="3"/>
  <c r="Q171" i="3"/>
  <c r="Q172" i="3"/>
  <c r="Q173" i="3"/>
  <c r="Q174" i="3"/>
  <c r="Q175" i="3"/>
  <c r="Q176" i="3"/>
  <c r="Q177" i="3"/>
  <c r="Q178" i="3"/>
  <c r="Q179" i="3"/>
  <c r="Q180" i="3"/>
  <c r="Q181" i="3"/>
  <c r="Q182" i="3"/>
  <c r="Q183" i="3"/>
  <c r="Q184" i="3"/>
  <c r="Q185" i="3"/>
  <c r="Q186" i="3"/>
  <c r="Q187" i="3"/>
  <c r="Q188" i="3"/>
  <c r="Q189" i="3"/>
  <c r="Q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4" i="3"/>
  <c r="J5" i="3"/>
  <c r="K5" i="3"/>
  <c r="J6" i="3"/>
  <c r="K6" i="3"/>
  <c r="J7" i="3"/>
  <c r="K7" i="3"/>
  <c r="J8" i="3"/>
  <c r="K8" i="3"/>
  <c r="J9" i="3"/>
  <c r="K9" i="3"/>
  <c r="J10" i="3"/>
  <c r="K10" i="3"/>
  <c r="J11" i="3"/>
  <c r="K11" i="3"/>
  <c r="J12" i="3"/>
  <c r="K12" i="3"/>
  <c r="J13" i="3"/>
  <c r="K13" i="3"/>
  <c r="J14" i="3"/>
  <c r="K14" i="3"/>
  <c r="J15" i="3"/>
  <c r="K15" i="3"/>
  <c r="J16" i="3"/>
  <c r="K16" i="3"/>
  <c r="J17" i="3"/>
  <c r="K17" i="3"/>
  <c r="J18" i="3"/>
  <c r="K18" i="3"/>
  <c r="J19" i="3"/>
  <c r="K19" i="3"/>
  <c r="J20" i="3"/>
  <c r="K20" i="3"/>
  <c r="J21" i="3"/>
  <c r="K21" i="3"/>
  <c r="J22" i="3"/>
  <c r="K22" i="3"/>
  <c r="J23" i="3"/>
  <c r="K23" i="3"/>
  <c r="J24" i="3"/>
  <c r="K24" i="3"/>
  <c r="J25" i="3"/>
  <c r="K25" i="3"/>
  <c r="J26" i="3"/>
  <c r="K26" i="3"/>
  <c r="J27" i="3"/>
  <c r="K27" i="3"/>
  <c r="J28" i="3"/>
  <c r="K28" i="3"/>
  <c r="J29" i="3"/>
  <c r="K29" i="3"/>
  <c r="J30" i="3"/>
  <c r="K30" i="3"/>
  <c r="J31" i="3"/>
  <c r="K31" i="3"/>
  <c r="J32" i="3"/>
  <c r="K32" i="3"/>
  <c r="J33" i="3"/>
  <c r="K33" i="3"/>
  <c r="J34" i="3"/>
  <c r="K34" i="3"/>
  <c r="J35" i="3"/>
  <c r="K35" i="3"/>
  <c r="J36" i="3"/>
  <c r="K36" i="3"/>
  <c r="J37" i="3"/>
  <c r="K37" i="3"/>
  <c r="J38" i="3"/>
  <c r="K38" i="3"/>
  <c r="J39" i="3"/>
  <c r="K39" i="3"/>
  <c r="J40" i="3"/>
  <c r="K40" i="3"/>
  <c r="J41" i="3"/>
  <c r="K41" i="3"/>
  <c r="J42" i="3"/>
  <c r="K42" i="3"/>
  <c r="J43" i="3"/>
  <c r="K43" i="3"/>
  <c r="J44" i="3"/>
  <c r="K44" i="3"/>
  <c r="J45" i="3"/>
  <c r="K45" i="3"/>
  <c r="J46" i="3"/>
  <c r="K46" i="3"/>
  <c r="J47" i="3"/>
  <c r="K47" i="3"/>
  <c r="J48" i="3"/>
  <c r="K48" i="3"/>
  <c r="J49" i="3"/>
  <c r="K49" i="3"/>
  <c r="J50" i="3"/>
  <c r="K50" i="3"/>
  <c r="J51" i="3"/>
  <c r="K51" i="3"/>
  <c r="J52" i="3"/>
  <c r="K52" i="3"/>
  <c r="J53" i="3"/>
  <c r="K53" i="3"/>
  <c r="J54" i="3"/>
  <c r="K54" i="3"/>
  <c r="J55" i="3"/>
  <c r="K55" i="3"/>
  <c r="J56" i="3"/>
  <c r="K56" i="3"/>
  <c r="J57" i="3"/>
  <c r="K57" i="3"/>
  <c r="J58" i="3"/>
  <c r="K58" i="3"/>
  <c r="J59" i="3"/>
  <c r="K59" i="3"/>
  <c r="J60" i="3"/>
  <c r="K60" i="3"/>
  <c r="J61" i="3"/>
  <c r="K61" i="3"/>
  <c r="J62" i="3"/>
  <c r="K62" i="3"/>
  <c r="J63" i="3"/>
  <c r="K63" i="3"/>
  <c r="J64" i="3"/>
  <c r="K64" i="3"/>
  <c r="J65" i="3"/>
  <c r="K65" i="3"/>
  <c r="J66" i="3"/>
  <c r="K66" i="3"/>
  <c r="J67" i="3"/>
  <c r="K67" i="3"/>
  <c r="J68" i="3"/>
  <c r="K68" i="3"/>
  <c r="J69" i="3"/>
  <c r="K69" i="3"/>
  <c r="J70" i="3"/>
  <c r="K70" i="3"/>
  <c r="J71" i="3"/>
  <c r="K71" i="3"/>
  <c r="J72" i="3"/>
  <c r="K72" i="3"/>
  <c r="J73" i="3"/>
  <c r="K73" i="3"/>
  <c r="J74" i="3"/>
  <c r="K74" i="3"/>
  <c r="J75" i="3"/>
  <c r="K75" i="3"/>
  <c r="J76" i="3"/>
  <c r="K76" i="3"/>
  <c r="J77" i="3"/>
  <c r="K77" i="3"/>
  <c r="J78" i="3"/>
  <c r="K78" i="3"/>
  <c r="J79" i="3"/>
  <c r="K79" i="3"/>
  <c r="J80" i="3"/>
  <c r="K80" i="3"/>
  <c r="J81" i="3"/>
  <c r="K81" i="3"/>
  <c r="J82" i="3"/>
  <c r="K82" i="3"/>
  <c r="J83" i="3"/>
  <c r="K83" i="3"/>
  <c r="J84" i="3"/>
  <c r="K84" i="3"/>
  <c r="J85" i="3"/>
  <c r="K85" i="3"/>
  <c r="J86" i="3"/>
  <c r="K86" i="3"/>
  <c r="J87" i="3"/>
  <c r="K87" i="3"/>
  <c r="J88" i="3"/>
  <c r="K88" i="3"/>
  <c r="J89" i="3"/>
  <c r="K89" i="3"/>
  <c r="J90" i="3"/>
  <c r="K90" i="3"/>
  <c r="J91" i="3"/>
  <c r="K91" i="3"/>
  <c r="J92" i="3"/>
  <c r="K92" i="3"/>
  <c r="J93" i="3"/>
  <c r="K93" i="3"/>
  <c r="J94" i="3"/>
  <c r="K94" i="3"/>
  <c r="J95" i="3"/>
  <c r="K95" i="3"/>
  <c r="J96" i="3"/>
  <c r="K96" i="3"/>
  <c r="J97" i="3"/>
  <c r="K97" i="3"/>
  <c r="J98" i="3"/>
  <c r="K98" i="3"/>
  <c r="J99" i="3"/>
  <c r="K99" i="3"/>
  <c r="J100" i="3"/>
  <c r="K100" i="3"/>
  <c r="J101" i="3"/>
  <c r="K101" i="3"/>
  <c r="J102" i="3"/>
  <c r="K102" i="3"/>
  <c r="J103" i="3"/>
  <c r="K103" i="3"/>
  <c r="J104" i="3"/>
  <c r="K104" i="3"/>
  <c r="J105" i="3"/>
  <c r="K105" i="3"/>
  <c r="J106" i="3"/>
  <c r="K106" i="3"/>
  <c r="J107" i="3"/>
  <c r="K107" i="3"/>
  <c r="J108" i="3"/>
  <c r="K108" i="3"/>
  <c r="J109" i="3"/>
  <c r="K109" i="3"/>
  <c r="J110" i="3"/>
  <c r="K110" i="3"/>
  <c r="J111" i="3"/>
  <c r="K111" i="3"/>
  <c r="J112" i="3"/>
  <c r="K112" i="3"/>
  <c r="J113" i="3"/>
  <c r="K113" i="3"/>
  <c r="J114" i="3"/>
  <c r="K114" i="3"/>
  <c r="J115" i="3"/>
  <c r="K115" i="3"/>
  <c r="J116" i="3"/>
  <c r="K116" i="3"/>
  <c r="J117" i="3"/>
  <c r="K117" i="3"/>
  <c r="J118" i="3"/>
  <c r="K118" i="3"/>
  <c r="J119" i="3"/>
  <c r="K119" i="3"/>
  <c r="J120" i="3"/>
  <c r="K120" i="3"/>
  <c r="J121" i="3"/>
  <c r="K121" i="3"/>
  <c r="J122" i="3"/>
  <c r="K122" i="3"/>
  <c r="J123" i="3"/>
  <c r="K123" i="3"/>
  <c r="J124" i="3"/>
  <c r="K124" i="3"/>
  <c r="J125" i="3"/>
  <c r="K125" i="3"/>
  <c r="J126" i="3"/>
  <c r="K126" i="3"/>
  <c r="J127" i="3"/>
  <c r="K127" i="3"/>
  <c r="J128" i="3"/>
  <c r="K128" i="3"/>
  <c r="J129" i="3"/>
  <c r="K129" i="3"/>
  <c r="J130" i="3"/>
  <c r="K130" i="3"/>
  <c r="J131" i="3"/>
  <c r="K131" i="3"/>
  <c r="J132" i="3"/>
  <c r="K132" i="3"/>
  <c r="J133" i="3"/>
  <c r="K133" i="3"/>
  <c r="J134" i="3"/>
  <c r="K134" i="3"/>
  <c r="J135" i="3"/>
  <c r="K135" i="3"/>
  <c r="J136" i="3"/>
  <c r="K136" i="3"/>
  <c r="J137" i="3"/>
  <c r="K137" i="3"/>
  <c r="J138" i="3"/>
  <c r="K138" i="3"/>
  <c r="J139" i="3"/>
  <c r="K139" i="3"/>
  <c r="J140" i="3"/>
  <c r="K140" i="3"/>
  <c r="J141" i="3"/>
  <c r="K141" i="3"/>
  <c r="J142" i="3"/>
  <c r="K142" i="3"/>
  <c r="J143" i="3"/>
  <c r="K143" i="3"/>
  <c r="J144" i="3"/>
  <c r="K144" i="3"/>
  <c r="J145" i="3"/>
  <c r="K145" i="3"/>
  <c r="J146" i="3"/>
  <c r="K146" i="3"/>
  <c r="J147" i="3"/>
  <c r="K147" i="3"/>
  <c r="J148" i="3"/>
  <c r="K148" i="3"/>
  <c r="J149" i="3"/>
  <c r="K149" i="3"/>
  <c r="J150" i="3"/>
  <c r="K150" i="3"/>
  <c r="J151" i="3"/>
  <c r="K151" i="3"/>
  <c r="J152" i="3"/>
  <c r="K152" i="3"/>
  <c r="J153" i="3"/>
  <c r="K153" i="3"/>
  <c r="J154" i="3"/>
  <c r="K154" i="3"/>
  <c r="J155" i="3"/>
  <c r="K155" i="3"/>
  <c r="J156" i="3"/>
  <c r="K156" i="3"/>
  <c r="J157" i="3"/>
  <c r="K157" i="3"/>
  <c r="J158" i="3"/>
  <c r="K158" i="3"/>
  <c r="J159" i="3"/>
  <c r="K159" i="3"/>
  <c r="J160" i="3"/>
  <c r="K160" i="3"/>
  <c r="J161" i="3"/>
  <c r="K161" i="3"/>
  <c r="J162" i="3"/>
  <c r="K162" i="3"/>
  <c r="J163" i="3"/>
  <c r="K163" i="3"/>
  <c r="J164" i="3"/>
  <c r="K164" i="3"/>
  <c r="J165" i="3"/>
  <c r="K165" i="3"/>
  <c r="J166" i="3"/>
  <c r="K166" i="3"/>
  <c r="J167" i="3"/>
  <c r="K167" i="3"/>
  <c r="J168" i="3"/>
  <c r="K168" i="3"/>
  <c r="J169" i="3"/>
  <c r="K169" i="3"/>
  <c r="J170" i="3"/>
  <c r="K170" i="3"/>
  <c r="J171" i="3"/>
  <c r="K171" i="3"/>
  <c r="J172" i="3"/>
  <c r="K172" i="3"/>
  <c r="J173" i="3"/>
  <c r="K173" i="3"/>
  <c r="J174" i="3"/>
  <c r="K174" i="3"/>
  <c r="J175" i="3"/>
  <c r="K175" i="3"/>
  <c r="J176" i="3"/>
  <c r="K176" i="3"/>
  <c r="J177" i="3"/>
  <c r="K177" i="3"/>
  <c r="J178" i="3"/>
  <c r="K178" i="3"/>
  <c r="J179" i="3"/>
  <c r="K179" i="3"/>
  <c r="J180" i="3"/>
  <c r="K180" i="3"/>
  <c r="J181" i="3"/>
  <c r="K181" i="3"/>
  <c r="J182" i="3"/>
  <c r="K182" i="3"/>
  <c r="J183" i="3"/>
  <c r="K183" i="3"/>
  <c r="J184" i="3"/>
  <c r="K184" i="3"/>
  <c r="J185" i="3"/>
  <c r="K185" i="3"/>
  <c r="J186" i="3"/>
  <c r="K186" i="3"/>
  <c r="J187" i="3"/>
  <c r="K187" i="3"/>
  <c r="J188" i="3"/>
  <c r="K188" i="3"/>
  <c r="J189" i="3"/>
  <c r="K189" i="3"/>
  <c r="K4" i="3"/>
  <c r="J4" i="3"/>
  <c r="F5" i="3"/>
  <c r="G5" i="3"/>
  <c r="F6" i="3"/>
  <c r="G6" i="3"/>
  <c r="F7" i="3"/>
  <c r="G7" i="3"/>
  <c r="F8" i="3"/>
  <c r="G8" i="3"/>
  <c r="F9" i="3"/>
  <c r="G9" i="3"/>
  <c r="F10" i="3"/>
  <c r="G10" i="3"/>
  <c r="F11" i="3"/>
  <c r="G11" i="3"/>
  <c r="F12" i="3"/>
  <c r="G12" i="3"/>
  <c r="F13" i="3"/>
  <c r="G13" i="3"/>
  <c r="F14" i="3"/>
  <c r="G14" i="3"/>
  <c r="F15" i="3"/>
  <c r="G15" i="3"/>
  <c r="F16" i="3"/>
  <c r="G16" i="3"/>
  <c r="F17" i="3"/>
  <c r="G17" i="3"/>
  <c r="F18" i="3"/>
  <c r="G18" i="3"/>
  <c r="F19" i="3"/>
  <c r="G19" i="3"/>
  <c r="F20" i="3"/>
  <c r="G20" i="3"/>
  <c r="F21" i="3"/>
  <c r="G21" i="3"/>
  <c r="F22" i="3"/>
  <c r="G22" i="3"/>
  <c r="F23" i="3"/>
  <c r="G23" i="3"/>
  <c r="F24" i="3"/>
  <c r="G24" i="3"/>
  <c r="F25" i="3"/>
  <c r="G25" i="3"/>
  <c r="F26" i="3"/>
  <c r="G26" i="3"/>
  <c r="F27" i="3"/>
  <c r="G27" i="3"/>
  <c r="F28" i="3"/>
  <c r="G28" i="3"/>
  <c r="F29" i="3"/>
  <c r="G29" i="3"/>
  <c r="F30" i="3"/>
  <c r="G30" i="3"/>
  <c r="F31" i="3"/>
  <c r="G31" i="3"/>
  <c r="F32" i="3"/>
  <c r="G32" i="3"/>
  <c r="F33" i="3"/>
  <c r="G33" i="3"/>
  <c r="F34" i="3"/>
  <c r="G34" i="3"/>
  <c r="F35" i="3"/>
  <c r="G35" i="3"/>
  <c r="F36" i="3"/>
  <c r="G36" i="3"/>
  <c r="F37" i="3"/>
  <c r="G37" i="3"/>
  <c r="F38" i="3"/>
  <c r="G38" i="3"/>
  <c r="F39" i="3"/>
  <c r="G39" i="3"/>
  <c r="F40" i="3"/>
  <c r="G40" i="3"/>
  <c r="F41" i="3"/>
  <c r="G41" i="3"/>
  <c r="F42" i="3"/>
  <c r="G42" i="3"/>
  <c r="F43" i="3"/>
  <c r="G43" i="3"/>
  <c r="F44" i="3"/>
  <c r="G44" i="3"/>
  <c r="F45" i="3"/>
  <c r="G45" i="3"/>
  <c r="F46" i="3"/>
  <c r="G46" i="3"/>
  <c r="F47" i="3"/>
  <c r="G47" i="3"/>
  <c r="F48" i="3"/>
  <c r="G48" i="3"/>
  <c r="F49" i="3"/>
  <c r="G49" i="3"/>
  <c r="F50" i="3"/>
  <c r="G50" i="3"/>
  <c r="F51" i="3"/>
  <c r="G51" i="3"/>
  <c r="F52" i="3"/>
  <c r="G52" i="3"/>
  <c r="F53" i="3"/>
  <c r="G53" i="3"/>
  <c r="F54" i="3"/>
  <c r="G54" i="3"/>
  <c r="F55" i="3"/>
  <c r="G55" i="3"/>
  <c r="F56" i="3"/>
  <c r="G56" i="3"/>
  <c r="F57" i="3"/>
  <c r="G57" i="3"/>
  <c r="F58" i="3"/>
  <c r="G58" i="3"/>
  <c r="F59" i="3"/>
  <c r="G59" i="3"/>
  <c r="F60" i="3"/>
  <c r="G60" i="3"/>
  <c r="F61" i="3"/>
  <c r="G61" i="3"/>
  <c r="F62" i="3"/>
  <c r="G62" i="3"/>
  <c r="F63" i="3"/>
  <c r="G63" i="3"/>
  <c r="F64" i="3"/>
  <c r="G64" i="3"/>
  <c r="F65" i="3"/>
  <c r="G65" i="3"/>
  <c r="F66" i="3"/>
  <c r="G66" i="3"/>
  <c r="F67" i="3"/>
  <c r="G67" i="3"/>
  <c r="F68" i="3"/>
  <c r="G68" i="3"/>
  <c r="F69" i="3"/>
  <c r="G69" i="3"/>
  <c r="F70" i="3"/>
  <c r="G70" i="3"/>
  <c r="F71" i="3"/>
  <c r="G71" i="3"/>
  <c r="F72" i="3"/>
  <c r="G72" i="3"/>
  <c r="F73" i="3"/>
  <c r="G73" i="3"/>
  <c r="F74" i="3"/>
  <c r="G74" i="3"/>
  <c r="F75" i="3"/>
  <c r="G75" i="3"/>
  <c r="F76" i="3"/>
  <c r="G76" i="3"/>
  <c r="F77" i="3"/>
  <c r="G77" i="3"/>
  <c r="F78" i="3"/>
  <c r="G78" i="3"/>
  <c r="F79" i="3"/>
  <c r="G79" i="3"/>
  <c r="F80" i="3"/>
  <c r="G80" i="3"/>
  <c r="F81" i="3"/>
  <c r="G81" i="3"/>
  <c r="F82" i="3"/>
  <c r="G82" i="3"/>
  <c r="F83" i="3"/>
  <c r="G83" i="3"/>
  <c r="F84" i="3"/>
  <c r="G84" i="3"/>
  <c r="F85" i="3"/>
  <c r="G85" i="3"/>
  <c r="F86" i="3"/>
  <c r="G86" i="3"/>
  <c r="F87" i="3"/>
  <c r="G87" i="3"/>
  <c r="F88" i="3"/>
  <c r="G88" i="3"/>
  <c r="F89" i="3"/>
  <c r="G89" i="3"/>
  <c r="F90" i="3"/>
  <c r="G90" i="3"/>
  <c r="F91" i="3"/>
  <c r="G91" i="3"/>
  <c r="F92" i="3"/>
  <c r="G92" i="3"/>
  <c r="F93" i="3"/>
  <c r="G93" i="3"/>
  <c r="F94" i="3"/>
  <c r="G94" i="3"/>
  <c r="F95" i="3"/>
  <c r="G95" i="3"/>
  <c r="F96" i="3"/>
  <c r="G96" i="3"/>
  <c r="F97" i="3"/>
  <c r="G97" i="3"/>
  <c r="F98" i="3"/>
  <c r="G98" i="3"/>
  <c r="F99" i="3"/>
  <c r="G99" i="3"/>
  <c r="F100" i="3"/>
  <c r="G100" i="3"/>
  <c r="F101" i="3"/>
  <c r="G101" i="3"/>
  <c r="F102" i="3"/>
  <c r="G102" i="3"/>
  <c r="F103" i="3"/>
  <c r="G103" i="3"/>
  <c r="F104" i="3"/>
  <c r="G104" i="3"/>
  <c r="F105" i="3"/>
  <c r="G105" i="3"/>
  <c r="F106" i="3"/>
  <c r="G106" i="3"/>
  <c r="F107" i="3"/>
  <c r="G107" i="3"/>
  <c r="F108" i="3"/>
  <c r="G108" i="3"/>
  <c r="F109" i="3"/>
  <c r="G109" i="3"/>
  <c r="F110" i="3"/>
  <c r="G110" i="3"/>
  <c r="F111" i="3"/>
  <c r="G111" i="3"/>
  <c r="F112" i="3"/>
  <c r="G112" i="3"/>
  <c r="F113" i="3"/>
  <c r="G113" i="3"/>
  <c r="F114" i="3"/>
  <c r="G114" i="3"/>
  <c r="F115" i="3"/>
  <c r="G115" i="3"/>
  <c r="F116" i="3"/>
  <c r="G116" i="3"/>
  <c r="F117" i="3"/>
  <c r="G117" i="3"/>
  <c r="F118" i="3"/>
  <c r="G118" i="3"/>
  <c r="F119" i="3"/>
  <c r="G119" i="3"/>
  <c r="F120" i="3"/>
  <c r="G120" i="3"/>
  <c r="F121" i="3"/>
  <c r="G121" i="3"/>
  <c r="F122" i="3"/>
  <c r="G122" i="3"/>
  <c r="F123" i="3"/>
  <c r="G123" i="3"/>
  <c r="F124" i="3"/>
  <c r="G124" i="3"/>
  <c r="F125" i="3"/>
  <c r="G125" i="3"/>
  <c r="F126" i="3"/>
  <c r="G126" i="3"/>
  <c r="F127" i="3"/>
  <c r="G127" i="3"/>
  <c r="F128" i="3"/>
  <c r="G128" i="3"/>
  <c r="F129" i="3"/>
  <c r="G129" i="3"/>
  <c r="F130" i="3"/>
  <c r="G130" i="3"/>
  <c r="F131" i="3"/>
  <c r="G131" i="3"/>
  <c r="F132" i="3"/>
  <c r="G132" i="3"/>
  <c r="F133" i="3"/>
  <c r="G133" i="3"/>
  <c r="F134" i="3"/>
  <c r="G134" i="3"/>
  <c r="F135" i="3"/>
  <c r="G135" i="3"/>
  <c r="F136" i="3"/>
  <c r="G136" i="3"/>
  <c r="F137" i="3"/>
  <c r="G137" i="3"/>
  <c r="F138" i="3"/>
  <c r="G138" i="3"/>
  <c r="F139" i="3"/>
  <c r="G139" i="3"/>
  <c r="F140" i="3"/>
  <c r="G140" i="3"/>
  <c r="F141" i="3"/>
  <c r="G141" i="3"/>
  <c r="F142" i="3"/>
  <c r="G142" i="3"/>
  <c r="F143" i="3"/>
  <c r="G143" i="3"/>
  <c r="F144" i="3"/>
  <c r="G144" i="3"/>
  <c r="F145" i="3"/>
  <c r="G145" i="3"/>
  <c r="F146" i="3"/>
  <c r="G146" i="3"/>
  <c r="F147" i="3"/>
  <c r="G147" i="3"/>
  <c r="F148" i="3"/>
  <c r="G148" i="3"/>
  <c r="F149" i="3"/>
  <c r="G149" i="3"/>
  <c r="F150" i="3"/>
  <c r="G150" i="3"/>
  <c r="F151" i="3"/>
  <c r="G151" i="3"/>
  <c r="F152" i="3"/>
  <c r="G152" i="3"/>
  <c r="F153" i="3"/>
  <c r="G153" i="3"/>
  <c r="F154" i="3"/>
  <c r="G154" i="3"/>
  <c r="F155" i="3"/>
  <c r="G155" i="3"/>
  <c r="F156" i="3"/>
  <c r="G156" i="3"/>
  <c r="F157" i="3"/>
  <c r="G157" i="3"/>
  <c r="F158" i="3"/>
  <c r="G158" i="3"/>
  <c r="F159" i="3"/>
  <c r="G159" i="3"/>
  <c r="F160" i="3"/>
  <c r="G160" i="3"/>
  <c r="F161" i="3"/>
  <c r="G161" i="3"/>
  <c r="F162" i="3"/>
  <c r="G162" i="3"/>
  <c r="F163" i="3"/>
  <c r="G163" i="3"/>
  <c r="F164" i="3"/>
  <c r="G164" i="3"/>
  <c r="F165" i="3"/>
  <c r="G165" i="3"/>
  <c r="F166" i="3"/>
  <c r="G166" i="3"/>
  <c r="F167" i="3"/>
  <c r="G167" i="3"/>
  <c r="F168" i="3"/>
  <c r="G168" i="3"/>
  <c r="F169" i="3"/>
  <c r="G169" i="3"/>
  <c r="F170" i="3"/>
  <c r="G170" i="3"/>
  <c r="F171" i="3"/>
  <c r="G171" i="3"/>
  <c r="F172" i="3"/>
  <c r="G172" i="3"/>
  <c r="F173" i="3"/>
  <c r="G173" i="3"/>
  <c r="F174" i="3"/>
  <c r="G174" i="3"/>
  <c r="F175" i="3"/>
  <c r="G175" i="3"/>
  <c r="F176" i="3"/>
  <c r="G176" i="3"/>
  <c r="F177" i="3"/>
  <c r="G177" i="3"/>
  <c r="F178" i="3"/>
  <c r="G178" i="3"/>
  <c r="F179" i="3"/>
  <c r="G179" i="3"/>
  <c r="F180" i="3"/>
  <c r="G180" i="3"/>
  <c r="F181" i="3"/>
  <c r="G181" i="3"/>
  <c r="F182" i="3"/>
  <c r="G182" i="3"/>
  <c r="F183" i="3"/>
  <c r="G183" i="3"/>
  <c r="F184" i="3"/>
  <c r="G184" i="3"/>
  <c r="F185" i="3"/>
  <c r="G185" i="3"/>
  <c r="F186" i="3"/>
  <c r="G186" i="3"/>
  <c r="F187" i="3"/>
  <c r="G187" i="3"/>
  <c r="F188" i="3"/>
  <c r="G188" i="3"/>
  <c r="F189" i="3"/>
  <c r="G189" i="3"/>
  <c r="G4" i="3"/>
  <c r="F4" i="3"/>
</calcChain>
</file>

<file path=xl/sharedStrings.xml><?xml version="1.0" encoding="utf-8"?>
<sst xmlns="http://schemas.openxmlformats.org/spreadsheetml/2006/main" count="2227" uniqueCount="540">
  <si>
    <t>نام صندوق سرمایه گذاری </t>
  </si>
  <si>
    <t>شماره ثبت نزد سازمان</t>
  </si>
  <si>
    <t>تاریخ آغاز فعالیت</t>
  </si>
  <si>
    <t>نوع صندوق</t>
  </si>
  <si>
    <t>نرخ سود</t>
  </si>
  <si>
    <t>سقف واحدهای سرمایه گذاری صندوق</t>
  </si>
  <si>
    <t>عمر صندوق (به ماه)↓</t>
  </si>
  <si>
    <t>تعداد واحدهاي سرمايه گذاري صندوق</t>
  </si>
  <si>
    <t>ارزش خالص هر واحد سرمايه گذاري(ريال)</t>
  </si>
  <si>
    <t>تعداد سرمايه گذاران حقوقي</t>
  </si>
  <si>
    <t>تملك از كل سرمايه گذاران حقوقي(%)</t>
  </si>
  <si>
    <t>تعداد سرمايه گذاران حقيقي</t>
  </si>
  <si>
    <t>تملك از كل سرمايه گذاران حقيقي(%)</t>
  </si>
  <si>
    <t xml:space="preserve">جمع سرمايه گذاران </t>
  </si>
  <si>
    <t>بازده صندوق در  ماه گذشته (%)</t>
  </si>
  <si>
    <t>بازده صندوق در سه ماه گذشته(%)</t>
  </si>
  <si>
    <t>بازده صندوق در سال گذشته(%)</t>
  </si>
  <si>
    <t>مشترک کارگزاری کارآفرین</t>
  </si>
  <si>
    <t>1386/04/23</t>
  </si>
  <si>
    <t>در اوراق بهادار با درآمد ثابت</t>
  </si>
  <si>
    <t>مشترک پویا</t>
  </si>
  <si>
    <t>1387/01/05</t>
  </si>
  <si>
    <t>در سهام</t>
  </si>
  <si>
    <t>مشترک کارگزاری حافظ</t>
  </si>
  <si>
    <t>مشترک کارگزاری بانک ملی ایران</t>
  </si>
  <si>
    <t>1387/02/21</t>
  </si>
  <si>
    <t>مشترک پیشتاز</t>
  </si>
  <si>
    <t>1387/02/24</t>
  </si>
  <si>
    <t>مشترک آگاه</t>
  </si>
  <si>
    <t>1387/05/16</t>
  </si>
  <si>
    <t>کارگزاری بانک تجارت</t>
  </si>
  <si>
    <t>1387/05/21</t>
  </si>
  <si>
    <t>مختلط</t>
  </si>
  <si>
    <t>مشترک بانک اقتصاد نوین</t>
  </si>
  <si>
    <t>1387/10/02</t>
  </si>
  <si>
    <t>مشترک یکم ایرانیان</t>
  </si>
  <si>
    <t>1387/11/14</t>
  </si>
  <si>
    <t>مشترک ارزش کاوان آینده</t>
  </si>
  <si>
    <t>1388/02/26</t>
  </si>
  <si>
    <t>مشترک صنعت و معدن</t>
  </si>
  <si>
    <t>1388/04/09</t>
  </si>
  <si>
    <t>مشترک بورسیران</t>
  </si>
  <si>
    <t>1388/04/27</t>
  </si>
  <si>
    <t>مشترک یکم اکسیر فارابی</t>
  </si>
  <si>
    <t>1388/09/02</t>
  </si>
  <si>
    <t>مشترک فراز اندیش نوین</t>
  </si>
  <si>
    <t>1388/10/21</t>
  </si>
  <si>
    <t>توسعه ممتاز</t>
  </si>
  <si>
    <t>1388/11/27</t>
  </si>
  <si>
    <t>مشترک ایساتیس پویای یزد</t>
  </si>
  <si>
    <t>1388/11/28</t>
  </si>
  <si>
    <t>باران کارگزاری بانک کشاورزی</t>
  </si>
  <si>
    <t>1388/12/16</t>
  </si>
  <si>
    <t>مشترک بانک مسکن</t>
  </si>
  <si>
    <t>مشترک صبا </t>
  </si>
  <si>
    <t>1388/12/24</t>
  </si>
  <si>
    <t>مشترک پارس</t>
  </si>
  <si>
    <t>مشترک نوین پایدار</t>
  </si>
  <si>
    <t>1388/12/26</t>
  </si>
  <si>
    <t>مشترک آتیه نوین</t>
  </si>
  <si>
    <t>مشترک نو اندیشان </t>
  </si>
  <si>
    <t>1389/02/13</t>
  </si>
  <si>
    <t>امین ملت</t>
  </si>
  <si>
    <t>1389/02/19</t>
  </si>
  <si>
    <t>گنجینه رفاه</t>
  </si>
  <si>
    <t>1389/04/16</t>
  </si>
  <si>
    <t>حکمت آشنا ایرانیان</t>
  </si>
  <si>
    <t>1389/04/20</t>
  </si>
  <si>
    <t>فیروزه موفقیت</t>
  </si>
  <si>
    <t>1389/05/24</t>
  </si>
  <si>
    <t>مشترک نقش جهان</t>
  </si>
  <si>
    <t>1389/07/20</t>
  </si>
  <si>
    <t>مشترک تدبیرگران فردا</t>
  </si>
  <si>
    <t>1389/09/09</t>
  </si>
  <si>
    <t>مشترک سینا</t>
  </si>
  <si>
    <t>1389/11/11</t>
  </si>
  <si>
    <t>مشترک عقیق</t>
  </si>
  <si>
    <t>1389/12/06</t>
  </si>
  <si>
    <t>مشترک شاخصی کارآفرین</t>
  </si>
  <si>
    <t>1389/12/24</t>
  </si>
  <si>
    <t>یکم کارگزاری بانک کشاورزی</t>
  </si>
  <si>
    <t>1389/12/25</t>
  </si>
  <si>
    <t>آرمان کارآفرین</t>
  </si>
  <si>
    <t>1390/01/14</t>
  </si>
  <si>
    <t>کارگزاری پارسیان</t>
  </si>
  <si>
    <t>1390/01/28</t>
  </si>
  <si>
    <t>مشترک پیشرو</t>
  </si>
  <si>
    <t>1390/01/31</t>
  </si>
  <si>
    <t>سپهر اول کارگزاری بانک صادرات</t>
  </si>
  <si>
    <t>1390/02/13</t>
  </si>
  <si>
    <t>توسعه صادرات</t>
  </si>
  <si>
    <t>1390/02/24</t>
  </si>
  <si>
    <t>بانک دی</t>
  </si>
  <si>
    <t>1390/03/23</t>
  </si>
  <si>
    <t>مشترک یکم سامان</t>
  </si>
  <si>
    <t>1390/03/31</t>
  </si>
  <si>
    <t>بانک گردشگری</t>
  </si>
  <si>
    <t>1390/04/27</t>
  </si>
  <si>
    <t>تجربه ایرانیان</t>
  </si>
  <si>
    <t>1390/05/05</t>
  </si>
  <si>
    <t>ارمغان یکم ملل</t>
  </si>
  <si>
    <t>1390/05/16</t>
  </si>
  <si>
    <t>آتیه ملت</t>
  </si>
  <si>
    <t>1390/05/23</t>
  </si>
  <si>
    <t>مشترک مانا الگوریتم</t>
  </si>
  <si>
    <t>1390/05/24</t>
  </si>
  <si>
    <t>ارزش آفرینان دی</t>
  </si>
  <si>
    <t>1390/07/12</t>
  </si>
  <si>
    <t>گنجینه زرین شهر</t>
  </si>
  <si>
    <t>1390/07/17</t>
  </si>
  <si>
    <t>نهال سرمایه ایرانیان</t>
  </si>
  <si>
    <t>1390/07/19</t>
  </si>
  <si>
    <t>ارمغان ایرانیان</t>
  </si>
  <si>
    <t>1390/07/20</t>
  </si>
  <si>
    <t>گسترش فردای ایرانیان </t>
  </si>
  <si>
    <t>1390/07/23</t>
  </si>
  <si>
    <t>امین سامان</t>
  </si>
  <si>
    <t>1390/08/04</t>
  </si>
  <si>
    <t>یکم نیکوکاری آگاه</t>
  </si>
  <si>
    <t>1390/09/01</t>
  </si>
  <si>
    <t>بانک ایران زمین</t>
  </si>
  <si>
    <t>1390/11/29</t>
  </si>
  <si>
    <t>اندوخته ملت</t>
  </si>
  <si>
    <t>1390/12/09</t>
  </si>
  <si>
    <t>امین آشنا ایرانیان</t>
  </si>
  <si>
    <t>1391/02/16</t>
  </si>
  <si>
    <t>بانک توسعه تعاون</t>
  </si>
  <si>
    <t>1391/03/03</t>
  </si>
  <si>
    <t xml:space="preserve">اوج ملت </t>
  </si>
  <si>
    <t>1391/04/21</t>
  </si>
  <si>
    <t>مشترک آسمان یکم</t>
  </si>
  <si>
    <t>1391/06/13</t>
  </si>
  <si>
    <t>اختصاصی بازارگردانی آرمان اندیش</t>
  </si>
  <si>
    <t>1391/07/02</t>
  </si>
  <si>
    <t>اختصاصی بازارگردانی</t>
  </si>
  <si>
    <t>نگین رفاه</t>
  </si>
  <si>
    <t>1391/07/04</t>
  </si>
  <si>
    <t>مشترک کاریزما</t>
  </si>
  <si>
    <t>1391/07/18</t>
  </si>
  <si>
    <t>لوتوس پارسیان</t>
  </si>
  <si>
    <t>1391/07/25</t>
  </si>
  <si>
    <t>ثروت آفرین تمدن</t>
  </si>
  <si>
    <t>1391/08/01</t>
  </si>
  <si>
    <t>مشترک کوثر</t>
  </si>
  <si>
    <t>1391/12/08</t>
  </si>
  <si>
    <t>مشترک امید توسعه</t>
  </si>
  <si>
    <t>1391/12/12</t>
  </si>
  <si>
    <t>مشترک نوید انصار</t>
  </si>
  <si>
    <t>1391/12/23</t>
  </si>
  <si>
    <t>ره آورد آباد مسکن</t>
  </si>
  <si>
    <t>1392/02/16</t>
  </si>
  <si>
    <t xml:space="preserve">اندوخته پایدار سپهر </t>
  </si>
  <si>
    <t>1392/02/22</t>
  </si>
  <si>
    <t>مشترک البرز</t>
  </si>
  <si>
    <t>1392/02/23</t>
  </si>
  <si>
    <t>مشترک سبحان</t>
  </si>
  <si>
    <t>1392/03/20</t>
  </si>
  <si>
    <t>مشترک آسمان خاورمیانه</t>
  </si>
  <si>
    <t>1392/04/12</t>
  </si>
  <si>
    <t>مشترک پیروزان</t>
  </si>
  <si>
    <t>1392/04/19</t>
  </si>
  <si>
    <t>مشترک امین آوید</t>
  </si>
  <si>
    <t>1392/04/25</t>
  </si>
  <si>
    <t>امین انصار</t>
  </si>
  <si>
    <t>1392/04/26</t>
  </si>
  <si>
    <t>مشترک اندیشه فردا</t>
  </si>
  <si>
    <t>1392/06/06</t>
  </si>
  <si>
    <t>آرمان سپهر آشنا</t>
  </si>
  <si>
    <t>1392/06/13</t>
  </si>
  <si>
    <t>مشترک توسعه ملی</t>
  </si>
  <si>
    <t>1392/07/27</t>
  </si>
  <si>
    <t>سپهر کاریزما</t>
  </si>
  <si>
    <t>مشترک دماسنج</t>
  </si>
  <si>
    <t>1392/07/28</t>
  </si>
  <si>
    <t>مختلط گوهر نفیس تمدن</t>
  </si>
  <si>
    <t>1392/08/11</t>
  </si>
  <si>
    <t>بذر امید آفرین</t>
  </si>
  <si>
    <t>1392/09/19</t>
  </si>
  <si>
    <t>آسمان آرمانی سهام</t>
  </si>
  <si>
    <t>1392/09/23</t>
  </si>
  <si>
    <t>توسعه اندوخته آینده</t>
  </si>
  <si>
    <t>1392/10/04</t>
  </si>
  <si>
    <t>نیکوکاری ورزشی پرسپولیس</t>
  </si>
  <si>
    <t>1392/11/05</t>
  </si>
  <si>
    <t>سپهر اندیشه نوین</t>
  </si>
  <si>
    <t>مشترک افق</t>
  </si>
  <si>
    <t>1392/11/07</t>
  </si>
  <si>
    <t>مشترک گنجینه مهر</t>
  </si>
  <si>
    <t>مشترک سپهر تدبیرگران</t>
  </si>
  <si>
    <t>1392/11/08</t>
  </si>
  <si>
    <t>مشترک رشد سامان</t>
  </si>
  <si>
    <t>1392/12/07</t>
  </si>
  <si>
    <t>مشترک بانک خاورمیانه</t>
  </si>
  <si>
    <t>1392/12/11</t>
  </si>
  <si>
    <t>سهم آشنا</t>
  </si>
  <si>
    <t>1392/12/27</t>
  </si>
  <si>
    <t>مشترک سپهر آتی</t>
  </si>
  <si>
    <t>1393/03/10</t>
  </si>
  <si>
    <t>نیکوکاری دانشگاه تهران</t>
  </si>
  <si>
    <t>مشترک نیکی گستران</t>
  </si>
  <si>
    <t>1393/03/12</t>
  </si>
  <si>
    <t>مشترک ذوب آهن نویرا</t>
  </si>
  <si>
    <t>1393/05/14</t>
  </si>
  <si>
    <t>همیان سپهر</t>
  </si>
  <si>
    <t>1393/05/26</t>
  </si>
  <si>
    <t>امین تدبیرگران فردا</t>
  </si>
  <si>
    <t>1393/06/11</t>
  </si>
  <si>
    <t>ثابت حامی</t>
  </si>
  <si>
    <t>1393/06/12</t>
  </si>
  <si>
    <t>مشترک میعاد ایرانیان</t>
  </si>
  <si>
    <t>1393/06/18</t>
  </si>
  <si>
    <t>اختصاصی بازارگردانی افتخار حافظ</t>
  </si>
  <si>
    <t>1393/06/19</t>
  </si>
  <si>
    <t>بازارگردانی نوین پیشرو</t>
  </si>
  <si>
    <t>1393/07/08</t>
  </si>
  <si>
    <t>اختصاصی بازارگردانی امید لوتوس پارسیان</t>
  </si>
  <si>
    <t>1393/07/12</t>
  </si>
  <si>
    <t>نیکوکاری دانشگاه الزهرا</t>
  </si>
  <si>
    <t>1393/07/14</t>
  </si>
  <si>
    <t>زرین پارسیان</t>
  </si>
  <si>
    <t>1393/07/22</t>
  </si>
  <si>
    <t>اختصاصی بازارگردانی گنجینه سپهر صادرات</t>
  </si>
  <si>
    <t>1393/08/15</t>
  </si>
  <si>
    <t>مشترک یکم آبان</t>
  </si>
  <si>
    <t>1393/09/09</t>
  </si>
  <si>
    <t>با درآمد ثابت کاریزما</t>
  </si>
  <si>
    <t>1393/10/16</t>
  </si>
  <si>
    <t>نیکوکاری ایتام برکت </t>
  </si>
  <si>
    <t>1393/10/30</t>
  </si>
  <si>
    <t>اختصاصی بازارگردانی حکمت ایرانیان یکم</t>
  </si>
  <si>
    <t>1393/11/05</t>
  </si>
  <si>
    <t>توسعه پست بانک</t>
  </si>
  <si>
    <t>1393/11/11</t>
  </si>
  <si>
    <t>شاخص سی شرکت بزرگ فیروزه</t>
  </si>
  <si>
    <t>1393/11/28</t>
  </si>
  <si>
    <t>اختصاصی بازارگردان گروه توسعه بهشهر</t>
  </si>
  <si>
    <t>1393/12/23</t>
  </si>
  <si>
    <t>مشترک نیکوکاری ندای امید</t>
  </si>
  <si>
    <t>1393/12/26</t>
  </si>
  <si>
    <t>اختصاصی بازارگردانی گسترش صنعت دارو</t>
  </si>
  <si>
    <t>1394/01/17</t>
  </si>
  <si>
    <t>سهام بزرگ کاردان</t>
  </si>
  <si>
    <t>تجارت شاخصی کاردان</t>
  </si>
  <si>
    <t>با درآمد ثابت کاردان</t>
  </si>
  <si>
    <t>اعتماد آفرین پارسیان</t>
  </si>
  <si>
    <t>1394/02/05</t>
  </si>
  <si>
    <t>در اوراق بهادار با درآمد ثابت نوع دوم</t>
  </si>
  <si>
    <t>اختصاصی بازارگردانی بهمن گستر</t>
  </si>
  <si>
    <t>1394/02/27</t>
  </si>
  <si>
    <t>اختصاصی بازارگردانی مپنا ایرانیان</t>
  </si>
  <si>
    <t>1394/03/03</t>
  </si>
  <si>
    <t>اندیشه خبرگان سهام</t>
  </si>
  <si>
    <t>1394/03/09</t>
  </si>
  <si>
    <t>مشترک افق کارگزاری بانک خاورمیانه</t>
  </si>
  <si>
    <t>1394/03/19</t>
  </si>
  <si>
    <t>با درآمد ثابت گنجینه امید ایرانیان</t>
  </si>
  <si>
    <t>1394/03/30</t>
  </si>
  <si>
    <t>اختصاصی بازارگردانی امید ایرانیان</t>
  </si>
  <si>
    <t>1394/04/02</t>
  </si>
  <si>
    <t>گنجینه آینده روشن</t>
  </si>
  <si>
    <t>1394/04/09</t>
  </si>
  <si>
    <t>اختصاصی بازارگردان توسعه ملی</t>
  </si>
  <si>
    <t>1394/04/30</t>
  </si>
  <si>
    <t>سپهر خبرگان نفت</t>
  </si>
  <si>
    <t>1394/05/17</t>
  </si>
  <si>
    <t>اختصاصی بازارگردانی بانک سینا</t>
  </si>
  <si>
    <t>1394/05/27</t>
  </si>
  <si>
    <t>اختصاصی بازارگردان صبا نیک</t>
  </si>
  <si>
    <t>1394/05/31</t>
  </si>
  <si>
    <t>اختصاصی بازارگردان تجارت ایرانیان اعتماد</t>
  </si>
  <si>
    <t>ثروت آفرین پارسیان</t>
  </si>
  <si>
    <t>پاداش سهامداری توسعه یکم</t>
  </si>
  <si>
    <t>1394/06/29</t>
  </si>
  <si>
    <t>با درآمد ثابت کوثر یکم</t>
  </si>
  <si>
    <t>1394/07/26</t>
  </si>
  <si>
    <t>توسعه تعاون صبا</t>
  </si>
  <si>
    <t>1394/08/23</t>
  </si>
  <si>
    <t>مشترک مبین سرمایه</t>
  </si>
  <si>
    <t>1394/08/30</t>
  </si>
  <si>
    <t>هستی بخش آگاه</t>
  </si>
  <si>
    <t>1394/09/01</t>
  </si>
  <si>
    <t>اختصاصی بازارگردانی آرمان انصار</t>
  </si>
  <si>
    <t>1394/09/02</t>
  </si>
  <si>
    <t>با درآمد ثابت امید انصار</t>
  </si>
  <si>
    <t>1394/09/10</t>
  </si>
  <si>
    <t>نیکوکاری جایزه علمی فناوری پیامبر اعظم (ص)</t>
  </si>
  <si>
    <t>1394/09/15</t>
  </si>
  <si>
    <t>مشترک نوین نگر آسیا</t>
  </si>
  <si>
    <t>1394/09/25</t>
  </si>
  <si>
    <t>نیکوکاری میراث ماندگار پاساگاد</t>
  </si>
  <si>
    <t>1394/09/26</t>
  </si>
  <si>
    <t>پاداش سرمایه بهگزین</t>
  </si>
  <si>
    <t>1394/10/03</t>
  </si>
  <si>
    <t>اندوخته توسعه صادرات آرمانی</t>
  </si>
  <si>
    <t>1394/11/28</t>
  </si>
  <si>
    <t>اختصاصی بازارگردانی کوشا الگوریتم</t>
  </si>
  <si>
    <t>1394/12/17</t>
  </si>
  <si>
    <t>اختصاصی بازارگردانی ملت</t>
  </si>
  <si>
    <t>مشترک گنجینه الماس پایدار</t>
  </si>
  <si>
    <t>1394/12/18</t>
  </si>
  <si>
    <t>آرمان آتی کوثر</t>
  </si>
  <si>
    <t>توسعه سرمایه نیکی</t>
  </si>
  <si>
    <t>1395/01/17</t>
  </si>
  <si>
    <t>اختصاصی بازارگردانی اندیشه زرین پاسارگاد</t>
  </si>
  <si>
    <t>1395/01/24</t>
  </si>
  <si>
    <t>ارزش آفرین گلرنگ</t>
  </si>
  <si>
    <t>1395/01/29</t>
  </si>
  <si>
    <t>اختصاصی بازارگردانی سپهر بازار سرمایه</t>
  </si>
  <si>
    <t>1395/02/06</t>
  </si>
  <si>
    <t>نیکوکاری کشتی ورزش ملی ایران</t>
  </si>
  <si>
    <t>1395/02/29</t>
  </si>
  <si>
    <t>اختصاصی بازارگردانی گروه گردشگری ایرانیان</t>
  </si>
  <si>
    <t>1395/04/02</t>
  </si>
  <si>
    <t>مشترک صبای هدف</t>
  </si>
  <si>
    <t>1395/05/02</t>
  </si>
  <si>
    <t>آرمان آتیه درخشان مس</t>
  </si>
  <si>
    <t>پارند پایدار سپهر</t>
  </si>
  <si>
    <t>1395/05/11</t>
  </si>
  <si>
    <t>اختصاصی بازارگردانی پست بانک ایران</t>
  </si>
  <si>
    <t>1395/05/12</t>
  </si>
  <si>
    <t>اختصاصی بازارگردان صنعت مس</t>
  </si>
  <si>
    <t>1395/06/08</t>
  </si>
  <si>
    <t>با درآمد ثابت اعتماد ملل</t>
  </si>
  <si>
    <t>1395/07/03</t>
  </si>
  <si>
    <t>اختصاصی بازارگردانی گروه دی</t>
  </si>
  <si>
    <t>1395/07/17</t>
  </si>
  <si>
    <t>مشترک گنجینه ارمغان الماس</t>
  </si>
  <si>
    <t>1395/08/23</t>
  </si>
  <si>
    <t>مشترک افق روشن کارگزاری بانک خاورمیانه</t>
  </si>
  <si>
    <t>1395/08/29</t>
  </si>
  <si>
    <t>پاداش سرمایه پارس</t>
  </si>
  <si>
    <t>1395/09/24</t>
  </si>
  <si>
    <t>با درآمد ثابت کیان</t>
  </si>
  <si>
    <t>1395/09/28</t>
  </si>
  <si>
    <t>امین یکم فردا</t>
  </si>
  <si>
    <t>1395/10/04</t>
  </si>
  <si>
    <t>آهنگ سهام کیان</t>
  </si>
  <si>
    <t>1395/10/06</t>
  </si>
  <si>
    <t>آوای سهام کیان</t>
  </si>
  <si>
    <t>1395/11/18</t>
  </si>
  <si>
    <t>نیکوکاری لوتوس رویان</t>
  </si>
  <si>
    <t>1395/12/16</t>
  </si>
  <si>
    <t>با درآمد ثابت نگین سامان</t>
  </si>
  <si>
    <t>1396/02/03</t>
  </si>
  <si>
    <t>گنجینه یکم آوید</t>
  </si>
  <si>
    <t>1396/02/04</t>
  </si>
  <si>
    <t>درآمد ثابت سرآمد</t>
  </si>
  <si>
    <t>1396/02/12</t>
  </si>
  <si>
    <t>اختصاصی بازارگردانی توسعه معادن و فلزات آرمان</t>
  </si>
  <si>
    <t>1396/04/12</t>
  </si>
  <si>
    <t>اختصاصی بازارگردانی تدبیرگران فردا</t>
  </si>
  <si>
    <t>اعتماد کارگزاری بانک ملی ایران</t>
  </si>
  <si>
    <t>1396/04/31</t>
  </si>
  <si>
    <t>با درآمد ثابت کمند</t>
  </si>
  <si>
    <t>1396/05/30</t>
  </si>
  <si>
    <t>اختصاصی بازارگردانی توسعه بازار تمدن</t>
  </si>
  <si>
    <t>1396/06/23</t>
  </si>
  <si>
    <t>توسعه فراز اعتماد</t>
  </si>
  <si>
    <t>1396/06/28</t>
  </si>
  <si>
    <t>اختصاصی بازارگردانی نماد صنعت و معدن</t>
  </si>
  <si>
    <t>1396/08/10</t>
  </si>
  <si>
    <t>اختصاصی بازارگردانی سهم آشنا یکم</t>
  </si>
  <si>
    <t>ارمغان فیروزه آسیا</t>
  </si>
  <si>
    <t>1396/10/06</t>
  </si>
  <si>
    <t>اختصاصی بازارگردانی ارزش آفرین صندوق بازنشستگی کشوری</t>
  </si>
  <si>
    <t>1396/10/30</t>
  </si>
  <si>
    <t>دوم اکسیر فارابی</t>
  </si>
  <si>
    <t>1396/11/21</t>
  </si>
  <si>
    <t>ثابت نامی مفید</t>
  </si>
  <si>
    <t>1396/11/28</t>
  </si>
  <si>
    <t>افق ملت</t>
  </si>
  <si>
    <t>1397/03/06</t>
  </si>
  <si>
    <t>با درآمد ثابت تصمیم</t>
  </si>
  <si>
    <t>1397/03/21</t>
  </si>
  <si>
    <t>اختصاصی بازارگردانی سینا بهگزین</t>
  </si>
  <si>
    <t>1397/05/06</t>
  </si>
  <si>
    <t>اندیشه ورزان صبا تامین</t>
  </si>
  <si>
    <t>1397/07/11</t>
  </si>
  <si>
    <t>اختصاصی بازارگردانی گوهر فام امید</t>
  </si>
  <si>
    <t>1397/07/28</t>
  </si>
  <si>
    <t>اختصاصی بازارگردانی صبا گستر نفت و گاز تأمین</t>
  </si>
  <si>
    <t>1397/09/14</t>
  </si>
  <si>
    <t>اختصاصی بازارگردانی اکسیر سودا</t>
  </si>
  <si>
    <t>1397/09/25</t>
  </si>
  <si>
    <t>اختصاصی بازارگردانی مفید</t>
  </si>
  <si>
    <t>1397/10/02</t>
  </si>
  <si>
    <t>گنجینه الماس بیمه دی</t>
  </si>
  <si>
    <t>1397/10/23</t>
  </si>
  <si>
    <t>مشترک آسمان امید</t>
  </si>
  <si>
    <t>1397/11/30</t>
  </si>
  <si>
    <t>اختصاصی بازارگردانی هوشمند آبان</t>
  </si>
  <si>
    <t>1397/12/14</t>
  </si>
  <si>
    <t>سرو سودمند مدبران</t>
  </si>
  <si>
    <t>1398/04/02</t>
  </si>
  <si>
    <t>اختصاصی بازارگردانی پاداش پشتیبان پارس</t>
  </si>
  <si>
    <t>1398/05/12</t>
  </si>
  <si>
    <t>پیشگامان سرمایه نوآفرین</t>
  </si>
  <si>
    <t>1398/06/16</t>
  </si>
  <si>
    <t>اختصاصی بازارگردانی خلیج فارس</t>
  </si>
  <si>
    <t>1398/06/17</t>
  </si>
  <si>
    <t>دارا الگوریتم</t>
  </si>
  <si>
    <t>1398/07/02</t>
  </si>
  <si>
    <t>اختصاصی بازارگردانی مهرگان</t>
  </si>
  <si>
    <t>1398/07/03</t>
  </si>
  <si>
    <t>زمرد نو ویرا ذوب آهن</t>
  </si>
  <si>
    <t>1398/07/17</t>
  </si>
  <si>
    <t>اختصاصی بازارگردانی معیار</t>
  </si>
  <si>
    <t>1398/07/18</t>
  </si>
  <si>
    <t>توازن معیار</t>
  </si>
  <si>
    <t>1398/08/26</t>
  </si>
  <si>
    <t>اختصاصی بازارگردانی الگوریتمی امید فارابی</t>
  </si>
  <si>
    <t>1398/09/30</t>
  </si>
  <si>
    <t>اختصاصی بازارگردانی ایساتیس پویا</t>
  </si>
  <si>
    <t>1398/11/19</t>
  </si>
  <si>
    <t>اختصاصی بازارگردانی توسعه فیروزه پویا</t>
  </si>
  <si>
    <t>1398/11/30</t>
  </si>
  <si>
    <t>افرا نماد پایدار</t>
  </si>
  <si>
    <t>1398/12/21</t>
  </si>
  <si>
    <t>یاقوت آگاه</t>
  </si>
  <si>
    <t>1399/01/20</t>
  </si>
  <si>
    <t>اختصاصی بازارگردانی خبرگان اهداف</t>
  </si>
  <si>
    <t>1399/01/24</t>
  </si>
  <si>
    <t>اعتبار سهام ایرانیان</t>
  </si>
  <si>
    <t>1399/02/17</t>
  </si>
  <si>
    <t>اختصاصی بازارگردانی توسعه سهام نیکی</t>
  </si>
  <si>
    <t>1399/03/06</t>
  </si>
  <si>
    <t>اختصاصی بازارگردانی نهایت نگر</t>
  </si>
  <si>
    <t>1399/03/21</t>
  </si>
  <si>
    <t>اختصاصی بازارگردانی آگاه</t>
  </si>
  <si>
    <t>مشترک مدرسه کسب و کار صوفی رازی</t>
  </si>
  <si>
    <t>1399/03/25</t>
  </si>
  <si>
    <t>واسطه گری مالی یکم</t>
  </si>
  <si>
    <t>1399/04/04</t>
  </si>
  <si>
    <t>ارزش آفرین بیدار</t>
  </si>
  <si>
    <t>1399/04/11</t>
  </si>
  <si>
    <t>اعتماد داریک</t>
  </si>
  <si>
    <t>1399/04/30</t>
  </si>
  <si>
    <t>اندوخته آمیتیس</t>
  </si>
  <si>
    <t>1399/05/05</t>
  </si>
  <si>
    <t>آوای معیار</t>
  </si>
  <si>
    <t>1399/05/06</t>
  </si>
  <si>
    <t>مدیریت ثروت صندوق بازنشستگی کشوری</t>
  </si>
  <si>
    <t>1399/06/02</t>
  </si>
  <si>
    <t>اعتبار آفرین ایرانیان</t>
  </si>
  <si>
    <t>1399/06/27</t>
  </si>
  <si>
    <t>سپر سرمایه بیدار</t>
  </si>
  <si>
    <t>الماس کوروش</t>
  </si>
  <si>
    <t>1399/07/08</t>
  </si>
  <si>
    <t>اختصاصی بازارگردانی نهایت اندیش اقتصاد بیدار</t>
  </si>
  <si>
    <t>1399/07/16</t>
  </si>
  <si>
    <t>اختصاصی بازارگردانی توازن کوروش</t>
  </si>
  <si>
    <t>1399/07/21</t>
  </si>
  <si>
    <t>اختصاصی بازارگردانی توسعه فولاد مبارکه</t>
  </si>
  <si>
    <t>1399/09/02</t>
  </si>
  <si>
    <t>اختصاصی بازارگردانی تاک دانا</t>
  </si>
  <si>
    <t>1399/09/08</t>
  </si>
  <si>
    <t>پالایشی یکم</t>
  </si>
  <si>
    <t>1399/09/09</t>
  </si>
  <si>
    <t>اختصاصی بازارگردانی امین</t>
  </si>
  <si>
    <t>1399/09/16</t>
  </si>
  <si>
    <t>خاتم ایساتیس پویا</t>
  </si>
  <si>
    <t>1399/10/07</t>
  </si>
  <si>
    <t>اختصاصی بازارگردانی کیان</t>
  </si>
  <si>
    <t>1399/10/08</t>
  </si>
  <si>
    <t>اختصاصی بازارگردانی گسترش نو ویرا</t>
  </si>
  <si>
    <t>1399/10/10</t>
  </si>
  <si>
    <t>اختصاصی بازارگردانی آسمان زاگرس</t>
  </si>
  <si>
    <t>1399/10/14</t>
  </si>
  <si>
    <t>آوای فردای زاگرس</t>
  </si>
  <si>
    <t>1399/11/04</t>
  </si>
  <si>
    <t>زرین کوروش</t>
  </si>
  <si>
    <t>1399/11/07</t>
  </si>
  <si>
    <t>اختصاصی بازارگردانی میزان داریک</t>
  </si>
  <si>
    <t>1399/11/21</t>
  </si>
  <si>
    <t>شاخصی بازار آشنا</t>
  </si>
  <si>
    <t>1399/12/12</t>
  </si>
  <si>
    <t>اختصاصی بازارگردانی لاجورد دماوند</t>
  </si>
  <si>
    <t>1399/12/18</t>
  </si>
  <si>
    <t>فراز داریک</t>
  </si>
  <si>
    <t>1399/12/25</t>
  </si>
  <si>
    <t>سپید دماوند</t>
  </si>
  <si>
    <t>1400/01/23</t>
  </si>
  <si>
    <t>اختصاصی بازارگردانی یکم هامرز</t>
  </si>
  <si>
    <t>1400/01/25</t>
  </si>
  <si>
    <t>اختصاصی بازارگردانی حامی اول</t>
  </si>
  <si>
    <t>1399/11/14</t>
  </si>
  <si>
    <t>اختصاصی بازارگردانی اتحاد بازار سرمایه</t>
  </si>
  <si>
    <t>اختصاصی بازارگردانی آرمان تدبیر نقش جهان</t>
  </si>
  <si>
    <t>1399/12/27</t>
  </si>
  <si>
    <t>اختصاصی بازارگردانی تصمیم ساز</t>
  </si>
  <si>
    <t>1400/02/04</t>
  </si>
  <si>
    <t>اختصاصی بازارگردانی پرگار</t>
  </si>
  <si>
    <t>1400/03/01</t>
  </si>
  <si>
    <t>ثروت هامرز</t>
  </si>
  <si>
    <t>1400/03/05</t>
  </si>
  <si>
    <t>ارزش صندوق به میلیون ریال در تاریخ  1399/12/30</t>
  </si>
  <si>
    <t>ارزش صندوق به میلیون ریال در تاریخ 1400/04/31</t>
  </si>
  <si>
    <t>مختلط کاریزما</t>
  </si>
  <si>
    <t>1400/04/13</t>
  </si>
  <si>
    <t>اختصاصی بازارگردانی دارا داریوش</t>
  </si>
  <si>
    <t>1400/04/20</t>
  </si>
  <si>
    <t>کامیاب آشنا</t>
  </si>
  <si>
    <t>1400/04/28</t>
  </si>
  <si>
    <t>صدور و ابطال</t>
  </si>
  <si>
    <t>قابل معامله</t>
  </si>
  <si>
    <t>نام صندوق</t>
  </si>
  <si>
    <t>سهام</t>
  </si>
  <si>
    <t>اوراق بهادار با درآمد ثابت</t>
  </si>
  <si>
    <t>گواهی سپرده و سپرده بانکی</t>
  </si>
  <si>
    <t>نقد</t>
  </si>
  <si>
    <t>سایر</t>
  </si>
  <si>
    <t>‫خالص ارزش داراییها ‫(میلیون ریال) در تاریخ 1400/04/31</t>
  </si>
  <si>
    <t>ارزش حجم معاملات(میلیون ریال)</t>
  </si>
  <si>
    <t>ارزش صدور و ابطال(میلیون ریال)</t>
  </si>
  <si>
    <t>ارزش معاملات خرید</t>
  </si>
  <si>
    <t>ارزش معاملات فروش</t>
  </si>
  <si>
    <t>مجموع</t>
  </si>
  <si>
    <t>مابه التفاوت افزایش(کاهش)</t>
  </si>
  <si>
    <t xml:space="preserve">صدور </t>
  </si>
  <si>
    <t>ابطال</t>
  </si>
  <si>
    <t>سال منتهی به  1400/04/31</t>
  </si>
  <si>
    <t>ماه منتهی به  1400/04/31</t>
  </si>
  <si>
    <t>ارزش سهام ابتدای ماه - میلیون ریال</t>
  </si>
  <si>
    <t>ارزش سهام انتهای ماه- میلیون ریال</t>
  </si>
  <si>
    <t>سال منتهی به</t>
  </si>
  <si>
    <t>ماه منتهی به</t>
  </si>
  <si>
    <t>نسبت فعالیت معاملاتی</t>
  </si>
  <si>
    <t>نسبت فعالیت  صدور  سرمایه گذاران</t>
  </si>
  <si>
    <t>نسبت فعالیت  ابطال  سرمایه گذاران</t>
  </si>
  <si>
    <t>جمع خرید و فروش سال</t>
  </si>
  <si>
    <t>جمع خرید و فروش ماه</t>
  </si>
  <si>
    <t>متوسط ارزش ماهانه- میلیون ریال</t>
  </si>
  <si>
    <t>متوسط ارزش سالانه- میلیون ریال</t>
  </si>
  <si>
    <t>ارزش سهام ابتدای ماه -  ریال</t>
  </si>
  <si>
    <t>ارزش سهام انتهای ماه- ریال</t>
  </si>
  <si>
    <t>ماه منتهی به 1400/04/31</t>
  </si>
  <si>
    <t>ارزش  معاملات خرید</t>
  </si>
  <si>
    <t>ارزش  معاملات فروش</t>
  </si>
  <si>
    <t>سال منتهی به 1400/04/31</t>
  </si>
  <si>
    <t>درصد سهم در تاریخ 1400/04/31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</si>
</sst>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1" formatCode="_ * #,##0_-_ر_ي_ا_ل_ ;_ * #,##0\-_ر_ي_ا_ل_ ;_ * &quot;-&quot;_-_ر_ي_ا_ل_ ;_ @_ "/>
    <numFmt numFmtId="43" formatCode="_ * #,##0.00_-_ر_ي_ا_ل_ ;_ * #,##0.00\-_ر_ي_ا_ل_ ;_ * &quot;-&quot;??_-_ر_ي_ا_ل_ ;_ @_ "/>
    <numFmt numFmtId="164" formatCode="_ * #,##0_-_ر_ي_ا_ل_ ;_ * #,##0\-_ر_ي_ا_ل_ ;_ * &quot;-&quot;??_-_ر_ي_ا_ل_ ;_ @_ "/>
    <numFmt numFmtId="165" formatCode="#,##0;[Red]\(#,##0\)"/>
    <numFmt numFmtId="166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B Nazanin"/>
      <charset val="178"/>
    </font>
    <font>
      <b/>
      <sz val="10"/>
      <color theme="1"/>
      <name val="B Nazanin"/>
      <charset val="178"/>
    </font>
    <font>
      <b/>
      <sz val="10"/>
      <name val="B Nazanin"/>
      <charset val="178"/>
    </font>
    <font>
      <sz val="10"/>
      <color theme="1"/>
      <name val="B Nazanin"/>
      <charset val="178"/>
    </font>
    <font>
      <sz val="10"/>
      <name val="B Nazanin"/>
      <charset val="178"/>
    </font>
    <font>
      <sz val="11"/>
      <name val="B Nazanin"/>
      <charset val="17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</cellStyleXfs>
  <cellXfs count="52">
    <xf numFmtId="0" fontId="0" fillId="0" borderId="0" xfId="0"/>
    <xf numFmtId="0" fontId="2" fillId="0" borderId="0" xfId="0" applyFont="1" applyAlignment="1">
      <alignment horizontal="center" vertical="center"/>
    </xf>
    <xf numFmtId="164" fontId="2" fillId="0" borderId="0" xfId="1" applyNumberFormat="1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 readingOrder="2"/>
    </xf>
    <xf numFmtId="3" fontId="4" fillId="2" borderId="1" xfId="2" applyNumberFormat="1" applyFont="1" applyFill="1" applyBorder="1" applyAlignment="1">
      <alignment horizontal="center" vertical="center" wrapText="1" readingOrder="2"/>
    </xf>
    <xf numFmtId="164" fontId="4" fillId="2" borderId="1" xfId="1" applyNumberFormat="1" applyFont="1" applyFill="1" applyBorder="1" applyAlignment="1">
      <alignment horizontal="center" vertical="center" wrapText="1" readingOrder="2"/>
    </xf>
    <xf numFmtId="41" fontId="4" fillId="2" borderId="1" xfId="2" applyFont="1" applyFill="1" applyBorder="1" applyAlignment="1">
      <alignment horizontal="center" vertical="center" wrapText="1" readingOrder="2"/>
    </xf>
    <xf numFmtId="3" fontId="4" fillId="2" borderId="1" xfId="0" applyNumberFormat="1" applyFont="1" applyFill="1" applyBorder="1" applyAlignment="1">
      <alignment horizontal="center" vertical="center" wrapText="1" readingOrder="2"/>
    </xf>
    <xf numFmtId="2" fontId="4" fillId="2" borderId="1" xfId="0" applyNumberFormat="1" applyFont="1" applyFill="1" applyBorder="1" applyAlignment="1">
      <alignment horizontal="center" vertical="center" wrapText="1" readingOrder="1"/>
    </xf>
    <xf numFmtId="0" fontId="5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2" fillId="0" borderId="1" xfId="1" applyNumberFormat="1" applyFont="1" applyBorder="1" applyAlignment="1">
      <alignment horizontal="center" vertical="center" wrapText="1"/>
    </xf>
    <xf numFmtId="164" fontId="2" fillId="0" borderId="1" xfId="1" applyNumberFormat="1" applyFont="1" applyBorder="1" applyAlignment="1">
      <alignment horizontal="center" vertical="center"/>
    </xf>
    <xf numFmtId="0" fontId="2" fillId="0" borderId="0" xfId="0" applyFont="1"/>
    <xf numFmtId="0" fontId="2" fillId="0" borderId="0" xfId="0" applyNumberFormat="1" applyFont="1"/>
    <xf numFmtId="164" fontId="4" fillId="3" borderId="1" xfId="1" applyNumberFormat="1" applyFont="1" applyFill="1" applyBorder="1" applyAlignment="1" applyProtection="1">
      <alignment horizontal="center" vertical="center" wrapText="1"/>
    </xf>
    <xf numFmtId="0" fontId="4" fillId="3" borderId="1" xfId="1" applyNumberFormat="1" applyFont="1" applyFill="1" applyBorder="1" applyAlignment="1" applyProtection="1">
      <alignment horizontal="center" vertical="center" wrapText="1"/>
    </xf>
    <xf numFmtId="164" fontId="6" fillId="3" borderId="1" xfId="1" applyNumberFormat="1" applyFont="1" applyFill="1" applyBorder="1" applyAlignment="1" applyProtection="1">
      <alignment horizontal="center" vertical="center" wrapText="1"/>
    </xf>
    <xf numFmtId="164" fontId="2" fillId="0" borderId="0" xfId="1" applyNumberFormat="1" applyFont="1"/>
    <xf numFmtId="164" fontId="2" fillId="0" borderId="1" xfId="1" applyNumberFormat="1" applyFont="1" applyBorder="1"/>
    <xf numFmtId="165" fontId="4" fillId="3" borderId="1" xfId="0" applyNumberFormat="1" applyFont="1" applyFill="1" applyBorder="1" applyAlignment="1" applyProtection="1">
      <alignment horizontal="center" vertical="center" wrapText="1"/>
    </xf>
    <xf numFmtId="165" fontId="2" fillId="3" borderId="1" xfId="1" applyNumberFormat="1" applyFont="1" applyFill="1" applyBorder="1" applyAlignment="1">
      <alignment horizontal="center" vertical="center" wrapText="1"/>
    </xf>
    <xf numFmtId="165" fontId="6" fillId="3" borderId="1" xfId="1" applyNumberFormat="1" applyFont="1" applyFill="1" applyBorder="1" applyAlignment="1">
      <alignment horizontal="center" vertical="center" wrapText="1"/>
    </xf>
    <xf numFmtId="165" fontId="2" fillId="0" borderId="1" xfId="0" applyNumberFormat="1" applyFont="1" applyBorder="1"/>
    <xf numFmtId="165" fontId="2" fillId="0" borderId="1" xfId="1" applyNumberFormat="1" applyFont="1" applyBorder="1"/>
    <xf numFmtId="164" fontId="4" fillId="2" borderId="2" xfId="1" applyNumberFormat="1" applyFont="1" applyFill="1" applyBorder="1" applyAlignment="1">
      <alignment horizontal="center" vertical="center"/>
    </xf>
    <xf numFmtId="164" fontId="4" fillId="2" borderId="1" xfId="1" applyNumberFormat="1" applyFont="1" applyFill="1" applyBorder="1" applyAlignment="1">
      <alignment horizontal="center" vertical="center"/>
    </xf>
    <xf numFmtId="9" fontId="4" fillId="3" borderId="1" xfId="3" applyFont="1" applyFill="1" applyBorder="1" applyAlignment="1">
      <alignment horizontal="center" vertical="center" wrapText="1"/>
    </xf>
    <xf numFmtId="0" fontId="4" fillId="3" borderId="1" xfId="4" applyFont="1" applyFill="1" applyBorder="1" applyAlignment="1">
      <alignment horizontal="center" vertical="center" wrapText="1"/>
    </xf>
    <xf numFmtId="164" fontId="6" fillId="0" borderId="2" xfId="1" applyNumberFormat="1" applyFont="1" applyBorder="1" applyAlignment="1">
      <alignment horizontal="center" vertical="center" wrapText="1"/>
    </xf>
    <xf numFmtId="164" fontId="6" fillId="0" borderId="1" xfId="1" applyNumberFormat="1" applyFont="1" applyBorder="1" applyAlignment="1">
      <alignment horizontal="center" vertical="center" wrapText="1"/>
    </xf>
    <xf numFmtId="164" fontId="2" fillId="0" borderId="0" xfId="1" applyNumberFormat="1" applyFont="1" applyAlignment="1">
      <alignment horizontal="center" vertical="center" wrapText="1"/>
    </xf>
    <xf numFmtId="164" fontId="4" fillId="3" borderId="1" xfId="1" applyNumberFormat="1" applyFont="1" applyFill="1" applyBorder="1" applyAlignment="1">
      <alignment horizontal="center" vertical="center" wrapText="1"/>
    </xf>
    <xf numFmtId="9" fontId="6" fillId="0" borderId="1" xfId="3" applyFont="1" applyFill="1" applyBorder="1" applyAlignment="1" applyProtection="1">
      <alignment horizontal="center" vertical="center"/>
    </xf>
    <xf numFmtId="0" fontId="2" fillId="0" borderId="1" xfId="0" applyFont="1" applyBorder="1"/>
    <xf numFmtId="164" fontId="7" fillId="3" borderId="1" xfId="1" applyNumberFormat="1" applyFont="1" applyFill="1" applyBorder="1" applyAlignment="1" applyProtection="1">
      <alignment horizontal="center" vertical="center" wrapText="1"/>
    </xf>
    <xf numFmtId="164" fontId="7" fillId="3" borderId="1" xfId="1" applyNumberFormat="1" applyFont="1" applyFill="1" applyBorder="1" applyAlignment="1">
      <alignment horizontal="center" vertical="center" wrapText="1"/>
    </xf>
    <xf numFmtId="164" fontId="4" fillId="3" borderId="1" xfId="1" applyNumberFormat="1" applyFont="1" applyFill="1" applyBorder="1" applyAlignment="1">
      <alignment horizontal="center" vertical="center"/>
    </xf>
    <xf numFmtId="164" fontId="4" fillId="3" borderId="1" xfId="1" applyNumberFormat="1" applyFont="1" applyFill="1" applyBorder="1" applyAlignment="1">
      <alignment horizontal="center" vertical="center" readingOrder="2"/>
    </xf>
    <xf numFmtId="166" fontId="4" fillId="3" borderId="1" xfId="1" applyNumberFormat="1" applyFont="1" applyFill="1" applyBorder="1" applyAlignment="1">
      <alignment horizontal="center" vertical="center" wrapText="1"/>
    </xf>
    <xf numFmtId="164" fontId="4" fillId="2" borderId="1" xfId="1" applyNumberFormat="1" applyFont="1" applyFill="1" applyBorder="1" applyAlignment="1">
      <alignment horizontal="center" vertical="center"/>
    </xf>
    <xf numFmtId="164" fontId="4" fillId="2" borderId="3" xfId="1" applyNumberFormat="1" applyFont="1" applyFill="1" applyBorder="1" applyAlignment="1">
      <alignment horizontal="center" vertical="center"/>
    </xf>
    <xf numFmtId="164" fontId="4" fillId="2" borderId="2" xfId="1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 applyProtection="1">
      <alignment horizontal="center" vertical="center" wrapText="1"/>
    </xf>
    <xf numFmtId="164" fontId="2" fillId="3" borderId="1" xfId="1" applyNumberFormat="1" applyFont="1" applyFill="1" applyBorder="1" applyAlignment="1">
      <alignment horizontal="center" vertical="center" wrapText="1"/>
    </xf>
    <xf numFmtId="9" fontId="4" fillId="3" borderId="1" xfId="3" applyFont="1" applyFill="1" applyBorder="1" applyAlignment="1">
      <alignment horizontal="center" vertical="center" wrapText="1"/>
    </xf>
    <xf numFmtId="164" fontId="4" fillId="3" borderId="1" xfId="1" applyNumberFormat="1" applyFont="1" applyFill="1" applyBorder="1" applyAlignment="1">
      <alignment horizontal="center" vertical="center" wrapText="1"/>
    </xf>
    <xf numFmtId="164" fontId="7" fillId="3" borderId="1" xfId="1" applyNumberFormat="1" applyFont="1" applyFill="1" applyBorder="1" applyAlignment="1">
      <alignment horizontal="center" vertical="center"/>
    </xf>
    <xf numFmtId="164" fontId="7" fillId="3" borderId="3" xfId="1" applyNumberFormat="1" applyFont="1" applyFill="1" applyBorder="1" applyAlignment="1">
      <alignment horizontal="center" vertical="center"/>
    </xf>
    <xf numFmtId="164" fontId="7" fillId="3" borderId="4" xfId="1" applyNumberFormat="1" applyFont="1" applyFill="1" applyBorder="1" applyAlignment="1">
      <alignment horizontal="center" vertical="center"/>
    </xf>
    <xf numFmtId="164" fontId="7" fillId="3" borderId="2" xfId="1" applyNumberFormat="1" applyFont="1" applyFill="1" applyBorder="1" applyAlignment="1">
      <alignment horizontal="center" vertical="center"/>
    </xf>
  </cellXfs>
  <cellStyles count="5">
    <cellStyle name="Comma" xfId="1" builtinId="3"/>
    <cellStyle name="Comma [0]" xfId="2" builtinId="6"/>
    <cellStyle name="Normal" xfId="0" builtinId="0"/>
    <cellStyle name="Normal 2 3" xfId="4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88"/>
  <sheetViews>
    <sheetView rightToLeft="1" tabSelected="1" workbookViewId="0">
      <selection activeCell="A60" sqref="A60:XFD203"/>
    </sheetView>
  </sheetViews>
  <sheetFormatPr defaultColWidth="9.140625" defaultRowHeight="18" x14ac:dyDescent="0.25"/>
  <cols>
    <col min="1" max="1" width="43.42578125" style="1" bestFit="1" customWidth="1"/>
    <col min="2" max="2" width="16.5703125" style="1" bestFit="1" customWidth="1"/>
    <col min="3" max="3" width="9.85546875" style="1" bestFit="1" customWidth="1"/>
    <col min="4" max="4" width="26" style="1" bestFit="1" customWidth="1"/>
    <col min="5" max="5" width="8.85546875" style="1" customWidth="1"/>
    <col min="6" max="6" width="20.7109375" style="2" bestFit="1" customWidth="1"/>
    <col min="7" max="8" width="20.7109375" style="2" customWidth="1"/>
    <col min="9" max="9" width="19.42578125" style="2" customWidth="1"/>
    <col min="10" max="10" width="21.42578125" style="1" customWidth="1"/>
    <col min="11" max="11" width="19.7109375" style="1" customWidth="1"/>
    <col min="12" max="12" width="15.85546875" style="1" bestFit="1" customWidth="1"/>
    <col min="13" max="13" width="10.42578125" style="1" bestFit="1" customWidth="1"/>
    <col min="14" max="14" width="13.140625" style="1" bestFit="1" customWidth="1"/>
    <col min="15" max="15" width="14.85546875" style="1" customWidth="1"/>
    <col min="16" max="16" width="13.140625" style="1" bestFit="1" customWidth="1"/>
    <col min="17" max="17" width="16" style="1" customWidth="1"/>
    <col min="18" max="16384" width="9.140625" style="1"/>
  </cols>
  <sheetData>
    <row r="1" spans="1:20" x14ac:dyDescent="0.25">
      <c r="J1" s="1">
        <v>2</v>
      </c>
      <c r="K1" s="1">
        <v>3</v>
      </c>
      <c r="L1" s="1">
        <v>4</v>
      </c>
      <c r="M1" s="1">
        <v>2</v>
      </c>
      <c r="N1" s="1">
        <v>3</v>
      </c>
      <c r="O1" s="1">
        <v>4</v>
      </c>
      <c r="P1" s="1">
        <v>5</v>
      </c>
      <c r="Q1" s="1">
        <v>6</v>
      </c>
      <c r="R1" s="1">
        <v>2</v>
      </c>
      <c r="S1" s="1">
        <v>3</v>
      </c>
      <c r="T1" s="1">
        <v>4</v>
      </c>
    </row>
    <row r="2" spans="1:20" s="10" customFormat="1" ht="63" x14ac:dyDescent="0.25">
      <c r="A2" s="3" t="s">
        <v>0</v>
      </c>
      <c r="B2" s="3" t="s">
        <v>1</v>
      </c>
      <c r="C2" s="4" t="s">
        <v>2</v>
      </c>
      <c r="D2" s="3" t="s">
        <v>3</v>
      </c>
      <c r="E2" s="3" t="s">
        <v>4</v>
      </c>
      <c r="F2" s="4" t="s">
        <v>5</v>
      </c>
      <c r="G2" s="5" t="s">
        <v>6</v>
      </c>
      <c r="H2" s="5" t="s">
        <v>503</v>
      </c>
      <c r="I2" s="6" t="s">
        <v>495</v>
      </c>
      <c r="J2" s="7" t="s">
        <v>496</v>
      </c>
      <c r="K2" s="4" t="s">
        <v>7</v>
      </c>
      <c r="L2" s="4" t="s">
        <v>8</v>
      </c>
      <c r="M2" s="8" t="s">
        <v>9</v>
      </c>
      <c r="N2" s="8" t="s">
        <v>10</v>
      </c>
      <c r="O2" s="8" t="s">
        <v>11</v>
      </c>
      <c r="P2" s="8" t="s">
        <v>12</v>
      </c>
      <c r="Q2" s="8" t="s">
        <v>13</v>
      </c>
      <c r="R2" s="9" t="s">
        <v>14</v>
      </c>
      <c r="S2" s="9" t="s">
        <v>15</v>
      </c>
      <c r="T2" s="9" t="s">
        <v>16</v>
      </c>
    </row>
    <row r="3" spans="1:20" x14ac:dyDescent="0.25">
      <c r="A3" s="11" t="s">
        <v>17</v>
      </c>
      <c r="B3" s="11">
        <v>10581</v>
      </c>
      <c r="C3" s="11" t="s">
        <v>18</v>
      </c>
      <c r="D3" s="11" t="s">
        <v>19</v>
      </c>
      <c r="E3" s="12">
        <v>17</v>
      </c>
      <c r="F3" s="12">
        <v>50000000</v>
      </c>
      <c r="G3" s="12">
        <v>170.73333333333332</v>
      </c>
      <c r="H3" s="12" t="s">
        <v>503</v>
      </c>
      <c r="I3" s="12">
        <v>30208095</v>
      </c>
      <c r="J3" s="12">
        <v>36977769</v>
      </c>
      <c r="K3" s="12">
        <v>36860309</v>
      </c>
      <c r="L3" s="12">
        <v>1003186</v>
      </c>
      <c r="M3" s="12">
        <v>58</v>
      </c>
      <c r="N3" s="12">
        <v>30</v>
      </c>
      <c r="O3" s="12">
        <v>8374</v>
      </c>
      <c r="P3" s="12">
        <v>70</v>
      </c>
      <c r="Q3" s="12">
        <v>8432</v>
      </c>
      <c r="R3" s="11">
        <v>1.5</v>
      </c>
      <c r="S3" s="11">
        <v>4.8099999999999996</v>
      </c>
      <c r="T3" s="11">
        <v>17.59</v>
      </c>
    </row>
    <row r="4" spans="1:20" x14ac:dyDescent="0.25">
      <c r="A4" s="11" t="s">
        <v>20</v>
      </c>
      <c r="B4" s="11">
        <v>10589</v>
      </c>
      <c r="C4" s="11" t="s">
        <v>21</v>
      </c>
      <c r="D4" s="11" t="s">
        <v>22</v>
      </c>
      <c r="E4" s="12">
        <v>0</v>
      </c>
      <c r="F4" s="12">
        <v>50000</v>
      </c>
      <c r="G4" s="12">
        <v>162.26666666666668</v>
      </c>
      <c r="H4" s="12" t="s">
        <v>503</v>
      </c>
      <c r="I4" s="12">
        <v>2025915</v>
      </c>
      <c r="J4" s="12">
        <v>1879112</v>
      </c>
      <c r="K4" s="12">
        <v>11109</v>
      </c>
      <c r="L4" s="12">
        <v>169152188</v>
      </c>
      <c r="M4" s="12">
        <v>4</v>
      </c>
      <c r="N4" s="12">
        <v>6</v>
      </c>
      <c r="O4" s="12">
        <v>143</v>
      </c>
      <c r="P4" s="12">
        <v>94</v>
      </c>
      <c r="Q4" s="12">
        <v>147</v>
      </c>
      <c r="R4" s="11">
        <v>8.94</v>
      </c>
      <c r="S4" s="11">
        <v>11.45</v>
      </c>
      <c r="T4" s="11">
        <v>-32.659999999999997</v>
      </c>
    </row>
    <row r="5" spans="1:20" x14ac:dyDescent="0.25">
      <c r="A5" s="11" t="s">
        <v>23</v>
      </c>
      <c r="B5" s="11">
        <v>10591</v>
      </c>
      <c r="C5" s="11" t="s">
        <v>21</v>
      </c>
      <c r="D5" s="11" t="s">
        <v>22</v>
      </c>
      <c r="E5" s="12">
        <v>0</v>
      </c>
      <c r="F5" s="12">
        <v>500000</v>
      </c>
      <c r="G5" s="12">
        <v>162.26666666666668</v>
      </c>
      <c r="H5" s="12" t="s">
        <v>503</v>
      </c>
      <c r="I5" s="12">
        <v>2125606</v>
      </c>
      <c r="J5" s="12">
        <v>2080119</v>
      </c>
      <c r="K5" s="12">
        <v>167400</v>
      </c>
      <c r="L5" s="12">
        <v>12426040</v>
      </c>
      <c r="M5" s="12">
        <v>14</v>
      </c>
      <c r="N5" s="12">
        <v>81</v>
      </c>
      <c r="O5" s="12">
        <v>825</v>
      </c>
      <c r="P5" s="12">
        <v>19</v>
      </c>
      <c r="Q5" s="12">
        <v>839</v>
      </c>
      <c r="R5" s="11">
        <v>8.52</v>
      </c>
      <c r="S5" s="11">
        <v>10.75</v>
      </c>
      <c r="T5" s="11">
        <v>-24.04</v>
      </c>
    </row>
    <row r="6" spans="1:20" x14ac:dyDescent="0.25">
      <c r="A6" s="11" t="s">
        <v>24</v>
      </c>
      <c r="B6" s="11">
        <v>10596</v>
      </c>
      <c r="C6" s="11" t="s">
        <v>25</v>
      </c>
      <c r="D6" s="11" t="s">
        <v>22</v>
      </c>
      <c r="E6" s="12">
        <v>0</v>
      </c>
      <c r="F6" s="12">
        <v>50000</v>
      </c>
      <c r="G6" s="12">
        <v>160.69999999999999</v>
      </c>
      <c r="H6" s="12" t="s">
        <v>503</v>
      </c>
      <c r="I6" s="12">
        <v>5125577</v>
      </c>
      <c r="J6" s="12">
        <v>4597505</v>
      </c>
      <c r="K6" s="12">
        <v>13769</v>
      </c>
      <c r="L6" s="12">
        <v>333902603</v>
      </c>
      <c r="M6" s="12">
        <v>11</v>
      </c>
      <c r="N6" s="12">
        <v>55</v>
      </c>
      <c r="O6" s="12">
        <v>658</v>
      </c>
      <c r="P6" s="12">
        <v>45</v>
      </c>
      <c r="Q6" s="12">
        <v>669</v>
      </c>
      <c r="R6" s="11">
        <v>10.63</v>
      </c>
      <c r="S6" s="11">
        <v>8.6300000000000008</v>
      </c>
      <c r="T6" s="11">
        <v>-13.55</v>
      </c>
    </row>
    <row r="7" spans="1:20" x14ac:dyDescent="0.25">
      <c r="A7" s="11" t="s">
        <v>26</v>
      </c>
      <c r="B7" s="11">
        <v>10600</v>
      </c>
      <c r="C7" s="11" t="s">
        <v>27</v>
      </c>
      <c r="D7" s="11" t="s">
        <v>22</v>
      </c>
      <c r="E7" s="12">
        <v>0</v>
      </c>
      <c r="F7" s="12">
        <v>50000000</v>
      </c>
      <c r="G7" s="12">
        <v>160.6</v>
      </c>
      <c r="H7" s="12" t="s">
        <v>503</v>
      </c>
      <c r="I7" s="12">
        <v>21000261</v>
      </c>
      <c r="J7" s="12">
        <v>22833736</v>
      </c>
      <c r="K7" s="12">
        <v>8011629</v>
      </c>
      <c r="L7" s="12">
        <v>2850074</v>
      </c>
      <c r="M7" s="12">
        <v>11</v>
      </c>
      <c r="N7" s="12">
        <v>53</v>
      </c>
      <c r="O7" s="12">
        <v>4084</v>
      </c>
      <c r="P7" s="12">
        <v>47</v>
      </c>
      <c r="Q7" s="12">
        <v>4095</v>
      </c>
      <c r="R7" s="11">
        <v>10.81</v>
      </c>
      <c r="S7" s="11">
        <v>18.04</v>
      </c>
      <c r="T7" s="11">
        <v>8.08</v>
      </c>
    </row>
    <row r="8" spans="1:20" x14ac:dyDescent="0.25">
      <c r="A8" s="11" t="s">
        <v>28</v>
      </c>
      <c r="B8" s="11">
        <v>10616</v>
      </c>
      <c r="C8" s="11" t="s">
        <v>29</v>
      </c>
      <c r="D8" s="11" t="s">
        <v>22</v>
      </c>
      <c r="E8" s="12">
        <v>0</v>
      </c>
      <c r="F8" s="12">
        <v>100000</v>
      </c>
      <c r="G8" s="12">
        <v>157.76666666666668</v>
      </c>
      <c r="H8" s="12" t="s">
        <v>503</v>
      </c>
      <c r="I8" s="12">
        <v>9955855</v>
      </c>
      <c r="J8" s="12">
        <v>9172061</v>
      </c>
      <c r="K8" s="12">
        <v>25213</v>
      </c>
      <c r="L8" s="12">
        <v>363783027</v>
      </c>
      <c r="M8" s="12">
        <v>7</v>
      </c>
      <c r="N8" s="12">
        <v>11</v>
      </c>
      <c r="O8" s="12">
        <v>2816</v>
      </c>
      <c r="P8" s="12">
        <v>89</v>
      </c>
      <c r="Q8" s="12">
        <v>2823</v>
      </c>
      <c r="R8" s="11">
        <v>9.1</v>
      </c>
      <c r="S8" s="11">
        <v>13.58</v>
      </c>
      <c r="T8" s="11">
        <v>-13.15</v>
      </c>
    </row>
    <row r="9" spans="1:20" x14ac:dyDescent="0.25">
      <c r="A9" s="11" t="s">
        <v>30</v>
      </c>
      <c r="B9" s="11">
        <v>10615</v>
      </c>
      <c r="C9" s="11" t="s">
        <v>31</v>
      </c>
      <c r="D9" s="11" t="s">
        <v>32</v>
      </c>
      <c r="E9" s="12">
        <v>0</v>
      </c>
      <c r="F9" s="12">
        <v>50000</v>
      </c>
      <c r="G9" s="12">
        <v>157.6</v>
      </c>
      <c r="H9" s="12" t="s">
        <v>503</v>
      </c>
      <c r="I9" s="12">
        <v>721183</v>
      </c>
      <c r="J9" s="12">
        <v>742208</v>
      </c>
      <c r="K9" s="12">
        <v>11201</v>
      </c>
      <c r="L9" s="12">
        <v>66262691</v>
      </c>
      <c r="M9" s="12">
        <v>7</v>
      </c>
      <c r="N9" s="12">
        <v>91</v>
      </c>
      <c r="O9" s="12">
        <v>88</v>
      </c>
      <c r="P9" s="12">
        <v>9</v>
      </c>
      <c r="Q9" s="12">
        <v>95</v>
      </c>
      <c r="R9" s="11">
        <v>3.92</v>
      </c>
      <c r="S9" s="11">
        <v>9.66</v>
      </c>
      <c r="T9" s="11">
        <v>-10.09</v>
      </c>
    </row>
    <row r="10" spans="1:20" x14ac:dyDescent="0.25">
      <c r="A10" s="11" t="s">
        <v>33</v>
      </c>
      <c r="B10" s="11">
        <v>10630</v>
      </c>
      <c r="C10" s="11" t="s">
        <v>34</v>
      </c>
      <c r="D10" s="11" t="s">
        <v>22</v>
      </c>
      <c r="E10" s="12">
        <v>0</v>
      </c>
      <c r="F10" s="12">
        <v>500000</v>
      </c>
      <c r="G10" s="12">
        <v>153.16666666666666</v>
      </c>
      <c r="H10" s="12" t="s">
        <v>503</v>
      </c>
      <c r="I10" s="12">
        <v>638468</v>
      </c>
      <c r="J10" s="12">
        <v>577214</v>
      </c>
      <c r="K10" s="12">
        <v>132084</v>
      </c>
      <c r="L10" s="12">
        <v>4370049</v>
      </c>
      <c r="M10" s="12">
        <v>13</v>
      </c>
      <c r="N10" s="12">
        <v>78</v>
      </c>
      <c r="O10" s="12">
        <v>192</v>
      </c>
      <c r="P10" s="12">
        <v>22</v>
      </c>
      <c r="Q10" s="12">
        <v>205</v>
      </c>
      <c r="R10" s="11">
        <v>0.59</v>
      </c>
      <c r="S10" s="11">
        <v>-1.41</v>
      </c>
      <c r="T10" s="11">
        <v>-29.93</v>
      </c>
    </row>
    <row r="11" spans="1:20" x14ac:dyDescent="0.25">
      <c r="A11" s="11" t="s">
        <v>35</v>
      </c>
      <c r="B11" s="11">
        <v>10639</v>
      </c>
      <c r="C11" s="11" t="s">
        <v>36</v>
      </c>
      <c r="D11" s="11" t="s">
        <v>19</v>
      </c>
      <c r="E11" s="12">
        <v>15</v>
      </c>
      <c r="F11" s="12">
        <v>100000000</v>
      </c>
      <c r="G11" s="12">
        <v>151.76666666666668</v>
      </c>
      <c r="H11" s="12" t="s">
        <v>503</v>
      </c>
      <c r="I11" s="12">
        <v>59638932</v>
      </c>
      <c r="J11" s="12">
        <v>61845127</v>
      </c>
      <c r="K11" s="12">
        <v>61667880</v>
      </c>
      <c r="L11" s="12">
        <v>1002874</v>
      </c>
      <c r="M11" s="12">
        <v>82</v>
      </c>
      <c r="N11" s="12">
        <v>28</v>
      </c>
      <c r="O11" s="12">
        <v>32695</v>
      </c>
      <c r="P11" s="12">
        <v>72</v>
      </c>
      <c r="Q11" s="12">
        <v>32777</v>
      </c>
      <c r="R11" s="11">
        <v>1.64</v>
      </c>
      <c r="S11" s="11">
        <v>4.83</v>
      </c>
      <c r="T11" s="11">
        <v>20.81</v>
      </c>
    </row>
    <row r="12" spans="1:20" x14ac:dyDescent="0.25">
      <c r="A12" s="11" t="s">
        <v>37</v>
      </c>
      <c r="B12" s="11">
        <v>10706</v>
      </c>
      <c r="C12" s="11" t="s">
        <v>38</v>
      </c>
      <c r="D12" s="11" t="s">
        <v>22</v>
      </c>
      <c r="E12" s="12">
        <v>0</v>
      </c>
      <c r="F12" s="12">
        <v>5000000</v>
      </c>
      <c r="G12" s="12">
        <v>148.33333333333334</v>
      </c>
      <c r="H12" s="12" t="s">
        <v>503</v>
      </c>
      <c r="I12" s="12">
        <v>18550700</v>
      </c>
      <c r="J12" s="12">
        <v>17225528</v>
      </c>
      <c r="K12" s="12">
        <v>3135002</v>
      </c>
      <c r="L12" s="12">
        <v>5494582</v>
      </c>
      <c r="M12" s="12">
        <v>16</v>
      </c>
      <c r="N12" s="12">
        <v>56</v>
      </c>
      <c r="O12" s="12">
        <v>3894</v>
      </c>
      <c r="P12" s="12">
        <v>44</v>
      </c>
      <c r="Q12" s="12">
        <v>3910</v>
      </c>
      <c r="R12" s="11">
        <v>9.68</v>
      </c>
      <c r="S12" s="11">
        <v>22.61</v>
      </c>
      <c r="T12" s="11">
        <v>-18.48</v>
      </c>
    </row>
    <row r="13" spans="1:20" x14ac:dyDescent="0.25">
      <c r="A13" s="11" t="s">
        <v>39</v>
      </c>
      <c r="B13" s="11">
        <v>10720</v>
      </c>
      <c r="C13" s="11" t="s">
        <v>40</v>
      </c>
      <c r="D13" s="11" t="s">
        <v>19</v>
      </c>
      <c r="E13" s="12">
        <v>15</v>
      </c>
      <c r="F13" s="12">
        <v>5000000</v>
      </c>
      <c r="G13" s="12">
        <v>146.83333333333334</v>
      </c>
      <c r="H13" s="12" t="s">
        <v>503</v>
      </c>
      <c r="I13" s="12">
        <v>3021532</v>
      </c>
      <c r="J13" s="12">
        <v>2041778</v>
      </c>
      <c r="K13" s="12">
        <v>2037074</v>
      </c>
      <c r="L13" s="12">
        <v>1002309</v>
      </c>
      <c r="M13" s="12">
        <v>19</v>
      </c>
      <c r="N13" s="12">
        <v>84</v>
      </c>
      <c r="O13" s="12">
        <v>527</v>
      </c>
      <c r="P13" s="12">
        <v>16</v>
      </c>
      <c r="Q13" s="12">
        <v>546</v>
      </c>
      <c r="R13" s="11">
        <v>2.06</v>
      </c>
      <c r="S13" s="11">
        <v>2.0699999999999998</v>
      </c>
      <c r="T13" s="11">
        <v>-18.829999999999998</v>
      </c>
    </row>
    <row r="14" spans="1:20" x14ac:dyDescent="0.25">
      <c r="A14" s="11" t="s">
        <v>41</v>
      </c>
      <c r="B14" s="11">
        <v>10719</v>
      </c>
      <c r="C14" s="11" t="s">
        <v>42</v>
      </c>
      <c r="D14" s="11" t="s">
        <v>22</v>
      </c>
      <c r="E14" s="12">
        <v>0</v>
      </c>
      <c r="F14" s="12">
        <v>500000</v>
      </c>
      <c r="G14" s="12">
        <v>146.23333333333332</v>
      </c>
      <c r="H14" s="12" t="s">
        <v>503</v>
      </c>
      <c r="I14" s="12">
        <v>3683595</v>
      </c>
      <c r="J14" s="12">
        <v>3461735</v>
      </c>
      <c r="K14" s="12">
        <v>12567</v>
      </c>
      <c r="L14" s="12">
        <v>275462305</v>
      </c>
      <c r="M14" s="12">
        <v>5</v>
      </c>
      <c r="N14" s="12">
        <v>21</v>
      </c>
      <c r="O14" s="12">
        <v>313</v>
      </c>
      <c r="P14" s="12">
        <v>79</v>
      </c>
      <c r="Q14" s="12">
        <v>318</v>
      </c>
      <c r="R14" s="11">
        <v>6.01</v>
      </c>
      <c r="S14" s="11">
        <v>9.33</v>
      </c>
      <c r="T14" s="11">
        <v>-24.3</v>
      </c>
    </row>
    <row r="15" spans="1:20" x14ac:dyDescent="0.25">
      <c r="A15" s="11" t="s">
        <v>43</v>
      </c>
      <c r="B15" s="11">
        <v>10743</v>
      </c>
      <c r="C15" s="11" t="s">
        <v>44</v>
      </c>
      <c r="D15" s="11" t="s">
        <v>22</v>
      </c>
      <c r="E15" s="12">
        <v>0</v>
      </c>
      <c r="F15" s="12">
        <v>10000000</v>
      </c>
      <c r="G15" s="12">
        <v>141.96666666666667</v>
      </c>
      <c r="H15" s="12" t="s">
        <v>503</v>
      </c>
      <c r="I15" s="12">
        <v>7965064</v>
      </c>
      <c r="J15" s="12">
        <v>5990622</v>
      </c>
      <c r="K15" s="12">
        <v>4881397</v>
      </c>
      <c r="L15" s="12">
        <v>1227235</v>
      </c>
      <c r="M15" s="12">
        <v>10</v>
      </c>
      <c r="N15" s="12">
        <v>16</v>
      </c>
      <c r="O15" s="12">
        <v>3020</v>
      </c>
      <c r="P15" s="12">
        <v>84</v>
      </c>
      <c r="Q15" s="12">
        <v>3030</v>
      </c>
      <c r="R15" s="11">
        <v>10.25</v>
      </c>
      <c r="S15" s="11">
        <v>2.58</v>
      </c>
      <c r="T15" s="11">
        <v>-23.31</v>
      </c>
    </row>
    <row r="16" spans="1:20" x14ac:dyDescent="0.25">
      <c r="A16" s="11" t="s">
        <v>45</v>
      </c>
      <c r="B16" s="11">
        <v>10748</v>
      </c>
      <c r="C16" s="11" t="s">
        <v>46</v>
      </c>
      <c r="D16" s="11" t="s">
        <v>19</v>
      </c>
      <c r="E16" s="12">
        <v>15</v>
      </c>
      <c r="F16" s="12">
        <v>25000000</v>
      </c>
      <c r="G16" s="12">
        <v>140.33333333333334</v>
      </c>
      <c r="H16" s="12" t="s">
        <v>503</v>
      </c>
      <c r="I16" s="12">
        <v>15873726</v>
      </c>
      <c r="J16" s="12">
        <v>17481193</v>
      </c>
      <c r="K16" s="12">
        <v>17431299</v>
      </c>
      <c r="L16" s="12">
        <v>1002862</v>
      </c>
      <c r="M16" s="12">
        <v>32</v>
      </c>
      <c r="N16" s="12">
        <v>13</v>
      </c>
      <c r="O16" s="12">
        <v>8666</v>
      </c>
      <c r="P16" s="12">
        <v>87</v>
      </c>
      <c r="Q16" s="12">
        <v>8698</v>
      </c>
      <c r="R16" s="11">
        <v>1.61</v>
      </c>
      <c r="S16" s="11">
        <v>4.72</v>
      </c>
      <c r="T16" s="11">
        <v>20.420000000000002</v>
      </c>
    </row>
    <row r="17" spans="1:20" x14ac:dyDescent="0.25">
      <c r="A17" s="11" t="s">
        <v>47</v>
      </c>
      <c r="B17" s="11">
        <v>10762</v>
      </c>
      <c r="C17" s="11" t="s">
        <v>48</v>
      </c>
      <c r="D17" s="11" t="s">
        <v>32</v>
      </c>
      <c r="E17" s="12">
        <v>0</v>
      </c>
      <c r="F17" s="12">
        <v>200000000</v>
      </c>
      <c r="G17" s="12">
        <v>139.13333333333333</v>
      </c>
      <c r="H17" s="12" t="s">
        <v>503</v>
      </c>
      <c r="I17" s="12">
        <v>3282685</v>
      </c>
      <c r="J17" s="12">
        <v>3375631</v>
      </c>
      <c r="K17" s="12">
        <v>19191101</v>
      </c>
      <c r="L17" s="12">
        <v>175896</v>
      </c>
      <c r="M17" s="12">
        <v>10</v>
      </c>
      <c r="N17" s="12">
        <v>38</v>
      </c>
      <c r="O17" s="12">
        <v>2402</v>
      </c>
      <c r="P17" s="12">
        <v>62</v>
      </c>
      <c r="Q17" s="12">
        <v>2412</v>
      </c>
      <c r="R17" s="11">
        <v>8.58</v>
      </c>
      <c r="S17" s="11">
        <v>12</v>
      </c>
      <c r="T17" s="11">
        <v>7.57</v>
      </c>
    </row>
    <row r="18" spans="1:20" x14ac:dyDescent="0.25">
      <c r="A18" s="11" t="s">
        <v>49</v>
      </c>
      <c r="B18" s="11">
        <v>10753</v>
      </c>
      <c r="C18" s="11" t="s">
        <v>50</v>
      </c>
      <c r="D18" s="11" t="s">
        <v>22</v>
      </c>
      <c r="E18" s="12">
        <v>0</v>
      </c>
      <c r="F18" s="12">
        <v>100000</v>
      </c>
      <c r="G18" s="12">
        <v>139.1</v>
      </c>
      <c r="H18" s="12" t="s">
        <v>503</v>
      </c>
      <c r="I18" s="12">
        <v>731245</v>
      </c>
      <c r="J18" s="12">
        <v>716963</v>
      </c>
      <c r="K18" s="12">
        <v>27021</v>
      </c>
      <c r="L18" s="12">
        <v>26533541</v>
      </c>
      <c r="M18" s="12">
        <v>7</v>
      </c>
      <c r="N18" s="12">
        <v>37</v>
      </c>
      <c r="O18" s="12">
        <v>612</v>
      </c>
      <c r="P18" s="12">
        <v>63</v>
      </c>
      <c r="Q18" s="12">
        <v>619</v>
      </c>
      <c r="R18" s="11">
        <v>6.99</v>
      </c>
      <c r="S18" s="11">
        <v>5.87</v>
      </c>
      <c r="T18" s="11">
        <v>-40.68</v>
      </c>
    </row>
    <row r="19" spans="1:20" x14ac:dyDescent="0.25">
      <c r="A19" s="11" t="s">
        <v>51</v>
      </c>
      <c r="B19" s="11">
        <v>10782</v>
      </c>
      <c r="C19" s="11" t="s">
        <v>52</v>
      </c>
      <c r="D19" s="11" t="s">
        <v>22</v>
      </c>
      <c r="E19" s="12">
        <v>0</v>
      </c>
      <c r="F19" s="12">
        <v>50000</v>
      </c>
      <c r="G19" s="12">
        <v>138.5</v>
      </c>
      <c r="H19" s="12" t="s">
        <v>503</v>
      </c>
      <c r="I19" s="12">
        <v>1822991</v>
      </c>
      <c r="J19" s="12">
        <v>1490470</v>
      </c>
      <c r="K19" s="12">
        <v>30277</v>
      </c>
      <c r="L19" s="12">
        <v>49227807</v>
      </c>
      <c r="M19" s="12">
        <v>9</v>
      </c>
      <c r="N19" s="12">
        <v>58</v>
      </c>
      <c r="O19" s="12">
        <v>612</v>
      </c>
      <c r="P19" s="12">
        <v>42</v>
      </c>
      <c r="Q19" s="12">
        <v>621</v>
      </c>
      <c r="R19" s="11">
        <v>8.18</v>
      </c>
      <c r="S19" s="11">
        <v>10.86</v>
      </c>
      <c r="T19" s="11">
        <v>-25.15</v>
      </c>
    </row>
    <row r="20" spans="1:20" x14ac:dyDescent="0.25">
      <c r="A20" s="11" t="s">
        <v>53</v>
      </c>
      <c r="B20" s="11">
        <v>10766</v>
      </c>
      <c r="C20" s="11" t="s">
        <v>52</v>
      </c>
      <c r="D20" s="11" t="s">
        <v>19</v>
      </c>
      <c r="E20" s="12">
        <v>15</v>
      </c>
      <c r="F20" s="12">
        <v>100000000</v>
      </c>
      <c r="G20" s="12">
        <v>138.5</v>
      </c>
      <c r="H20" s="12" t="s">
        <v>503</v>
      </c>
      <c r="I20" s="12">
        <v>56257008</v>
      </c>
      <c r="J20" s="12">
        <v>54148195</v>
      </c>
      <c r="K20" s="12">
        <v>53957944</v>
      </c>
      <c r="L20" s="12">
        <v>1003525</v>
      </c>
      <c r="M20" s="12">
        <v>18</v>
      </c>
      <c r="N20" s="12">
        <v>5</v>
      </c>
      <c r="O20" s="12">
        <v>24625</v>
      </c>
      <c r="P20" s="12">
        <v>95</v>
      </c>
      <c r="Q20" s="12">
        <v>24643</v>
      </c>
      <c r="R20" s="11">
        <v>1.43</v>
      </c>
      <c r="S20" s="11">
        <v>4.25</v>
      </c>
      <c r="T20" s="11">
        <v>18.64</v>
      </c>
    </row>
    <row r="21" spans="1:20" x14ac:dyDescent="0.25">
      <c r="A21" s="11" t="s">
        <v>54</v>
      </c>
      <c r="B21" s="11">
        <v>10764</v>
      </c>
      <c r="C21" s="11" t="s">
        <v>55</v>
      </c>
      <c r="D21" s="11" t="s">
        <v>22</v>
      </c>
      <c r="E21" s="12">
        <v>0</v>
      </c>
      <c r="F21" s="12">
        <v>100000</v>
      </c>
      <c r="G21" s="12">
        <v>138.23333333333332</v>
      </c>
      <c r="H21" s="12" t="s">
        <v>503</v>
      </c>
      <c r="I21" s="12">
        <v>1325544</v>
      </c>
      <c r="J21" s="12">
        <v>1748893</v>
      </c>
      <c r="K21" s="12">
        <v>45490</v>
      </c>
      <c r="L21" s="12">
        <v>38445669</v>
      </c>
      <c r="M21" s="12">
        <v>9</v>
      </c>
      <c r="N21" s="12">
        <v>99</v>
      </c>
      <c r="O21" s="12">
        <v>112</v>
      </c>
      <c r="P21" s="12">
        <v>1</v>
      </c>
      <c r="Q21" s="12">
        <v>121</v>
      </c>
      <c r="R21" s="11">
        <v>8.8699999999999992</v>
      </c>
      <c r="S21" s="11">
        <v>11.18</v>
      </c>
      <c r="T21" s="11">
        <v>-28.43</v>
      </c>
    </row>
    <row r="22" spans="1:20" x14ac:dyDescent="0.25">
      <c r="A22" s="11" t="s">
        <v>56</v>
      </c>
      <c r="B22" s="11">
        <v>10767</v>
      </c>
      <c r="C22" s="11" t="s">
        <v>55</v>
      </c>
      <c r="D22" s="11" t="s">
        <v>32</v>
      </c>
      <c r="E22" s="12">
        <v>0</v>
      </c>
      <c r="F22" s="12">
        <v>200000</v>
      </c>
      <c r="G22" s="12">
        <v>138.23333333333332</v>
      </c>
      <c r="H22" s="12" t="s">
        <v>503</v>
      </c>
      <c r="I22" s="12">
        <v>374575</v>
      </c>
      <c r="J22" s="12">
        <v>398030</v>
      </c>
      <c r="K22" s="12">
        <v>7750</v>
      </c>
      <c r="L22" s="12">
        <v>51358721</v>
      </c>
      <c r="M22" s="12">
        <v>2</v>
      </c>
      <c r="N22" s="12">
        <v>16</v>
      </c>
      <c r="O22" s="12">
        <v>114</v>
      </c>
      <c r="P22" s="12">
        <v>84</v>
      </c>
      <c r="Q22" s="12">
        <v>116</v>
      </c>
      <c r="R22" s="11">
        <v>8.31</v>
      </c>
      <c r="S22" s="11">
        <v>10.69</v>
      </c>
      <c r="T22" s="11">
        <v>-19.66</v>
      </c>
    </row>
    <row r="23" spans="1:20" x14ac:dyDescent="0.25">
      <c r="A23" s="11" t="s">
        <v>57</v>
      </c>
      <c r="B23" s="11">
        <v>10771</v>
      </c>
      <c r="C23" s="11" t="s">
        <v>58</v>
      </c>
      <c r="D23" s="11" t="s">
        <v>22</v>
      </c>
      <c r="E23" s="12">
        <v>0</v>
      </c>
      <c r="F23" s="12">
        <v>50000</v>
      </c>
      <c r="G23" s="12">
        <v>138.16666666666666</v>
      </c>
      <c r="H23" s="12" t="s">
        <v>503</v>
      </c>
      <c r="I23" s="12">
        <v>1104555</v>
      </c>
      <c r="J23" s="12">
        <v>1050768</v>
      </c>
      <c r="K23" s="12">
        <v>1541902</v>
      </c>
      <c r="L23" s="12">
        <v>681474</v>
      </c>
      <c r="M23" s="12">
        <v>6</v>
      </c>
      <c r="N23" s="12">
        <v>81</v>
      </c>
      <c r="O23" s="12">
        <v>108</v>
      </c>
      <c r="P23" s="12">
        <v>19</v>
      </c>
      <c r="Q23" s="12">
        <v>114</v>
      </c>
      <c r="R23" s="11">
        <v>5.31</v>
      </c>
      <c r="S23" s="11">
        <v>6.93</v>
      </c>
      <c r="T23" s="11">
        <v>-31.56</v>
      </c>
    </row>
    <row r="24" spans="1:20" x14ac:dyDescent="0.25">
      <c r="A24" s="11" t="s">
        <v>59</v>
      </c>
      <c r="B24" s="11">
        <v>10765</v>
      </c>
      <c r="C24" s="11" t="s">
        <v>58</v>
      </c>
      <c r="D24" s="11" t="s">
        <v>19</v>
      </c>
      <c r="E24" s="12">
        <v>16</v>
      </c>
      <c r="F24" s="12">
        <v>160000000</v>
      </c>
      <c r="G24" s="12">
        <v>138.16666666666666</v>
      </c>
      <c r="H24" s="12" t="s">
        <v>503</v>
      </c>
      <c r="I24" s="12">
        <v>130760822</v>
      </c>
      <c r="J24" s="12">
        <v>152913272</v>
      </c>
      <c r="K24" s="12">
        <v>151643527</v>
      </c>
      <c r="L24" s="12">
        <v>1008373</v>
      </c>
      <c r="M24" s="12">
        <v>200</v>
      </c>
      <c r="N24" s="12">
        <v>15</v>
      </c>
      <c r="O24" s="12">
        <v>74083</v>
      </c>
      <c r="P24" s="12">
        <v>85</v>
      </c>
      <c r="Q24" s="12">
        <v>74283</v>
      </c>
      <c r="R24" s="11">
        <v>1.58</v>
      </c>
      <c r="S24" s="11">
        <v>4.83</v>
      </c>
      <c r="T24" s="11">
        <v>20.97</v>
      </c>
    </row>
    <row r="25" spans="1:20" x14ac:dyDescent="0.25">
      <c r="A25" s="11" t="s">
        <v>60</v>
      </c>
      <c r="B25" s="11">
        <v>10763</v>
      </c>
      <c r="C25" s="11" t="s">
        <v>61</v>
      </c>
      <c r="D25" s="11" t="s">
        <v>32</v>
      </c>
      <c r="E25" s="12">
        <v>0</v>
      </c>
      <c r="F25" s="12">
        <v>50000</v>
      </c>
      <c r="G25" s="12">
        <v>136.6</v>
      </c>
      <c r="H25" s="12" t="s">
        <v>503</v>
      </c>
      <c r="I25" s="12">
        <v>147655</v>
      </c>
      <c r="J25" s="12">
        <v>136819</v>
      </c>
      <c r="K25" s="12">
        <v>12590</v>
      </c>
      <c r="L25" s="12">
        <v>10867284</v>
      </c>
      <c r="M25" s="12">
        <v>8</v>
      </c>
      <c r="N25" s="12">
        <v>41</v>
      </c>
      <c r="O25" s="12">
        <v>89</v>
      </c>
      <c r="P25" s="12">
        <v>59</v>
      </c>
      <c r="Q25" s="12">
        <v>97</v>
      </c>
      <c r="R25" s="11">
        <v>6.07</v>
      </c>
      <c r="S25" s="11">
        <v>2.06</v>
      </c>
      <c r="T25" s="11">
        <v>-31.43</v>
      </c>
    </row>
    <row r="26" spans="1:20" x14ac:dyDescent="0.25">
      <c r="A26" s="11" t="s">
        <v>62</v>
      </c>
      <c r="B26" s="11">
        <v>10778</v>
      </c>
      <c r="C26" s="11" t="s">
        <v>63</v>
      </c>
      <c r="D26" s="11" t="s">
        <v>19</v>
      </c>
      <c r="E26" s="12">
        <v>20</v>
      </c>
      <c r="F26" s="12">
        <v>5000000</v>
      </c>
      <c r="G26" s="12">
        <v>136.4</v>
      </c>
      <c r="H26" s="12" t="s">
        <v>503</v>
      </c>
      <c r="I26" s="12">
        <v>3000360</v>
      </c>
      <c r="J26" s="12">
        <v>3030515</v>
      </c>
      <c r="K26" s="12">
        <v>3022036</v>
      </c>
      <c r="L26" s="12">
        <v>1002806</v>
      </c>
      <c r="M26" s="12">
        <v>13</v>
      </c>
      <c r="N26" s="12">
        <v>43</v>
      </c>
      <c r="O26" s="12">
        <v>1180</v>
      </c>
      <c r="P26" s="12">
        <v>57</v>
      </c>
      <c r="Q26" s="12">
        <v>1193</v>
      </c>
      <c r="R26" s="11">
        <v>1.41</v>
      </c>
      <c r="S26" s="11">
        <v>4.42</v>
      </c>
      <c r="T26" s="11">
        <v>18</v>
      </c>
    </row>
    <row r="27" spans="1:20" x14ac:dyDescent="0.25">
      <c r="A27" s="11" t="s">
        <v>64</v>
      </c>
      <c r="B27" s="11">
        <v>10781</v>
      </c>
      <c r="C27" s="11" t="s">
        <v>65</v>
      </c>
      <c r="D27" s="11" t="s">
        <v>22</v>
      </c>
      <c r="E27" s="12">
        <v>0</v>
      </c>
      <c r="F27" s="12">
        <v>400000</v>
      </c>
      <c r="G27" s="12">
        <v>134.43333333333334</v>
      </c>
      <c r="H27" s="12" t="s">
        <v>503</v>
      </c>
      <c r="I27" s="12">
        <v>5928345</v>
      </c>
      <c r="J27" s="12">
        <v>5342025</v>
      </c>
      <c r="K27" s="12">
        <v>85453</v>
      </c>
      <c r="L27" s="12">
        <v>62514185</v>
      </c>
      <c r="M27" s="12">
        <v>7</v>
      </c>
      <c r="N27" s="12">
        <v>48</v>
      </c>
      <c r="O27" s="12">
        <v>2240</v>
      </c>
      <c r="P27" s="12">
        <v>52</v>
      </c>
      <c r="Q27" s="12">
        <v>2247</v>
      </c>
      <c r="R27" s="11">
        <v>6.38</v>
      </c>
      <c r="S27" s="11">
        <v>6.57</v>
      </c>
      <c r="T27" s="11">
        <v>-33.25</v>
      </c>
    </row>
    <row r="28" spans="1:20" x14ac:dyDescent="0.25">
      <c r="A28" s="11" t="s">
        <v>66</v>
      </c>
      <c r="B28" s="11">
        <v>10784</v>
      </c>
      <c r="C28" s="11" t="s">
        <v>67</v>
      </c>
      <c r="D28" s="11" t="s">
        <v>19</v>
      </c>
      <c r="E28" s="12">
        <v>17</v>
      </c>
      <c r="F28" s="12">
        <v>35000000</v>
      </c>
      <c r="G28" s="12">
        <v>134.30000000000001</v>
      </c>
      <c r="H28" s="12" t="s">
        <v>503</v>
      </c>
      <c r="I28" s="12">
        <v>22405510</v>
      </c>
      <c r="J28" s="12">
        <v>20807563</v>
      </c>
      <c r="K28" s="12">
        <v>20631658</v>
      </c>
      <c r="L28" s="12">
        <v>1008525</v>
      </c>
      <c r="M28" s="12">
        <v>41</v>
      </c>
      <c r="N28" s="12">
        <v>24</v>
      </c>
      <c r="O28" s="12">
        <v>12636</v>
      </c>
      <c r="P28" s="12">
        <v>76</v>
      </c>
      <c r="Q28" s="12">
        <v>12677</v>
      </c>
      <c r="R28" s="11">
        <v>1.64</v>
      </c>
      <c r="S28" s="11">
        <v>5.05</v>
      </c>
      <c r="T28" s="11">
        <v>22.03</v>
      </c>
    </row>
    <row r="29" spans="1:20" x14ac:dyDescent="0.25">
      <c r="A29" s="11" t="s">
        <v>68</v>
      </c>
      <c r="B29" s="11">
        <v>10789</v>
      </c>
      <c r="C29" s="11" t="s">
        <v>69</v>
      </c>
      <c r="D29" s="11" t="s">
        <v>22</v>
      </c>
      <c r="E29" s="12">
        <v>0</v>
      </c>
      <c r="F29" s="12">
        <v>200000</v>
      </c>
      <c r="G29" s="12">
        <v>133.13333333333333</v>
      </c>
      <c r="H29" s="12" t="s">
        <v>503</v>
      </c>
      <c r="I29" s="12">
        <v>1431729</v>
      </c>
      <c r="J29" s="12">
        <v>1378961</v>
      </c>
      <c r="K29" s="12">
        <v>14784</v>
      </c>
      <c r="L29" s="12">
        <v>93273880</v>
      </c>
      <c r="M29" s="12">
        <v>6</v>
      </c>
      <c r="N29" s="12">
        <v>36</v>
      </c>
      <c r="O29" s="12">
        <v>208</v>
      </c>
      <c r="P29" s="12">
        <v>64</v>
      </c>
      <c r="Q29" s="12">
        <v>214</v>
      </c>
      <c r="R29" s="11">
        <v>7.28</v>
      </c>
      <c r="S29" s="11">
        <v>7.98</v>
      </c>
      <c r="T29" s="11">
        <v>1.71</v>
      </c>
    </row>
    <row r="30" spans="1:20" x14ac:dyDescent="0.25">
      <c r="A30" s="11" t="s">
        <v>70</v>
      </c>
      <c r="B30" s="11">
        <v>10787</v>
      </c>
      <c r="C30" s="11" t="s">
        <v>71</v>
      </c>
      <c r="D30" s="11" t="s">
        <v>22</v>
      </c>
      <c r="E30" s="12">
        <v>0</v>
      </c>
      <c r="F30" s="12">
        <v>100000000</v>
      </c>
      <c r="G30" s="12">
        <v>131.19999999999999</v>
      </c>
      <c r="H30" s="12" t="s">
        <v>503</v>
      </c>
      <c r="I30" s="12">
        <v>9465180</v>
      </c>
      <c r="J30" s="12">
        <v>7929561</v>
      </c>
      <c r="K30" s="12">
        <v>9725494</v>
      </c>
      <c r="L30" s="12">
        <v>815337</v>
      </c>
      <c r="M30" s="12">
        <v>18</v>
      </c>
      <c r="N30" s="12">
        <v>55</v>
      </c>
      <c r="O30" s="12">
        <v>4944</v>
      </c>
      <c r="P30" s="12">
        <v>45</v>
      </c>
      <c r="Q30" s="12">
        <v>4962</v>
      </c>
      <c r="R30" s="11">
        <v>6.18</v>
      </c>
      <c r="S30" s="11">
        <v>5.1100000000000003</v>
      </c>
      <c r="T30" s="11">
        <v>-34.22</v>
      </c>
    </row>
    <row r="31" spans="1:20" x14ac:dyDescent="0.25">
      <c r="A31" s="11" t="s">
        <v>72</v>
      </c>
      <c r="B31" s="11">
        <v>10801</v>
      </c>
      <c r="C31" s="11" t="s">
        <v>73</v>
      </c>
      <c r="D31" s="11" t="s">
        <v>22</v>
      </c>
      <c r="E31" s="12">
        <v>0</v>
      </c>
      <c r="F31" s="12">
        <v>500000</v>
      </c>
      <c r="G31" s="12">
        <v>129.56666666666666</v>
      </c>
      <c r="H31" s="12" t="s">
        <v>503</v>
      </c>
      <c r="I31" s="12">
        <v>1236977</v>
      </c>
      <c r="J31" s="12">
        <v>1268468</v>
      </c>
      <c r="K31" s="12">
        <v>187238</v>
      </c>
      <c r="L31" s="12">
        <v>6774631</v>
      </c>
      <c r="M31" s="12">
        <v>9</v>
      </c>
      <c r="N31" s="12">
        <v>73</v>
      </c>
      <c r="O31" s="12">
        <v>459</v>
      </c>
      <c r="P31" s="12">
        <v>27</v>
      </c>
      <c r="Q31" s="12">
        <v>468</v>
      </c>
      <c r="R31" s="11">
        <v>10.66</v>
      </c>
      <c r="S31" s="11">
        <v>20.86</v>
      </c>
      <c r="T31" s="11">
        <v>-17.82</v>
      </c>
    </row>
    <row r="32" spans="1:20" x14ac:dyDescent="0.25">
      <c r="A32" s="11" t="s">
        <v>74</v>
      </c>
      <c r="B32" s="11">
        <v>10825</v>
      </c>
      <c r="C32" s="11" t="s">
        <v>75</v>
      </c>
      <c r="D32" s="11" t="s">
        <v>22</v>
      </c>
      <c r="E32" s="12">
        <v>0</v>
      </c>
      <c r="F32" s="12">
        <v>15000000</v>
      </c>
      <c r="G32" s="12">
        <v>127.5</v>
      </c>
      <c r="H32" s="12" t="s">
        <v>503</v>
      </c>
      <c r="I32" s="12">
        <v>284234</v>
      </c>
      <c r="J32" s="12">
        <v>271875</v>
      </c>
      <c r="K32" s="12">
        <v>510363</v>
      </c>
      <c r="L32" s="12">
        <v>532708</v>
      </c>
      <c r="M32" s="12">
        <v>6</v>
      </c>
      <c r="N32" s="12">
        <v>77</v>
      </c>
      <c r="O32" s="12">
        <v>83</v>
      </c>
      <c r="P32" s="12">
        <v>23</v>
      </c>
      <c r="Q32" s="12">
        <v>89</v>
      </c>
      <c r="R32" s="11">
        <v>7.14</v>
      </c>
      <c r="S32" s="11">
        <v>8.14</v>
      </c>
      <c r="T32" s="11">
        <v>-37.840000000000003</v>
      </c>
    </row>
    <row r="33" spans="1:20" x14ac:dyDescent="0.25">
      <c r="A33" s="11" t="s">
        <v>76</v>
      </c>
      <c r="B33" s="11">
        <v>10830</v>
      </c>
      <c r="C33" s="11" t="s">
        <v>77</v>
      </c>
      <c r="D33" s="11" t="s">
        <v>22</v>
      </c>
      <c r="E33" s="12">
        <v>0</v>
      </c>
      <c r="F33" s="12">
        <v>100000</v>
      </c>
      <c r="G33" s="12">
        <v>126.66666666666667</v>
      </c>
      <c r="H33" s="12" t="s">
        <v>503</v>
      </c>
      <c r="I33" s="12">
        <v>1850640</v>
      </c>
      <c r="J33" s="12">
        <v>1770708</v>
      </c>
      <c r="K33" s="12">
        <v>20814</v>
      </c>
      <c r="L33" s="12">
        <v>85072943</v>
      </c>
      <c r="M33" s="12">
        <v>7</v>
      </c>
      <c r="N33" s="12">
        <v>14</v>
      </c>
      <c r="O33" s="12">
        <v>1507</v>
      </c>
      <c r="P33" s="12">
        <v>86</v>
      </c>
      <c r="Q33" s="12">
        <v>1514</v>
      </c>
      <c r="R33" s="11">
        <v>8.86</v>
      </c>
      <c r="S33" s="11">
        <v>13.24</v>
      </c>
      <c r="T33" s="11">
        <v>-8.6199999999999992</v>
      </c>
    </row>
    <row r="34" spans="1:20" x14ac:dyDescent="0.25">
      <c r="A34" s="11" t="s">
        <v>78</v>
      </c>
      <c r="B34" s="11">
        <v>10835</v>
      </c>
      <c r="C34" s="11" t="s">
        <v>79</v>
      </c>
      <c r="D34" s="11" t="s">
        <v>22</v>
      </c>
      <c r="E34" s="12">
        <v>0</v>
      </c>
      <c r="F34" s="12">
        <v>500000</v>
      </c>
      <c r="G34" s="12">
        <v>126.06666666666666</v>
      </c>
      <c r="H34" s="12" t="s">
        <v>503</v>
      </c>
      <c r="I34" s="12">
        <v>2184551</v>
      </c>
      <c r="J34" s="12">
        <v>2236231</v>
      </c>
      <c r="K34" s="12">
        <v>69901</v>
      </c>
      <c r="L34" s="12">
        <v>31991406</v>
      </c>
      <c r="M34" s="12">
        <v>7</v>
      </c>
      <c r="N34" s="12">
        <v>80</v>
      </c>
      <c r="O34" s="12">
        <v>279</v>
      </c>
      <c r="P34" s="12">
        <v>20</v>
      </c>
      <c r="Q34" s="12">
        <v>286</v>
      </c>
      <c r="R34" s="11">
        <v>8.59</v>
      </c>
      <c r="S34" s="11">
        <v>15.6</v>
      </c>
      <c r="T34" s="11">
        <v>-29.46</v>
      </c>
    </row>
    <row r="35" spans="1:20" x14ac:dyDescent="0.25">
      <c r="A35" s="11" t="s">
        <v>80</v>
      </c>
      <c r="B35" s="11">
        <v>10837</v>
      </c>
      <c r="C35" s="11" t="s">
        <v>81</v>
      </c>
      <c r="D35" s="11" t="s">
        <v>19</v>
      </c>
      <c r="E35" s="12">
        <v>16</v>
      </c>
      <c r="F35" s="12">
        <v>200000000</v>
      </c>
      <c r="G35" s="12">
        <v>126.03333333333333</v>
      </c>
      <c r="H35" s="12" t="s">
        <v>503</v>
      </c>
      <c r="I35" s="12">
        <v>30130233</v>
      </c>
      <c r="J35" s="12">
        <v>17608182</v>
      </c>
      <c r="K35" s="12">
        <v>15249977</v>
      </c>
      <c r="L35" s="12">
        <v>1154636</v>
      </c>
      <c r="M35" s="12">
        <v>171</v>
      </c>
      <c r="N35" s="12">
        <v>8</v>
      </c>
      <c r="O35" s="12">
        <v>35483</v>
      </c>
      <c r="P35" s="12">
        <v>92</v>
      </c>
      <c r="Q35" s="12">
        <v>35654</v>
      </c>
      <c r="R35" s="11">
        <v>2.15</v>
      </c>
      <c r="S35" s="11">
        <v>5.88</v>
      </c>
      <c r="T35" s="11">
        <v>12.12</v>
      </c>
    </row>
    <row r="36" spans="1:20" x14ac:dyDescent="0.25">
      <c r="A36" s="11" t="s">
        <v>82</v>
      </c>
      <c r="B36" s="11">
        <v>10845</v>
      </c>
      <c r="C36" s="11" t="s">
        <v>83</v>
      </c>
      <c r="D36" s="11" t="s">
        <v>19</v>
      </c>
      <c r="E36" s="12">
        <v>17</v>
      </c>
      <c r="F36" s="12">
        <v>40000000</v>
      </c>
      <c r="G36" s="12">
        <v>125.43333333333334</v>
      </c>
      <c r="H36" s="12" t="s">
        <v>503</v>
      </c>
      <c r="I36" s="12">
        <v>23047490</v>
      </c>
      <c r="J36" s="12">
        <v>26553662</v>
      </c>
      <c r="K36" s="12">
        <v>26553640</v>
      </c>
      <c r="L36" s="12">
        <v>1000000</v>
      </c>
      <c r="M36" s="12">
        <v>42</v>
      </c>
      <c r="N36" s="12">
        <v>39</v>
      </c>
      <c r="O36" s="12">
        <v>5584</v>
      </c>
      <c r="P36" s="12">
        <v>61</v>
      </c>
      <c r="Q36" s="12">
        <v>5626</v>
      </c>
      <c r="R36" s="11">
        <v>1.61</v>
      </c>
      <c r="S36" s="11">
        <v>4.95</v>
      </c>
      <c r="T36" s="11">
        <v>20.37</v>
      </c>
    </row>
    <row r="37" spans="1:20" x14ac:dyDescent="0.25">
      <c r="A37" s="11" t="s">
        <v>84</v>
      </c>
      <c r="B37" s="11">
        <v>10843</v>
      </c>
      <c r="C37" s="11" t="s">
        <v>85</v>
      </c>
      <c r="D37" s="11" t="s">
        <v>22</v>
      </c>
      <c r="E37" s="12">
        <v>0</v>
      </c>
      <c r="F37" s="12">
        <v>500000</v>
      </c>
      <c r="G37" s="12">
        <v>124.96666666666667</v>
      </c>
      <c r="H37" s="12" t="s">
        <v>503</v>
      </c>
      <c r="I37" s="12">
        <v>1442832</v>
      </c>
      <c r="J37" s="12">
        <v>1370915</v>
      </c>
      <c r="K37" s="12">
        <v>48736</v>
      </c>
      <c r="L37" s="12">
        <v>28129402</v>
      </c>
      <c r="M37" s="12">
        <v>6</v>
      </c>
      <c r="N37" s="12">
        <v>56</v>
      </c>
      <c r="O37" s="12">
        <v>633</v>
      </c>
      <c r="P37" s="12">
        <v>44</v>
      </c>
      <c r="Q37" s="12">
        <v>639</v>
      </c>
      <c r="R37" s="11">
        <v>10.75</v>
      </c>
      <c r="S37" s="11">
        <v>11.24</v>
      </c>
      <c r="T37" s="11">
        <v>-23.85</v>
      </c>
    </row>
    <row r="38" spans="1:20" x14ac:dyDescent="0.25">
      <c r="A38" s="11" t="s">
        <v>86</v>
      </c>
      <c r="B38" s="11">
        <v>10851</v>
      </c>
      <c r="C38" s="11" t="s">
        <v>87</v>
      </c>
      <c r="D38" s="11" t="s">
        <v>22</v>
      </c>
      <c r="E38" s="12">
        <v>0</v>
      </c>
      <c r="F38" s="12">
        <v>300000000</v>
      </c>
      <c r="G38" s="12">
        <v>124.86666666666666</v>
      </c>
      <c r="H38" s="12" t="s">
        <v>503</v>
      </c>
      <c r="I38" s="12">
        <v>27419307</v>
      </c>
      <c r="J38" s="12">
        <v>28622967</v>
      </c>
      <c r="K38" s="12">
        <v>45568778</v>
      </c>
      <c r="L38" s="12">
        <v>628127</v>
      </c>
      <c r="M38" s="12">
        <v>15</v>
      </c>
      <c r="N38" s="12">
        <v>58</v>
      </c>
      <c r="O38" s="12">
        <v>9454</v>
      </c>
      <c r="P38" s="12">
        <v>42</v>
      </c>
      <c r="Q38" s="12">
        <v>9469</v>
      </c>
      <c r="R38" s="11">
        <v>10.51</v>
      </c>
      <c r="S38" s="11">
        <v>16.28</v>
      </c>
      <c r="T38" s="11">
        <v>-1.24</v>
      </c>
    </row>
    <row r="39" spans="1:20" x14ac:dyDescent="0.25">
      <c r="A39" s="11" t="s">
        <v>88</v>
      </c>
      <c r="B39" s="11">
        <v>10855</v>
      </c>
      <c r="C39" s="11" t="s">
        <v>89</v>
      </c>
      <c r="D39" s="11" t="s">
        <v>22</v>
      </c>
      <c r="E39" s="12">
        <v>0</v>
      </c>
      <c r="F39" s="12">
        <v>1500000</v>
      </c>
      <c r="G39" s="12">
        <v>124.43333333333334</v>
      </c>
      <c r="H39" s="12" t="s">
        <v>503</v>
      </c>
      <c r="I39" s="12">
        <v>7904138</v>
      </c>
      <c r="J39" s="12">
        <v>6866125</v>
      </c>
      <c r="K39" s="12">
        <v>283033</v>
      </c>
      <c r="L39" s="12">
        <v>24259095</v>
      </c>
      <c r="M39" s="12">
        <v>9</v>
      </c>
      <c r="N39" s="12">
        <v>42</v>
      </c>
      <c r="O39" s="12">
        <v>5718</v>
      </c>
      <c r="P39" s="12">
        <v>58</v>
      </c>
      <c r="Q39" s="12">
        <v>5727</v>
      </c>
      <c r="R39" s="11">
        <v>6.41</v>
      </c>
      <c r="S39" s="11">
        <v>6.07</v>
      </c>
      <c r="T39" s="11">
        <v>-36.659999999999997</v>
      </c>
    </row>
    <row r="40" spans="1:20" x14ac:dyDescent="0.25">
      <c r="A40" s="11" t="s">
        <v>90</v>
      </c>
      <c r="B40" s="11">
        <v>10864</v>
      </c>
      <c r="C40" s="11" t="s">
        <v>91</v>
      </c>
      <c r="D40" s="11" t="s">
        <v>22</v>
      </c>
      <c r="E40" s="12">
        <v>0</v>
      </c>
      <c r="F40" s="12">
        <v>50000</v>
      </c>
      <c r="G40" s="12">
        <v>124.06666666666666</v>
      </c>
      <c r="H40" s="12" t="s">
        <v>503</v>
      </c>
      <c r="I40" s="12">
        <v>917848</v>
      </c>
      <c r="J40" s="12">
        <v>787010</v>
      </c>
      <c r="K40" s="12">
        <v>13586</v>
      </c>
      <c r="L40" s="12">
        <v>57928019</v>
      </c>
      <c r="M40" s="12">
        <v>5</v>
      </c>
      <c r="N40" s="12">
        <v>12</v>
      </c>
      <c r="O40" s="12">
        <v>383</v>
      </c>
      <c r="P40" s="12">
        <v>88</v>
      </c>
      <c r="Q40" s="12">
        <v>388</v>
      </c>
      <c r="R40" s="11">
        <v>6.88</v>
      </c>
      <c r="S40" s="11">
        <v>8.11</v>
      </c>
      <c r="T40" s="11">
        <v>-27.32</v>
      </c>
    </row>
    <row r="41" spans="1:20" x14ac:dyDescent="0.25">
      <c r="A41" s="11" t="s">
        <v>92</v>
      </c>
      <c r="B41" s="11">
        <v>10869</v>
      </c>
      <c r="C41" s="11" t="s">
        <v>93</v>
      </c>
      <c r="D41" s="11" t="s">
        <v>22</v>
      </c>
      <c r="E41" s="12">
        <v>0</v>
      </c>
      <c r="F41" s="12">
        <v>500000</v>
      </c>
      <c r="G41" s="12">
        <v>123.06666666666666</v>
      </c>
      <c r="H41" s="12" t="s">
        <v>503</v>
      </c>
      <c r="I41" s="12">
        <v>1026617</v>
      </c>
      <c r="J41" s="12">
        <v>853730</v>
      </c>
      <c r="K41" s="12">
        <v>36835</v>
      </c>
      <c r="L41" s="12">
        <v>23177133</v>
      </c>
      <c r="M41" s="12">
        <v>6</v>
      </c>
      <c r="N41" s="12">
        <v>65</v>
      </c>
      <c r="O41" s="12">
        <v>507</v>
      </c>
      <c r="P41" s="12">
        <v>35</v>
      </c>
      <c r="Q41" s="12">
        <v>513</v>
      </c>
      <c r="R41" s="11">
        <v>7.15</v>
      </c>
      <c r="S41" s="11">
        <v>-1.96</v>
      </c>
      <c r="T41" s="11">
        <v>-42.88</v>
      </c>
    </row>
    <row r="42" spans="1:20" x14ac:dyDescent="0.25">
      <c r="A42" s="11" t="s">
        <v>94</v>
      </c>
      <c r="B42" s="11">
        <v>10872</v>
      </c>
      <c r="C42" s="11" t="s">
        <v>95</v>
      </c>
      <c r="D42" s="11" t="s">
        <v>22</v>
      </c>
      <c r="E42" s="12">
        <v>0</v>
      </c>
      <c r="F42" s="12">
        <v>500000</v>
      </c>
      <c r="G42" s="12">
        <v>122.8</v>
      </c>
      <c r="H42" s="12" t="s">
        <v>503</v>
      </c>
      <c r="I42" s="12">
        <v>2516244</v>
      </c>
      <c r="J42" s="12">
        <v>2170791</v>
      </c>
      <c r="K42" s="12">
        <v>94423</v>
      </c>
      <c r="L42" s="12">
        <v>22990067</v>
      </c>
      <c r="M42" s="12">
        <v>6</v>
      </c>
      <c r="N42" s="12">
        <v>32</v>
      </c>
      <c r="O42" s="12">
        <v>3227</v>
      </c>
      <c r="P42" s="12">
        <v>68</v>
      </c>
      <c r="Q42" s="12">
        <v>3233</v>
      </c>
      <c r="R42" s="11">
        <v>8.94</v>
      </c>
      <c r="S42" s="11">
        <v>13.14</v>
      </c>
      <c r="T42" s="11">
        <v>-37.270000000000003</v>
      </c>
    </row>
    <row r="43" spans="1:20" x14ac:dyDescent="0.25">
      <c r="A43" s="11" t="s">
        <v>96</v>
      </c>
      <c r="B43" s="11">
        <v>10883</v>
      </c>
      <c r="C43" s="11" t="s">
        <v>97</v>
      </c>
      <c r="D43" s="11" t="s">
        <v>19</v>
      </c>
      <c r="E43" s="12">
        <v>0</v>
      </c>
      <c r="F43" s="12">
        <v>200000000</v>
      </c>
      <c r="G43" s="12">
        <v>121.9</v>
      </c>
      <c r="H43" s="12" t="s">
        <v>503</v>
      </c>
      <c r="I43" s="12">
        <v>99879791</v>
      </c>
      <c r="J43" s="12">
        <v>140769753</v>
      </c>
      <c r="K43" s="12">
        <v>140769712</v>
      </c>
      <c r="L43" s="12">
        <v>1000000</v>
      </c>
      <c r="M43" s="12">
        <v>109</v>
      </c>
      <c r="N43" s="12">
        <v>12</v>
      </c>
      <c r="O43" s="12">
        <v>38389</v>
      </c>
      <c r="P43" s="12">
        <v>88</v>
      </c>
      <c r="Q43" s="12">
        <v>38498</v>
      </c>
      <c r="R43" s="11">
        <v>1.37</v>
      </c>
      <c r="S43" s="11">
        <v>4.07</v>
      </c>
      <c r="T43" s="11">
        <v>18.64</v>
      </c>
    </row>
    <row r="44" spans="1:20" x14ac:dyDescent="0.25">
      <c r="A44" s="11" t="s">
        <v>98</v>
      </c>
      <c r="B44" s="11">
        <v>10885</v>
      </c>
      <c r="C44" s="11" t="s">
        <v>99</v>
      </c>
      <c r="D44" s="11" t="s">
        <v>32</v>
      </c>
      <c r="E44" s="12">
        <v>0</v>
      </c>
      <c r="F44" s="12">
        <v>5000000</v>
      </c>
      <c r="G44" s="12">
        <v>121.6</v>
      </c>
      <c r="H44" s="12" t="s">
        <v>503</v>
      </c>
      <c r="I44" s="12">
        <v>5822809</v>
      </c>
      <c r="J44" s="12">
        <v>3974292</v>
      </c>
      <c r="K44" s="12">
        <v>2057032</v>
      </c>
      <c r="L44" s="12">
        <v>1932051</v>
      </c>
      <c r="M44" s="12">
        <v>6</v>
      </c>
      <c r="N44" s="12">
        <v>34</v>
      </c>
      <c r="O44" s="12">
        <v>1944</v>
      </c>
      <c r="P44" s="12">
        <v>66</v>
      </c>
      <c r="Q44" s="12">
        <v>1950</v>
      </c>
      <c r="R44" s="11">
        <v>-7.2</v>
      </c>
      <c r="S44" s="11">
        <v>-11.66</v>
      </c>
      <c r="T44" s="11">
        <v>-26.45</v>
      </c>
    </row>
    <row r="45" spans="1:20" x14ac:dyDescent="0.25">
      <c r="A45" s="11" t="s">
        <v>100</v>
      </c>
      <c r="B45" s="11">
        <v>10897</v>
      </c>
      <c r="C45" s="11" t="s">
        <v>101</v>
      </c>
      <c r="D45" s="11" t="s">
        <v>32</v>
      </c>
      <c r="E45" s="12">
        <v>0</v>
      </c>
      <c r="F45" s="12">
        <v>200000</v>
      </c>
      <c r="G45" s="12">
        <v>121.23333333333333</v>
      </c>
      <c r="H45" s="12" t="s">
        <v>503</v>
      </c>
      <c r="I45" s="12">
        <v>947559</v>
      </c>
      <c r="J45" s="12">
        <v>867879</v>
      </c>
      <c r="K45" s="12">
        <v>93411</v>
      </c>
      <c r="L45" s="12">
        <v>9290971</v>
      </c>
      <c r="M45" s="12">
        <v>11</v>
      </c>
      <c r="N45" s="12">
        <v>90</v>
      </c>
      <c r="O45" s="12">
        <v>182</v>
      </c>
      <c r="P45" s="12">
        <v>10</v>
      </c>
      <c r="Q45" s="12">
        <v>193</v>
      </c>
      <c r="R45" s="11">
        <v>4.96</v>
      </c>
      <c r="S45" s="11">
        <v>2.4300000000000002</v>
      </c>
      <c r="T45" s="11">
        <v>-9.7100000000000009</v>
      </c>
    </row>
    <row r="46" spans="1:20" x14ac:dyDescent="0.25">
      <c r="A46" s="11" t="s">
        <v>102</v>
      </c>
      <c r="B46" s="11">
        <v>10895</v>
      </c>
      <c r="C46" s="11" t="s">
        <v>103</v>
      </c>
      <c r="D46" s="11" t="s">
        <v>19</v>
      </c>
      <c r="E46" s="12">
        <v>17</v>
      </c>
      <c r="F46" s="12">
        <v>20000000</v>
      </c>
      <c r="G46" s="12">
        <v>121</v>
      </c>
      <c r="H46" s="12" t="s">
        <v>503</v>
      </c>
      <c r="I46" s="12">
        <v>3229243</v>
      </c>
      <c r="J46" s="12">
        <v>2615960</v>
      </c>
      <c r="K46" s="12">
        <v>2615959</v>
      </c>
      <c r="L46" s="12">
        <v>1000000</v>
      </c>
      <c r="M46" s="12">
        <v>10</v>
      </c>
      <c r="N46" s="12">
        <v>30</v>
      </c>
      <c r="O46" s="12">
        <v>21899</v>
      </c>
      <c r="P46" s="12">
        <v>70</v>
      </c>
      <c r="Q46" s="12">
        <v>21909</v>
      </c>
      <c r="R46" s="11">
        <v>1.43</v>
      </c>
      <c r="S46" s="11">
        <v>4.3899999999999997</v>
      </c>
      <c r="T46" s="11">
        <v>18.89</v>
      </c>
    </row>
    <row r="47" spans="1:20" x14ac:dyDescent="0.25">
      <c r="A47" s="11" t="s">
        <v>104</v>
      </c>
      <c r="B47" s="11">
        <v>10896</v>
      </c>
      <c r="C47" s="11" t="s">
        <v>105</v>
      </c>
      <c r="D47" s="11" t="s">
        <v>22</v>
      </c>
      <c r="E47" s="12">
        <v>0</v>
      </c>
      <c r="F47" s="12">
        <v>1000000</v>
      </c>
      <c r="G47" s="12">
        <v>120.96666666666667</v>
      </c>
      <c r="H47" s="12" t="s">
        <v>503</v>
      </c>
      <c r="I47" s="12">
        <v>3237570</v>
      </c>
      <c r="J47" s="12">
        <v>2890901</v>
      </c>
      <c r="K47" s="12">
        <v>595088</v>
      </c>
      <c r="L47" s="12">
        <v>4857939</v>
      </c>
      <c r="M47" s="12">
        <v>11</v>
      </c>
      <c r="N47" s="12">
        <v>68</v>
      </c>
      <c r="O47" s="12">
        <v>1001</v>
      </c>
      <c r="P47" s="12">
        <v>32</v>
      </c>
      <c r="Q47" s="12">
        <v>1012</v>
      </c>
      <c r="R47" s="11">
        <v>5.83</v>
      </c>
      <c r="S47" s="11">
        <v>6.05</v>
      </c>
      <c r="T47" s="11">
        <v>-31.72</v>
      </c>
    </row>
    <row r="48" spans="1:20" x14ac:dyDescent="0.25">
      <c r="A48" s="11" t="s">
        <v>106</v>
      </c>
      <c r="B48" s="11">
        <v>10911</v>
      </c>
      <c r="C48" s="11" t="s">
        <v>107</v>
      </c>
      <c r="D48" s="11" t="s">
        <v>19</v>
      </c>
      <c r="E48" s="12">
        <v>17</v>
      </c>
      <c r="F48" s="12">
        <v>80000000</v>
      </c>
      <c r="G48" s="12">
        <v>119.3</v>
      </c>
      <c r="H48" s="12" t="s">
        <v>503</v>
      </c>
      <c r="I48" s="12">
        <v>79943055</v>
      </c>
      <c r="J48" s="12">
        <v>75015046</v>
      </c>
      <c r="K48" s="12">
        <v>74453610</v>
      </c>
      <c r="L48" s="12">
        <v>1007540</v>
      </c>
      <c r="M48" s="12">
        <v>85</v>
      </c>
      <c r="N48" s="12">
        <v>7</v>
      </c>
      <c r="O48" s="12">
        <v>57540</v>
      </c>
      <c r="P48" s="12">
        <v>93</v>
      </c>
      <c r="Q48" s="12">
        <v>57625</v>
      </c>
      <c r="R48" s="11">
        <v>1.5</v>
      </c>
      <c r="S48" s="11">
        <v>4.5999999999999996</v>
      </c>
      <c r="T48" s="11">
        <v>20.71</v>
      </c>
    </row>
    <row r="49" spans="1:20" x14ac:dyDescent="0.25">
      <c r="A49" s="11" t="s">
        <v>108</v>
      </c>
      <c r="B49" s="11">
        <v>10919</v>
      </c>
      <c r="C49" s="11" t="s">
        <v>109</v>
      </c>
      <c r="D49" s="11" t="s">
        <v>19</v>
      </c>
      <c r="E49" s="12">
        <v>15</v>
      </c>
      <c r="F49" s="12">
        <v>500000000</v>
      </c>
      <c r="G49" s="12">
        <v>119.13333333333334</v>
      </c>
      <c r="H49" s="12" t="s">
        <v>503</v>
      </c>
      <c r="I49" s="12">
        <v>362486320</v>
      </c>
      <c r="J49" s="12">
        <v>426607463</v>
      </c>
      <c r="K49" s="12">
        <v>426606974</v>
      </c>
      <c r="L49" s="12">
        <v>1000000</v>
      </c>
      <c r="M49" s="12">
        <v>388</v>
      </c>
      <c r="N49" s="12">
        <v>7</v>
      </c>
      <c r="O49" s="12">
        <v>442430</v>
      </c>
      <c r="P49" s="12">
        <v>93</v>
      </c>
      <c r="Q49" s="12">
        <v>442818</v>
      </c>
      <c r="R49" s="11">
        <v>1.39</v>
      </c>
      <c r="S49" s="11">
        <v>4.55</v>
      </c>
      <c r="T49" s="11">
        <v>18.920000000000002</v>
      </c>
    </row>
    <row r="50" spans="1:20" x14ac:dyDescent="0.25">
      <c r="A50" s="11" t="s">
        <v>110</v>
      </c>
      <c r="B50" s="11">
        <v>10923</v>
      </c>
      <c r="C50" s="11" t="s">
        <v>111</v>
      </c>
      <c r="D50" s="11" t="s">
        <v>19</v>
      </c>
      <c r="E50" s="12">
        <v>20</v>
      </c>
      <c r="F50" s="12">
        <v>13000000</v>
      </c>
      <c r="G50" s="12">
        <v>119.06666666666666</v>
      </c>
      <c r="H50" s="12" t="s">
        <v>503</v>
      </c>
      <c r="I50" s="12">
        <v>2962841</v>
      </c>
      <c r="J50" s="12">
        <v>2679998</v>
      </c>
      <c r="K50" s="12">
        <v>2657651</v>
      </c>
      <c r="L50" s="12">
        <v>1008408</v>
      </c>
      <c r="M50" s="12">
        <v>6</v>
      </c>
      <c r="N50" s="12">
        <v>47</v>
      </c>
      <c r="O50" s="12">
        <v>1979</v>
      </c>
      <c r="P50" s="12">
        <v>53</v>
      </c>
      <c r="Q50" s="12">
        <v>1985</v>
      </c>
      <c r="R50" s="11">
        <v>1.6</v>
      </c>
      <c r="S50" s="11">
        <v>4.3</v>
      </c>
      <c r="T50" s="11">
        <v>18.78</v>
      </c>
    </row>
    <row r="51" spans="1:20" x14ac:dyDescent="0.25">
      <c r="A51" s="11" t="s">
        <v>114</v>
      </c>
      <c r="B51" s="11">
        <v>10915</v>
      </c>
      <c r="C51" s="11" t="s">
        <v>115</v>
      </c>
      <c r="D51" s="11" t="s">
        <v>19</v>
      </c>
      <c r="E51" s="12">
        <v>16</v>
      </c>
      <c r="F51" s="12">
        <v>80000000</v>
      </c>
      <c r="G51" s="12">
        <v>118.93333333333334</v>
      </c>
      <c r="H51" s="12" t="s">
        <v>503</v>
      </c>
      <c r="I51" s="12">
        <v>57489723</v>
      </c>
      <c r="J51" s="12">
        <v>52222910</v>
      </c>
      <c r="K51" s="12">
        <v>41608175</v>
      </c>
      <c r="L51" s="12">
        <v>1255111</v>
      </c>
      <c r="M51" s="12">
        <v>38</v>
      </c>
      <c r="N51" s="12">
        <v>7</v>
      </c>
      <c r="O51" s="12">
        <v>34618</v>
      </c>
      <c r="P51" s="12">
        <v>93</v>
      </c>
      <c r="Q51" s="12">
        <v>34656</v>
      </c>
      <c r="R51" s="11">
        <v>-1.26</v>
      </c>
      <c r="S51" s="11">
        <v>1.29</v>
      </c>
      <c r="T51" s="11">
        <v>11.54</v>
      </c>
    </row>
    <row r="52" spans="1:20" x14ac:dyDescent="0.25">
      <c r="A52" s="11" t="s">
        <v>116</v>
      </c>
      <c r="B52" s="11">
        <v>10929</v>
      </c>
      <c r="C52" s="11" t="s">
        <v>117</v>
      </c>
      <c r="D52" s="11" t="s">
        <v>19</v>
      </c>
      <c r="E52" s="12">
        <v>18</v>
      </c>
      <c r="F52" s="12">
        <v>20000000</v>
      </c>
      <c r="G52" s="12">
        <v>118.56666666666666</v>
      </c>
      <c r="H52" s="12" t="s">
        <v>503</v>
      </c>
      <c r="I52" s="12">
        <v>4280159</v>
      </c>
      <c r="J52" s="12">
        <v>4683859</v>
      </c>
      <c r="K52" s="12">
        <v>4683858</v>
      </c>
      <c r="L52" s="12">
        <v>1000000</v>
      </c>
      <c r="M52" s="12">
        <v>10</v>
      </c>
      <c r="N52" s="12">
        <v>9</v>
      </c>
      <c r="O52" s="12">
        <v>1688</v>
      </c>
      <c r="P52" s="12">
        <v>91</v>
      </c>
      <c r="Q52" s="12">
        <v>1698</v>
      </c>
      <c r="R52" s="11">
        <v>1.42</v>
      </c>
      <c r="S52" s="11">
        <v>4.32</v>
      </c>
      <c r="T52" s="11">
        <v>17.809999999999999</v>
      </c>
    </row>
    <row r="53" spans="1:20" x14ac:dyDescent="0.25">
      <c r="A53" s="11" t="s">
        <v>118</v>
      </c>
      <c r="B53" s="11">
        <v>10934</v>
      </c>
      <c r="C53" s="11" t="s">
        <v>119</v>
      </c>
      <c r="D53" s="11" t="s">
        <v>32</v>
      </c>
      <c r="E53" s="12">
        <v>0</v>
      </c>
      <c r="F53" s="12">
        <v>500000</v>
      </c>
      <c r="G53" s="12">
        <v>117.66666666666667</v>
      </c>
      <c r="H53" s="12" t="s">
        <v>503</v>
      </c>
      <c r="I53" s="12">
        <v>164742</v>
      </c>
      <c r="J53" s="12">
        <v>172721</v>
      </c>
      <c r="K53" s="12">
        <v>10572</v>
      </c>
      <c r="L53" s="12">
        <v>16337609</v>
      </c>
      <c r="M53" s="12">
        <v>44</v>
      </c>
      <c r="N53" s="12">
        <v>78</v>
      </c>
      <c r="O53" s="12">
        <v>579</v>
      </c>
      <c r="P53" s="12">
        <v>22</v>
      </c>
      <c r="Q53" s="12">
        <v>623</v>
      </c>
      <c r="R53" s="11">
        <v>4.84</v>
      </c>
      <c r="S53" s="11">
        <v>11.24</v>
      </c>
      <c r="T53" s="11">
        <v>16.21</v>
      </c>
    </row>
    <row r="54" spans="1:20" x14ac:dyDescent="0.25">
      <c r="A54" s="11" t="s">
        <v>120</v>
      </c>
      <c r="B54" s="11">
        <v>11008</v>
      </c>
      <c r="C54" s="11" t="s">
        <v>121</v>
      </c>
      <c r="D54" s="11" t="s">
        <v>19</v>
      </c>
      <c r="E54" s="12">
        <v>16</v>
      </c>
      <c r="F54" s="12">
        <v>80000000</v>
      </c>
      <c r="G54" s="12">
        <v>114.73333333333333</v>
      </c>
      <c r="H54" s="12" t="s">
        <v>503</v>
      </c>
      <c r="I54" s="12">
        <v>78943149</v>
      </c>
      <c r="J54" s="12">
        <v>79519315</v>
      </c>
      <c r="K54" s="12">
        <v>79519291</v>
      </c>
      <c r="L54" s="12">
        <v>1000000</v>
      </c>
      <c r="M54" s="12">
        <v>90</v>
      </c>
      <c r="N54" s="12">
        <v>5</v>
      </c>
      <c r="O54" s="12">
        <v>57859</v>
      </c>
      <c r="P54" s="12">
        <v>95</v>
      </c>
      <c r="Q54" s="12">
        <v>57949</v>
      </c>
      <c r="R54" s="11">
        <v>1.43</v>
      </c>
      <c r="S54" s="11">
        <v>4.38</v>
      </c>
      <c r="T54" s="11">
        <v>18.59</v>
      </c>
    </row>
    <row r="55" spans="1:20" x14ac:dyDescent="0.25">
      <c r="A55" s="11" t="s">
        <v>122</v>
      </c>
      <c r="B55" s="11">
        <v>11014</v>
      </c>
      <c r="C55" s="11" t="s">
        <v>123</v>
      </c>
      <c r="D55" s="11" t="s">
        <v>19</v>
      </c>
      <c r="E55" s="12">
        <v>16</v>
      </c>
      <c r="F55" s="12">
        <v>50000000</v>
      </c>
      <c r="G55" s="12">
        <v>114.4</v>
      </c>
      <c r="H55" s="12" t="s">
        <v>503</v>
      </c>
      <c r="I55" s="12">
        <v>5190367</v>
      </c>
      <c r="J55" s="12">
        <v>4676218</v>
      </c>
      <c r="K55" s="12">
        <v>4676216</v>
      </c>
      <c r="L55" s="12">
        <v>1000000</v>
      </c>
      <c r="M55" s="12">
        <v>23</v>
      </c>
      <c r="N55" s="12">
        <v>11</v>
      </c>
      <c r="O55" s="12">
        <v>5339</v>
      </c>
      <c r="P55" s="12">
        <v>89</v>
      </c>
      <c r="Q55" s="12">
        <v>5362</v>
      </c>
      <c r="R55" s="11">
        <v>1.35</v>
      </c>
      <c r="S55" s="11">
        <v>4.29</v>
      </c>
      <c r="T55" s="11">
        <v>18.670000000000002</v>
      </c>
    </row>
    <row r="56" spans="1:20" x14ac:dyDescent="0.25">
      <c r="A56" s="11" t="s">
        <v>124</v>
      </c>
      <c r="B56" s="11">
        <v>11049</v>
      </c>
      <c r="C56" s="11" t="s">
        <v>125</v>
      </c>
      <c r="D56" s="11" t="s">
        <v>19</v>
      </c>
      <c r="E56" s="12">
        <v>20</v>
      </c>
      <c r="F56" s="12">
        <v>60000000</v>
      </c>
      <c r="G56" s="12">
        <v>112.16666666666667</v>
      </c>
      <c r="H56" s="12" t="s">
        <v>503</v>
      </c>
      <c r="I56" s="12">
        <v>40533944</v>
      </c>
      <c r="J56" s="12">
        <v>53746061</v>
      </c>
      <c r="K56" s="12">
        <v>53576244</v>
      </c>
      <c r="L56" s="12">
        <v>1003169</v>
      </c>
      <c r="M56" s="12">
        <v>119</v>
      </c>
      <c r="N56" s="12">
        <v>28</v>
      </c>
      <c r="O56" s="12">
        <v>26392</v>
      </c>
      <c r="P56" s="12">
        <v>72</v>
      </c>
      <c r="Q56" s="12">
        <v>26511</v>
      </c>
      <c r="R56" s="11">
        <v>1.7</v>
      </c>
      <c r="S56" s="11">
        <v>5.15</v>
      </c>
      <c r="T56" s="11">
        <v>22.09</v>
      </c>
    </row>
    <row r="57" spans="1:20" x14ac:dyDescent="0.25">
      <c r="A57" s="11" t="s">
        <v>126</v>
      </c>
      <c r="B57" s="11">
        <v>11055</v>
      </c>
      <c r="C57" s="11" t="s">
        <v>127</v>
      </c>
      <c r="D57" s="11" t="s">
        <v>22</v>
      </c>
      <c r="E57" s="12">
        <v>0</v>
      </c>
      <c r="F57" s="12">
        <v>200000</v>
      </c>
      <c r="G57" s="12">
        <v>111.56666666666666</v>
      </c>
      <c r="H57" s="12" t="s">
        <v>503</v>
      </c>
      <c r="I57" s="12">
        <v>3428095</v>
      </c>
      <c r="J57" s="12">
        <v>2944371</v>
      </c>
      <c r="K57" s="12">
        <v>61391</v>
      </c>
      <c r="L57" s="12">
        <v>47960951</v>
      </c>
      <c r="M57" s="12">
        <v>10</v>
      </c>
      <c r="N57" s="12">
        <v>40</v>
      </c>
      <c r="O57" s="12">
        <v>1856</v>
      </c>
      <c r="P57" s="12">
        <v>60</v>
      </c>
      <c r="Q57" s="12">
        <v>1866</v>
      </c>
      <c r="R57" s="11">
        <v>6.98</v>
      </c>
      <c r="S57" s="11">
        <v>4.7300000000000004</v>
      </c>
      <c r="T57" s="11">
        <v>-38.31</v>
      </c>
    </row>
    <row r="58" spans="1:20" x14ac:dyDescent="0.25">
      <c r="A58" s="11" t="s">
        <v>128</v>
      </c>
      <c r="B58" s="11">
        <v>11075</v>
      </c>
      <c r="C58" s="11" t="s">
        <v>129</v>
      </c>
      <c r="D58" s="11" t="s">
        <v>19</v>
      </c>
      <c r="E58" s="12">
        <v>17</v>
      </c>
      <c r="F58" s="12">
        <v>80000000</v>
      </c>
      <c r="G58" s="12">
        <v>109.93333333333334</v>
      </c>
      <c r="H58" s="12" t="s">
        <v>503</v>
      </c>
      <c r="I58" s="12">
        <v>75922421</v>
      </c>
      <c r="J58" s="12">
        <v>77794724</v>
      </c>
      <c r="K58" s="12">
        <v>77794745</v>
      </c>
      <c r="L58" s="12">
        <v>1000000</v>
      </c>
      <c r="M58" s="12">
        <v>115</v>
      </c>
      <c r="N58" s="12">
        <v>27</v>
      </c>
      <c r="O58" s="12">
        <v>13959</v>
      </c>
      <c r="P58" s="12">
        <v>73</v>
      </c>
      <c r="Q58" s="12">
        <v>14074</v>
      </c>
      <c r="R58" s="11">
        <v>1.57</v>
      </c>
      <c r="S58" s="11">
        <v>4.83</v>
      </c>
      <c r="T58" s="11">
        <v>19.920000000000002</v>
      </c>
    </row>
    <row r="59" spans="1:20" x14ac:dyDescent="0.25">
      <c r="A59" s="11" t="s">
        <v>130</v>
      </c>
      <c r="B59" s="11">
        <v>11087</v>
      </c>
      <c r="C59" s="11" t="s">
        <v>131</v>
      </c>
      <c r="D59" s="11" t="s">
        <v>22</v>
      </c>
      <c r="E59" s="12">
        <v>0</v>
      </c>
      <c r="F59" s="12">
        <v>50000000</v>
      </c>
      <c r="G59" s="12">
        <v>108.13333333333334</v>
      </c>
      <c r="H59" s="12" t="s">
        <v>503</v>
      </c>
      <c r="I59" s="12">
        <v>935339</v>
      </c>
      <c r="J59" s="12">
        <v>1350562</v>
      </c>
      <c r="K59" s="12">
        <v>1570287</v>
      </c>
      <c r="L59" s="12">
        <v>860074</v>
      </c>
      <c r="M59" s="12">
        <v>3</v>
      </c>
      <c r="N59" s="12">
        <v>14</v>
      </c>
      <c r="O59" s="12">
        <v>817</v>
      </c>
      <c r="P59" s="12">
        <v>86</v>
      </c>
      <c r="Q59" s="12">
        <v>820</v>
      </c>
      <c r="R59" s="11">
        <v>11.72</v>
      </c>
      <c r="S59" s="11">
        <v>15.79</v>
      </c>
      <c r="T59" s="11">
        <v>6.74</v>
      </c>
    </row>
    <row r="60" spans="1:20" x14ac:dyDescent="0.25">
      <c r="A60" s="11" t="s">
        <v>135</v>
      </c>
      <c r="B60" s="11">
        <v>11090</v>
      </c>
      <c r="C60" s="11" t="s">
        <v>136</v>
      </c>
      <c r="D60" s="11" t="s">
        <v>19</v>
      </c>
      <c r="E60" s="12">
        <v>15</v>
      </c>
      <c r="F60" s="12">
        <v>100000000</v>
      </c>
      <c r="G60" s="12">
        <v>107.4</v>
      </c>
      <c r="H60" s="12" t="s">
        <v>503</v>
      </c>
      <c r="I60" s="12">
        <v>56139018</v>
      </c>
      <c r="J60" s="12">
        <v>59703692</v>
      </c>
      <c r="K60" s="12">
        <v>49604714</v>
      </c>
      <c r="L60" s="12">
        <v>1203589</v>
      </c>
      <c r="M60" s="12">
        <v>87</v>
      </c>
      <c r="N60" s="12">
        <v>11</v>
      </c>
      <c r="O60" s="12">
        <v>41096</v>
      </c>
      <c r="P60" s="12">
        <v>89</v>
      </c>
      <c r="Q60" s="12">
        <v>41183</v>
      </c>
      <c r="R60" s="11">
        <v>1.06</v>
      </c>
      <c r="S60" s="11">
        <v>4.3099999999999996</v>
      </c>
      <c r="T60" s="11">
        <v>17.12</v>
      </c>
    </row>
    <row r="61" spans="1:20" x14ac:dyDescent="0.25">
      <c r="A61" s="11" t="s">
        <v>137</v>
      </c>
      <c r="B61" s="11">
        <v>11095</v>
      </c>
      <c r="C61" s="11" t="s">
        <v>138</v>
      </c>
      <c r="D61" s="11" t="s">
        <v>22</v>
      </c>
      <c r="E61" s="12">
        <v>0</v>
      </c>
      <c r="F61" s="12">
        <v>10000000</v>
      </c>
      <c r="G61" s="12">
        <v>106.93333333333334</v>
      </c>
      <c r="H61" s="12" t="s">
        <v>503</v>
      </c>
      <c r="I61" s="12">
        <v>2200678</v>
      </c>
      <c r="J61" s="12">
        <v>2177453</v>
      </c>
      <c r="K61" s="12">
        <v>3982762</v>
      </c>
      <c r="L61" s="12">
        <v>546719</v>
      </c>
      <c r="M61" s="12">
        <v>12</v>
      </c>
      <c r="N61" s="12">
        <v>66</v>
      </c>
      <c r="O61" s="12">
        <v>1580</v>
      </c>
      <c r="P61" s="12">
        <v>34</v>
      </c>
      <c r="Q61" s="12">
        <v>1592</v>
      </c>
      <c r="R61" s="11">
        <v>11.64</v>
      </c>
      <c r="S61" s="11">
        <v>13.03</v>
      </c>
      <c r="T61" s="11">
        <v>-16.73</v>
      </c>
    </row>
    <row r="62" spans="1:20" x14ac:dyDescent="0.25">
      <c r="A62" s="11" t="s">
        <v>139</v>
      </c>
      <c r="B62" s="11">
        <v>11098</v>
      </c>
      <c r="C62" s="11" t="s">
        <v>140</v>
      </c>
      <c r="D62" s="11" t="s">
        <v>19</v>
      </c>
      <c r="E62" s="12">
        <v>17</v>
      </c>
      <c r="F62" s="12">
        <v>500000000</v>
      </c>
      <c r="G62" s="12">
        <v>106.7</v>
      </c>
      <c r="H62" s="12" t="s">
        <v>503</v>
      </c>
      <c r="I62" s="12">
        <v>300184904</v>
      </c>
      <c r="J62" s="12">
        <v>385638474</v>
      </c>
      <c r="K62" s="12">
        <v>384471689</v>
      </c>
      <c r="L62" s="12">
        <v>1003034</v>
      </c>
      <c r="M62" s="12">
        <v>252</v>
      </c>
      <c r="N62" s="12">
        <v>15</v>
      </c>
      <c r="O62" s="12">
        <v>223648</v>
      </c>
      <c r="P62" s="12">
        <v>85</v>
      </c>
      <c r="Q62" s="12">
        <v>223900</v>
      </c>
      <c r="R62" s="11">
        <v>1.43</v>
      </c>
      <c r="S62" s="11">
        <v>4.38</v>
      </c>
      <c r="T62" s="11">
        <v>19.68</v>
      </c>
    </row>
    <row r="63" spans="1:20" x14ac:dyDescent="0.25">
      <c r="A63" s="11" t="s">
        <v>141</v>
      </c>
      <c r="B63" s="11">
        <v>11099</v>
      </c>
      <c r="C63" s="11" t="s">
        <v>142</v>
      </c>
      <c r="D63" s="11" t="s">
        <v>22</v>
      </c>
      <c r="E63" s="12">
        <v>0</v>
      </c>
      <c r="F63" s="12">
        <v>5000000</v>
      </c>
      <c r="G63" s="12">
        <v>106.5</v>
      </c>
      <c r="H63" s="12" t="s">
        <v>503</v>
      </c>
      <c r="I63" s="12">
        <v>11328554</v>
      </c>
      <c r="J63" s="12">
        <v>9483354</v>
      </c>
      <c r="K63" s="12">
        <v>2177495</v>
      </c>
      <c r="L63" s="12">
        <v>4355166</v>
      </c>
      <c r="M63" s="12">
        <v>8</v>
      </c>
      <c r="N63" s="12">
        <v>30</v>
      </c>
      <c r="O63" s="12">
        <v>11421</v>
      </c>
      <c r="P63" s="12">
        <v>70</v>
      </c>
      <c r="Q63" s="12">
        <v>11429</v>
      </c>
      <c r="R63" s="11">
        <v>6.6</v>
      </c>
      <c r="S63" s="11">
        <v>3.57</v>
      </c>
      <c r="T63" s="11">
        <v>-32.299999999999997</v>
      </c>
    </row>
    <row r="64" spans="1:20" x14ac:dyDescent="0.25">
      <c r="A64" s="11" t="s">
        <v>143</v>
      </c>
      <c r="B64" s="11">
        <v>11131</v>
      </c>
      <c r="C64" s="11" t="s">
        <v>144</v>
      </c>
      <c r="D64" s="11" t="s">
        <v>32</v>
      </c>
      <c r="E64" s="12">
        <v>0</v>
      </c>
      <c r="F64" s="12">
        <v>1000000</v>
      </c>
      <c r="G64" s="12">
        <v>102.26666666666667</v>
      </c>
      <c r="H64" s="12" t="s">
        <v>503</v>
      </c>
      <c r="I64" s="12">
        <v>1986069</v>
      </c>
      <c r="J64" s="12">
        <v>1828490</v>
      </c>
      <c r="K64" s="12">
        <v>272135</v>
      </c>
      <c r="L64" s="12">
        <v>6719057</v>
      </c>
      <c r="M64" s="12">
        <v>11</v>
      </c>
      <c r="N64" s="12">
        <v>89</v>
      </c>
      <c r="O64" s="12">
        <v>396</v>
      </c>
      <c r="P64" s="12">
        <v>11</v>
      </c>
      <c r="Q64" s="12">
        <v>407</v>
      </c>
      <c r="R64" s="11">
        <v>6.54</v>
      </c>
      <c r="S64" s="11">
        <v>-3.85</v>
      </c>
      <c r="T64" s="11">
        <v>-8.3800000000000008</v>
      </c>
    </row>
    <row r="65" spans="1:20" x14ac:dyDescent="0.25">
      <c r="A65" s="11" t="s">
        <v>145</v>
      </c>
      <c r="B65" s="11">
        <v>11132</v>
      </c>
      <c r="C65" s="11" t="s">
        <v>146</v>
      </c>
      <c r="D65" s="11" t="s">
        <v>22</v>
      </c>
      <c r="E65" s="12">
        <v>0</v>
      </c>
      <c r="F65" s="12">
        <v>1000000000</v>
      </c>
      <c r="G65" s="12">
        <v>102.13333333333334</v>
      </c>
      <c r="H65" s="12" t="s">
        <v>503</v>
      </c>
      <c r="I65" s="12">
        <v>19795222</v>
      </c>
      <c r="J65" s="12">
        <v>18292994</v>
      </c>
      <c r="K65" s="12">
        <v>83693757</v>
      </c>
      <c r="L65" s="12">
        <v>218571</v>
      </c>
      <c r="M65" s="12">
        <v>16</v>
      </c>
      <c r="N65" s="12">
        <v>45</v>
      </c>
      <c r="O65" s="12">
        <v>10832</v>
      </c>
      <c r="P65" s="12">
        <v>55</v>
      </c>
      <c r="Q65" s="12">
        <v>10848</v>
      </c>
      <c r="R65" s="11">
        <v>9.11</v>
      </c>
      <c r="S65" s="11">
        <v>10.71</v>
      </c>
      <c r="T65" s="11">
        <v>-19.41</v>
      </c>
    </row>
    <row r="66" spans="1:20" x14ac:dyDescent="0.25">
      <c r="A66" s="11" t="s">
        <v>147</v>
      </c>
      <c r="B66" s="11">
        <v>11141</v>
      </c>
      <c r="C66" s="11" t="s">
        <v>148</v>
      </c>
      <c r="D66" s="11" t="s">
        <v>22</v>
      </c>
      <c r="E66" s="12">
        <v>0</v>
      </c>
      <c r="F66" s="12">
        <v>100000</v>
      </c>
      <c r="G66" s="12">
        <v>101.76666666666667</v>
      </c>
      <c r="H66" s="12" t="s">
        <v>503</v>
      </c>
      <c r="I66" s="12">
        <v>715353</v>
      </c>
      <c r="J66" s="12">
        <v>636737</v>
      </c>
      <c r="K66" s="12">
        <v>28800</v>
      </c>
      <c r="L66" s="12">
        <v>22108934</v>
      </c>
      <c r="M66" s="12">
        <v>5</v>
      </c>
      <c r="N66" s="12">
        <v>54</v>
      </c>
      <c r="O66" s="12">
        <v>380</v>
      </c>
      <c r="P66" s="12">
        <v>46</v>
      </c>
      <c r="Q66" s="12">
        <v>385</v>
      </c>
      <c r="R66" s="11">
        <v>8.3800000000000008</v>
      </c>
      <c r="S66" s="11">
        <v>-0.37</v>
      </c>
      <c r="T66" s="11">
        <v>-21.2</v>
      </c>
    </row>
    <row r="67" spans="1:20" x14ac:dyDescent="0.25">
      <c r="A67" s="11" t="s">
        <v>149</v>
      </c>
      <c r="B67" s="11">
        <v>11142</v>
      </c>
      <c r="C67" s="11" t="s">
        <v>150</v>
      </c>
      <c r="D67" s="11" t="s">
        <v>19</v>
      </c>
      <c r="E67" s="12">
        <v>17</v>
      </c>
      <c r="F67" s="12">
        <v>150000000</v>
      </c>
      <c r="G67" s="12">
        <v>99.966666666666669</v>
      </c>
      <c r="H67" s="12" t="s">
        <v>503</v>
      </c>
      <c r="I67" s="12">
        <v>150941920</v>
      </c>
      <c r="J67" s="12">
        <v>148081260</v>
      </c>
      <c r="K67" s="12">
        <v>146972753</v>
      </c>
      <c r="L67" s="12">
        <v>1007542</v>
      </c>
      <c r="M67" s="12">
        <v>88</v>
      </c>
      <c r="N67" s="12">
        <v>2</v>
      </c>
      <c r="O67" s="12">
        <v>137181</v>
      </c>
      <c r="P67" s="12">
        <v>98</v>
      </c>
      <c r="Q67" s="12">
        <v>137269</v>
      </c>
      <c r="R67" s="11">
        <v>1.4</v>
      </c>
      <c r="S67" s="11">
        <v>4.43</v>
      </c>
      <c r="T67" s="11">
        <v>18.559999999999999</v>
      </c>
    </row>
    <row r="68" spans="1:20" x14ac:dyDescent="0.25">
      <c r="A68" s="11" t="s">
        <v>151</v>
      </c>
      <c r="B68" s="11">
        <v>11145</v>
      </c>
      <c r="C68" s="11" t="s">
        <v>152</v>
      </c>
      <c r="D68" s="11" t="s">
        <v>19</v>
      </c>
      <c r="E68" s="12">
        <v>10</v>
      </c>
      <c r="F68" s="12">
        <v>180000000</v>
      </c>
      <c r="G68" s="12">
        <v>99.766666666666666</v>
      </c>
      <c r="H68" s="12" t="s">
        <v>503</v>
      </c>
      <c r="I68" s="12">
        <v>150022316</v>
      </c>
      <c r="J68" s="12">
        <v>160769055</v>
      </c>
      <c r="K68" s="12">
        <v>160268688</v>
      </c>
      <c r="L68" s="12">
        <v>1003122</v>
      </c>
      <c r="M68" s="12">
        <v>125</v>
      </c>
      <c r="N68" s="12">
        <v>18</v>
      </c>
      <c r="O68" s="12">
        <v>62528</v>
      </c>
      <c r="P68" s="12">
        <v>82</v>
      </c>
      <c r="Q68" s="12">
        <v>62653</v>
      </c>
      <c r="R68" s="11">
        <v>1.6</v>
      </c>
      <c r="S68" s="11">
        <v>4.8600000000000003</v>
      </c>
      <c r="T68" s="11">
        <v>16.8</v>
      </c>
    </row>
    <row r="69" spans="1:20" x14ac:dyDescent="0.25">
      <c r="A69" s="11" t="s">
        <v>153</v>
      </c>
      <c r="B69" s="11">
        <v>11148</v>
      </c>
      <c r="C69" s="11" t="s">
        <v>154</v>
      </c>
      <c r="D69" s="11" t="s">
        <v>19</v>
      </c>
      <c r="E69" s="12">
        <v>15</v>
      </c>
      <c r="F69" s="12">
        <v>5000000</v>
      </c>
      <c r="G69" s="12">
        <v>99.733333333333334</v>
      </c>
      <c r="H69" s="12" t="s">
        <v>503</v>
      </c>
      <c r="I69" s="12">
        <v>945217</v>
      </c>
      <c r="J69" s="12">
        <v>1221207</v>
      </c>
      <c r="K69" s="12">
        <v>1221207</v>
      </c>
      <c r="L69" s="12">
        <v>1000000</v>
      </c>
      <c r="M69" s="12">
        <v>3</v>
      </c>
      <c r="N69" s="12">
        <v>47</v>
      </c>
      <c r="O69" s="12">
        <v>789</v>
      </c>
      <c r="P69" s="12">
        <v>53</v>
      </c>
      <c r="Q69" s="12">
        <v>792</v>
      </c>
      <c r="R69" s="11">
        <v>1.31</v>
      </c>
      <c r="S69" s="11">
        <v>5.27</v>
      </c>
      <c r="T69" s="11">
        <v>19.66</v>
      </c>
    </row>
    <row r="70" spans="1:20" x14ac:dyDescent="0.25">
      <c r="A70" s="11" t="s">
        <v>155</v>
      </c>
      <c r="B70" s="11">
        <v>11149</v>
      </c>
      <c r="C70" s="11" t="s">
        <v>156</v>
      </c>
      <c r="D70" s="11" t="s">
        <v>22</v>
      </c>
      <c r="E70" s="12">
        <v>0</v>
      </c>
      <c r="F70" s="12">
        <v>200000</v>
      </c>
      <c r="G70" s="12">
        <v>98.8</v>
      </c>
      <c r="H70" s="12" t="s">
        <v>503</v>
      </c>
      <c r="I70" s="12">
        <v>1380682</v>
      </c>
      <c r="J70" s="12">
        <v>1623988</v>
      </c>
      <c r="K70" s="12">
        <v>99239</v>
      </c>
      <c r="L70" s="12">
        <v>16364418</v>
      </c>
      <c r="M70" s="12">
        <v>12</v>
      </c>
      <c r="N70" s="12">
        <v>76</v>
      </c>
      <c r="O70" s="12">
        <v>767</v>
      </c>
      <c r="P70" s="12">
        <v>24</v>
      </c>
      <c r="Q70" s="12">
        <v>779</v>
      </c>
      <c r="R70" s="11">
        <v>10.49</v>
      </c>
      <c r="S70" s="11">
        <v>5.47</v>
      </c>
      <c r="T70" s="11">
        <v>-40.5</v>
      </c>
    </row>
    <row r="71" spans="1:20" x14ac:dyDescent="0.25">
      <c r="A71" s="11" t="s">
        <v>157</v>
      </c>
      <c r="B71" s="11">
        <v>11157</v>
      </c>
      <c r="C71" s="11" t="s">
        <v>158</v>
      </c>
      <c r="D71" s="11" t="s">
        <v>32</v>
      </c>
      <c r="E71" s="12">
        <v>0</v>
      </c>
      <c r="F71" s="12">
        <v>50000000</v>
      </c>
      <c r="G71" s="12">
        <v>98.033333333333331</v>
      </c>
      <c r="H71" s="12" t="s">
        <v>503</v>
      </c>
      <c r="I71" s="12">
        <v>711014</v>
      </c>
      <c r="J71" s="12">
        <v>773976</v>
      </c>
      <c r="K71" s="12">
        <v>2136999</v>
      </c>
      <c r="L71" s="12">
        <v>362179</v>
      </c>
      <c r="M71" s="12">
        <v>5</v>
      </c>
      <c r="N71" s="12">
        <v>50</v>
      </c>
      <c r="O71" s="12">
        <v>365</v>
      </c>
      <c r="P71" s="12">
        <v>50</v>
      </c>
      <c r="Q71" s="12">
        <v>370</v>
      </c>
      <c r="R71" s="11">
        <v>6.99</v>
      </c>
      <c r="S71" s="11">
        <v>12.32</v>
      </c>
      <c r="T71" s="11">
        <v>7.48</v>
      </c>
    </row>
    <row r="72" spans="1:20" x14ac:dyDescent="0.25">
      <c r="A72" s="11" t="s">
        <v>159</v>
      </c>
      <c r="B72" s="11">
        <v>11158</v>
      </c>
      <c r="C72" s="11" t="s">
        <v>160</v>
      </c>
      <c r="D72" s="11" t="s">
        <v>19</v>
      </c>
      <c r="E72" s="12">
        <v>17</v>
      </c>
      <c r="F72" s="12">
        <v>50000000</v>
      </c>
      <c r="G72" s="12">
        <v>97.8</v>
      </c>
      <c r="H72" s="12" t="s">
        <v>503</v>
      </c>
      <c r="I72" s="12">
        <v>8447738</v>
      </c>
      <c r="J72" s="12">
        <v>12368189</v>
      </c>
      <c r="K72" s="12">
        <v>12054221</v>
      </c>
      <c r="L72" s="12">
        <v>1026046</v>
      </c>
      <c r="M72" s="12">
        <v>17</v>
      </c>
      <c r="N72" s="12">
        <v>47</v>
      </c>
      <c r="O72" s="12">
        <v>7891</v>
      </c>
      <c r="P72" s="12">
        <v>53</v>
      </c>
      <c r="Q72" s="12">
        <v>7908</v>
      </c>
      <c r="R72" s="11">
        <v>1.51</v>
      </c>
      <c r="S72" s="11">
        <v>4.6500000000000004</v>
      </c>
      <c r="T72" s="11">
        <v>18.29</v>
      </c>
    </row>
    <row r="73" spans="1:20" x14ac:dyDescent="0.25">
      <c r="A73" s="11" t="s">
        <v>161</v>
      </c>
      <c r="B73" s="11">
        <v>11173</v>
      </c>
      <c r="C73" s="11" t="s">
        <v>162</v>
      </c>
      <c r="D73" s="11" t="s">
        <v>22</v>
      </c>
      <c r="E73" s="12">
        <v>0</v>
      </c>
      <c r="F73" s="12">
        <v>200000</v>
      </c>
      <c r="G73" s="12">
        <v>97.6</v>
      </c>
      <c r="H73" s="12" t="s">
        <v>503</v>
      </c>
      <c r="I73" s="12">
        <v>1084138</v>
      </c>
      <c r="J73" s="12">
        <v>1035594</v>
      </c>
      <c r="K73" s="12">
        <v>60221</v>
      </c>
      <c r="L73" s="12">
        <v>17196562</v>
      </c>
      <c r="M73" s="12">
        <v>8</v>
      </c>
      <c r="N73" s="12">
        <v>95</v>
      </c>
      <c r="O73" s="12">
        <v>116</v>
      </c>
      <c r="P73" s="12">
        <v>5</v>
      </c>
      <c r="Q73" s="12">
        <v>124</v>
      </c>
      <c r="R73" s="11">
        <v>7.53</v>
      </c>
      <c r="S73" s="11">
        <v>7.48</v>
      </c>
      <c r="T73" s="11">
        <v>-30.14</v>
      </c>
    </row>
    <row r="74" spans="1:20" x14ac:dyDescent="0.25">
      <c r="A74" s="11" t="s">
        <v>163</v>
      </c>
      <c r="B74" s="11">
        <v>11161</v>
      </c>
      <c r="C74" s="11" t="s">
        <v>164</v>
      </c>
      <c r="D74" s="11" t="s">
        <v>19</v>
      </c>
      <c r="E74" s="12">
        <v>18</v>
      </c>
      <c r="F74" s="12">
        <v>20000000</v>
      </c>
      <c r="G74" s="12">
        <v>97.566666666666663</v>
      </c>
      <c r="H74" s="12" t="s">
        <v>503</v>
      </c>
      <c r="I74" s="12">
        <v>17686254</v>
      </c>
      <c r="J74" s="12">
        <v>15538828</v>
      </c>
      <c r="K74" s="12">
        <v>15412104</v>
      </c>
      <c r="L74" s="12">
        <v>1008222</v>
      </c>
      <c r="M74" s="12">
        <v>62</v>
      </c>
      <c r="N74" s="12">
        <v>3</v>
      </c>
      <c r="O74" s="12">
        <v>15104</v>
      </c>
      <c r="P74" s="12">
        <v>97</v>
      </c>
      <c r="Q74" s="12">
        <v>15166</v>
      </c>
      <c r="R74" s="11">
        <v>1.47</v>
      </c>
      <c r="S74" s="11">
        <v>4.45</v>
      </c>
      <c r="T74" s="11">
        <v>18.04</v>
      </c>
    </row>
    <row r="75" spans="1:20" x14ac:dyDescent="0.25">
      <c r="A75" s="11" t="s">
        <v>165</v>
      </c>
      <c r="B75" s="11">
        <v>11168</v>
      </c>
      <c r="C75" s="11" t="s">
        <v>166</v>
      </c>
      <c r="D75" s="11" t="s">
        <v>19</v>
      </c>
      <c r="E75" s="12">
        <v>16</v>
      </c>
      <c r="F75" s="12">
        <v>25000000</v>
      </c>
      <c r="G75" s="12">
        <v>96.166666666666671</v>
      </c>
      <c r="H75" s="12" t="s">
        <v>503</v>
      </c>
      <c r="I75" s="12">
        <v>10042535</v>
      </c>
      <c r="J75" s="12">
        <v>2591790</v>
      </c>
      <c r="K75" s="12">
        <v>2853697</v>
      </c>
      <c r="L75" s="12">
        <v>908221</v>
      </c>
      <c r="M75" s="12">
        <v>15</v>
      </c>
      <c r="N75" s="12">
        <v>63</v>
      </c>
      <c r="O75" s="12">
        <v>1377</v>
      </c>
      <c r="P75" s="12">
        <v>37</v>
      </c>
      <c r="Q75" s="12">
        <v>1392</v>
      </c>
      <c r="R75" s="11">
        <v>-1.96</v>
      </c>
      <c r="S75" s="11">
        <v>-8.41</v>
      </c>
      <c r="T75" s="11">
        <v>8.07</v>
      </c>
    </row>
    <row r="76" spans="1:20" x14ac:dyDescent="0.25">
      <c r="A76" s="11" t="s">
        <v>169</v>
      </c>
      <c r="B76" s="11">
        <v>11182</v>
      </c>
      <c r="C76" s="11" t="s">
        <v>170</v>
      </c>
      <c r="D76" s="11" t="s">
        <v>22</v>
      </c>
      <c r="E76" s="12">
        <v>0</v>
      </c>
      <c r="F76" s="12">
        <v>750000</v>
      </c>
      <c r="G76" s="12">
        <v>94.433333333333337</v>
      </c>
      <c r="H76" s="12" t="s">
        <v>503</v>
      </c>
      <c r="I76" s="12">
        <v>5818350</v>
      </c>
      <c r="J76" s="12">
        <v>5443494</v>
      </c>
      <c r="K76" s="12">
        <v>228378</v>
      </c>
      <c r="L76" s="12">
        <v>23835459</v>
      </c>
      <c r="M76" s="12">
        <v>12</v>
      </c>
      <c r="N76" s="12">
        <v>47</v>
      </c>
      <c r="O76" s="12">
        <v>1951</v>
      </c>
      <c r="P76" s="12">
        <v>53</v>
      </c>
      <c r="Q76" s="12">
        <v>1963</v>
      </c>
      <c r="R76" s="11">
        <v>11.45</v>
      </c>
      <c r="S76" s="11">
        <v>9.5399999999999991</v>
      </c>
      <c r="T76" s="11">
        <v>-12.48</v>
      </c>
    </row>
    <row r="77" spans="1:20" x14ac:dyDescent="0.25">
      <c r="A77" s="11" t="s">
        <v>172</v>
      </c>
      <c r="B77" s="11">
        <v>11186</v>
      </c>
      <c r="C77" s="11" t="s">
        <v>173</v>
      </c>
      <c r="D77" s="11" t="s">
        <v>22</v>
      </c>
      <c r="E77" s="12">
        <v>0</v>
      </c>
      <c r="F77" s="12">
        <v>100000</v>
      </c>
      <c r="G77" s="12">
        <v>94.4</v>
      </c>
      <c r="H77" s="12" t="s">
        <v>503</v>
      </c>
      <c r="I77" s="12">
        <v>965769</v>
      </c>
      <c r="J77" s="12">
        <v>980006</v>
      </c>
      <c r="K77" s="12">
        <v>47258</v>
      </c>
      <c r="L77" s="12">
        <v>20737365</v>
      </c>
      <c r="M77" s="12">
        <v>3</v>
      </c>
      <c r="N77" s="12">
        <v>25</v>
      </c>
      <c r="O77" s="12">
        <v>45</v>
      </c>
      <c r="P77" s="12">
        <v>75</v>
      </c>
      <c r="Q77" s="12">
        <v>48</v>
      </c>
      <c r="R77" s="11">
        <v>7.25</v>
      </c>
      <c r="S77" s="11">
        <v>17.690000000000001</v>
      </c>
      <c r="T77" s="11">
        <v>-26.38</v>
      </c>
    </row>
    <row r="78" spans="1:20" x14ac:dyDescent="0.25">
      <c r="A78" s="11" t="s">
        <v>174</v>
      </c>
      <c r="B78" s="11">
        <v>11188</v>
      </c>
      <c r="C78" s="11" t="s">
        <v>175</v>
      </c>
      <c r="D78" s="11" t="s">
        <v>32</v>
      </c>
      <c r="E78" s="12">
        <v>0</v>
      </c>
      <c r="F78" s="12">
        <v>500000</v>
      </c>
      <c r="G78" s="12">
        <v>93.966666666666669</v>
      </c>
      <c r="H78" s="12" t="s">
        <v>503</v>
      </c>
      <c r="I78" s="12">
        <v>2679802</v>
      </c>
      <c r="J78" s="12">
        <v>2361853</v>
      </c>
      <c r="K78" s="12">
        <v>163126</v>
      </c>
      <c r="L78" s="12">
        <v>14478705</v>
      </c>
      <c r="M78" s="12">
        <v>4</v>
      </c>
      <c r="N78" s="12">
        <v>54</v>
      </c>
      <c r="O78" s="12">
        <v>3601</v>
      </c>
      <c r="P78" s="12">
        <v>46</v>
      </c>
      <c r="Q78" s="12">
        <v>3605</v>
      </c>
      <c r="R78" s="11">
        <v>5.09</v>
      </c>
      <c r="S78" s="11">
        <v>1.02</v>
      </c>
      <c r="T78" s="11">
        <v>-8.43</v>
      </c>
    </row>
    <row r="79" spans="1:20" x14ac:dyDescent="0.25">
      <c r="A79" s="11" t="s">
        <v>182</v>
      </c>
      <c r="B79" s="11">
        <v>11198</v>
      </c>
      <c r="C79" s="11" t="s">
        <v>183</v>
      </c>
      <c r="D79" s="11" t="s">
        <v>19</v>
      </c>
      <c r="E79" s="12">
        <v>17</v>
      </c>
      <c r="F79" s="12">
        <v>500000</v>
      </c>
      <c r="G79" s="12">
        <v>91.166666666666671</v>
      </c>
      <c r="H79" s="12" t="s">
        <v>503</v>
      </c>
      <c r="I79" s="12">
        <v>47037</v>
      </c>
      <c r="J79" s="12">
        <v>48361</v>
      </c>
      <c r="K79" s="12">
        <v>37411</v>
      </c>
      <c r="L79" s="12">
        <v>1292693</v>
      </c>
      <c r="M79" s="12">
        <v>3</v>
      </c>
      <c r="N79" s="12">
        <v>99</v>
      </c>
      <c r="O79" s="12">
        <v>510</v>
      </c>
      <c r="P79" s="12">
        <v>1</v>
      </c>
      <c r="Q79" s="12">
        <v>513</v>
      </c>
      <c r="R79" s="11">
        <v>1.41</v>
      </c>
      <c r="S79" s="11">
        <v>4.09</v>
      </c>
      <c r="T79" s="11">
        <v>9.18</v>
      </c>
    </row>
    <row r="80" spans="1:20" x14ac:dyDescent="0.25">
      <c r="A80" s="11" t="s">
        <v>185</v>
      </c>
      <c r="B80" s="11">
        <v>11220</v>
      </c>
      <c r="C80" s="11" t="s">
        <v>186</v>
      </c>
      <c r="D80" s="11" t="s">
        <v>22</v>
      </c>
      <c r="E80" s="12">
        <v>0</v>
      </c>
      <c r="F80" s="12">
        <v>150000</v>
      </c>
      <c r="G80" s="12">
        <v>91.1</v>
      </c>
      <c r="H80" s="12" t="s">
        <v>503</v>
      </c>
      <c r="I80" s="12">
        <v>882301</v>
      </c>
      <c r="J80" s="12">
        <v>804914</v>
      </c>
      <c r="K80" s="12">
        <v>78419</v>
      </c>
      <c r="L80" s="12">
        <v>10264266</v>
      </c>
      <c r="M80" s="12">
        <v>4</v>
      </c>
      <c r="N80" s="12">
        <v>10</v>
      </c>
      <c r="O80" s="12">
        <v>567</v>
      </c>
      <c r="P80" s="12">
        <v>90</v>
      </c>
      <c r="Q80" s="12">
        <v>571</v>
      </c>
      <c r="R80" s="11">
        <v>8.11</v>
      </c>
      <c r="S80" s="11">
        <v>4.84</v>
      </c>
      <c r="T80" s="11">
        <v>-15.89</v>
      </c>
    </row>
    <row r="81" spans="1:20" x14ac:dyDescent="0.25">
      <c r="A81" s="11" t="s">
        <v>187</v>
      </c>
      <c r="B81" s="11">
        <v>11222</v>
      </c>
      <c r="C81" s="11" t="s">
        <v>186</v>
      </c>
      <c r="D81" s="11" t="s">
        <v>32</v>
      </c>
      <c r="E81" s="12">
        <v>0</v>
      </c>
      <c r="F81" s="12">
        <v>700000</v>
      </c>
      <c r="G81" s="12">
        <v>91.1</v>
      </c>
      <c r="H81" s="12" t="s">
        <v>503</v>
      </c>
      <c r="I81" s="12">
        <v>379651</v>
      </c>
      <c r="J81" s="12">
        <v>395674</v>
      </c>
      <c r="K81" s="12">
        <v>44481</v>
      </c>
      <c r="L81" s="12">
        <v>8895352</v>
      </c>
      <c r="M81" s="12">
        <v>6</v>
      </c>
      <c r="N81" s="12">
        <v>99</v>
      </c>
      <c r="O81" s="12">
        <v>97</v>
      </c>
      <c r="P81" s="12">
        <v>1</v>
      </c>
      <c r="Q81" s="12">
        <v>103</v>
      </c>
      <c r="R81" s="11">
        <v>7.1</v>
      </c>
      <c r="S81" s="11">
        <v>8.65</v>
      </c>
      <c r="T81" s="11">
        <v>-1.03</v>
      </c>
    </row>
    <row r="82" spans="1:20" x14ac:dyDescent="0.25">
      <c r="A82" s="11" t="s">
        <v>188</v>
      </c>
      <c r="B82" s="11">
        <v>11217</v>
      </c>
      <c r="C82" s="11" t="s">
        <v>189</v>
      </c>
      <c r="D82" s="11" t="s">
        <v>19</v>
      </c>
      <c r="E82" s="12">
        <v>18</v>
      </c>
      <c r="F82" s="12">
        <v>50000000</v>
      </c>
      <c r="G82" s="12">
        <v>91.066666666666663</v>
      </c>
      <c r="H82" s="12" t="s">
        <v>503</v>
      </c>
      <c r="I82" s="12">
        <v>15038089</v>
      </c>
      <c r="J82" s="12">
        <v>16943041</v>
      </c>
      <c r="K82" s="12">
        <v>16808299</v>
      </c>
      <c r="L82" s="12">
        <v>1008016</v>
      </c>
      <c r="M82" s="12">
        <v>173</v>
      </c>
      <c r="N82" s="12">
        <v>77</v>
      </c>
      <c r="O82" s="12">
        <v>1789</v>
      </c>
      <c r="P82" s="12">
        <v>23</v>
      </c>
      <c r="Q82" s="12">
        <v>1962</v>
      </c>
      <c r="R82" s="11">
        <v>1.55</v>
      </c>
      <c r="S82" s="11">
        <v>4.75</v>
      </c>
      <c r="T82" s="11">
        <v>19.61</v>
      </c>
    </row>
    <row r="83" spans="1:20" x14ac:dyDescent="0.25">
      <c r="A83" s="11" t="s">
        <v>190</v>
      </c>
      <c r="B83" s="11">
        <v>11235</v>
      </c>
      <c r="C83" s="11" t="s">
        <v>191</v>
      </c>
      <c r="D83" s="11" t="s">
        <v>22</v>
      </c>
      <c r="E83" s="12">
        <v>0</v>
      </c>
      <c r="F83" s="12">
        <v>1000000</v>
      </c>
      <c r="G83" s="12">
        <v>90.1</v>
      </c>
      <c r="H83" s="12" t="s">
        <v>503</v>
      </c>
      <c r="I83" s="12">
        <v>5335679</v>
      </c>
      <c r="J83" s="12">
        <v>3974074</v>
      </c>
      <c r="K83" s="12">
        <v>389690</v>
      </c>
      <c r="L83" s="12">
        <v>10198040</v>
      </c>
      <c r="M83" s="12">
        <v>8</v>
      </c>
      <c r="N83" s="12">
        <v>37</v>
      </c>
      <c r="O83" s="12">
        <v>3261</v>
      </c>
      <c r="P83" s="12">
        <v>63</v>
      </c>
      <c r="Q83" s="12">
        <v>3269</v>
      </c>
      <c r="R83" s="11">
        <v>5.66</v>
      </c>
      <c r="S83" s="11">
        <v>-6.86</v>
      </c>
      <c r="T83" s="11">
        <v>-46.47</v>
      </c>
    </row>
    <row r="84" spans="1:20" x14ac:dyDescent="0.25">
      <c r="A84" s="11" t="s">
        <v>192</v>
      </c>
      <c r="B84" s="11">
        <v>11234</v>
      </c>
      <c r="C84" s="11" t="s">
        <v>193</v>
      </c>
      <c r="D84" s="11" t="s">
        <v>22</v>
      </c>
      <c r="E84" s="12">
        <v>0</v>
      </c>
      <c r="F84" s="12">
        <v>4000000</v>
      </c>
      <c r="G84" s="12">
        <v>89.966666666666669</v>
      </c>
      <c r="H84" s="12" t="s">
        <v>503</v>
      </c>
      <c r="I84" s="12">
        <v>15370975</v>
      </c>
      <c r="J84" s="12">
        <v>16026741</v>
      </c>
      <c r="K84" s="12">
        <v>790872</v>
      </c>
      <c r="L84" s="12">
        <v>20264646</v>
      </c>
      <c r="M84" s="12">
        <v>11</v>
      </c>
      <c r="N84" s="12">
        <v>7</v>
      </c>
      <c r="O84" s="12">
        <v>543</v>
      </c>
      <c r="P84" s="12">
        <v>93</v>
      </c>
      <c r="Q84" s="12">
        <v>554</v>
      </c>
      <c r="R84" s="11">
        <v>8.4700000000000006</v>
      </c>
      <c r="S84" s="11">
        <v>15.62</v>
      </c>
      <c r="T84" s="11">
        <v>-26.02</v>
      </c>
    </row>
    <row r="85" spans="1:20" x14ac:dyDescent="0.25">
      <c r="A85" s="11" t="s">
        <v>194</v>
      </c>
      <c r="B85" s="11">
        <v>11223</v>
      </c>
      <c r="C85" s="11" t="s">
        <v>195</v>
      </c>
      <c r="D85" s="11" t="s">
        <v>22</v>
      </c>
      <c r="E85" s="12">
        <v>0</v>
      </c>
      <c r="F85" s="12">
        <v>10000000</v>
      </c>
      <c r="G85" s="12">
        <v>89.433333333333337</v>
      </c>
      <c r="H85" s="12" t="s">
        <v>503</v>
      </c>
      <c r="I85" s="12">
        <v>5957457</v>
      </c>
      <c r="J85" s="12">
        <v>4584471</v>
      </c>
      <c r="K85" s="12">
        <v>1656578</v>
      </c>
      <c r="L85" s="12">
        <v>2767434</v>
      </c>
      <c r="M85" s="12">
        <v>17</v>
      </c>
      <c r="N85" s="12">
        <v>24</v>
      </c>
      <c r="O85" s="12">
        <v>4084</v>
      </c>
      <c r="P85" s="12">
        <v>76</v>
      </c>
      <c r="Q85" s="12">
        <v>4101</v>
      </c>
      <c r="R85" s="11">
        <v>4.47</v>
      </c>
      <c r="S85" s="11">
        <v>2.88</v>
      </c>
      <c r="T85" s="11">
        <v>-10.06</v>
      </c>
    </row>
    <row r="86" spans="1:20" x14ac:dyDescent="0.25">
      <c r="A86" s="11" t="s">
        <v>196</v>
      </c>
      <c r="B86" s="11">
        <v>11239</v>
      </c>
      <c r="C86" s="11" t="s">
        <v>197</v>
      </c>
      <c r="D86" s="11" t="s">
        <v>32</v>
      </c>
      <c r="E86" s="12">
        <v>0</v>
      </c>
      <c r="F86" s="12">
        <v>250000</v>
      </c>
      <c r="G86" s="12">
        <v>86.966666666666669</v>
      </c>
      <c r="H86" s="12" t="s">
        <v>503</v>
      </c>
      <c r="I86" s="12">
        <v>398822</v>
      </c>
      <c r="J86" s="12">
        <v>389327</v>
      </c>
      <c r="K86" s="12">
        <v>112850</v>
      </c>
      <c r="L86" s="12">
        <v>3449951</v>
      </c>
      <c r="M86" s="12">
        <v>9</v>
      </c>
      <c r="N86" s="12">
        <v>79</v>
      </c>
      <c r="O86" s="12">
        <v>277</v>
      </c>
      <c r="P86" s="12">
        <v>21</v>
      </c>
      <c r="Q86" s="12">
        <v>286</v>
      </c>
      <c r="R86" s="11">
        <v>3.27</v>
      </c>
      <c r="S86" s="11">
        <v>3.14</v>
      </c>
      <c r="T86" s="11">
        <v>-7.44</v>
      </c>
    </row>
    <row r="87" spans="1:20" x14ac:dyDescent="0.25">
      <c r="A87" s="11" t="s">
        <v>198</v>
      </c>
      <c r="B87" s="11">
        <v>11256</v>
      </c>
      <c r="C87" s="11" t="s">
        <v>197</v>
      </c>
      <c r="D87" s="11" t="s">
        <v>19</v>
      </c>
      <c r="E87" s="12">
        <v>15</v>
      </c>
      <c r="F87" s="12">
        <v>500000</v>
      </c>
      <c r="G87" s="12">
        <v>86.966666666666669</v>
      </c>
      <c r="H87" s="12" t="s">
        <v>503</v>
      </c>
      <c r="I87" s="12">
        <v>61094</v>
      </c>
      <c r="J87" s="12">
        <v>75438</v>
      </c>
      <c r="K87" s="12">
        <v>75023</v>
      </c>
      <c r="L87" s="12">
        <v>1005531</v>
      </c>
      <c r="M87" s="12">
        <v>7</v>
      </c>
      <c r="N87" s="12">
        <v>94</v>
      </c>
      <c r="O87" s="12">
        <v>104</v>
      </c>
      <c r="P87" s="12">
        <v>6</v>
      </c>
      <c r="Q87" s="12">
        <v>111</v>
      </c>
      <c r="R87" s="11">
        <v>1.71</v>
      </c>
      <c r="S87" s="11">
        <v>4.24</v>
      </c>
      <c r="T87" s="11">
        <v>15.83</v>
      </c>
    </row>
    <row r="88" spans="1:20" x14ac:dyDescent="0.25">
      <c r="A88" s="11" t="s">
        <v>199</v>
      </c>
      <c r="B88" s="11">
        <v>11258</v>
      </c>
      <c r="C88" s="11" t="s">
        <v>200</v>
      </c>
      <c r="D88" s="11" t="s">
        <v>32</v>
      </c>
      <c r="E88" s="12">
        <v>0</v>
      </c>
      <c r="F88" s="12">
        <v>200000</v>
      </c>
      <c r="G88" s="12">
        <v>86.9</v>
      </c>
      <c r="H88" s="12" t="s">
        <v>503</v>
      </c>
      <c r="I88" s="12">
        <v>216609</v>
      </c>
      <c r="J88" s="12">
        <v>208430</v>
      </c>
      <c r="K88" s="12">
        <v>35490</v>
      </c>
      <c r="L88" s="12">
        <v>5872915</v>
      </c>
      <c r="M88" s="12">
        <v>6</v>
      </c>
      <c r="N88" s="12">
        <v>88</v>
      </c>
      <c r="O88" s="12">
        <v>100</v>
      </c>
      <c r="P88" s="12">
        <v>12</v>
      </c>
      <c r="Q88" s="12">
        <v>106</v>
      </c>
      <c r="R88" s="11">
        <v>3.85</v>
      </c>
      <c r="S88" s="11">
        <v>2.88</v>
      </c>
      <c r="T88" s="11">
        <v>-21.05</v>
      </c>
    </row>
    <row r="89" spans="1:20" x14ac:dyDescent="0.25">
      <c r="A89" s="11" t="s">
        <v>201</v>
      </c>
      <c r="B89" s="11">
        <v>11268</v>
      </c>
      <c r="C89" s="11" t="s">
        <v>202</v>
      </c>
      <c r="D89" s="11" t="s">
        <v>22</v>
      </c>
      <c r="E89" s="12">
        <v>0</v>
      </c>
      <c r="F89" s="12">
        <v>200000</v>
      </c>
      <c r="G89" s="12">
        <v>84.766666666666666</v>
      </c>
      <c r="H89" s="12" t="s">
        <v>503</v>
      </c>
      <c r="I89" s="12">
        <v>2135718</v>
      </c>
      <c r="J89" s="12">
        <v>1828505</v>
      </c>
      <c r="K89" s="12">
        <v>1252967</v>
      </c>
      <c r="L89" s="12">
        <v>1459340</v>
      </c>
      <c r="M89" s="12">
        <v>8</v>
      </c>
      <c r="N89" s="12">
        <v>80</v>
      </c>
      <c r="O89" s="12">
        <v>272</v>
      </c>
      <c r="P89" s="12">
        <v>20</v>
      </c>
      <c r="Q89" s="12">
        <v>280</v>
      </c>
      <c r="R89" s="11">
        <v>5.83</v>
      </c>
      <c r="S89" s="11">
        <v>6.33</v>
      </c>
      <c r="T89" s="11">
        <v>-31.01</v>
      </c>
    </row>
    <row r="90" spans="1:20" x14ac:dyDescent="0.25">
      <c r="A90" s="11" t="s">
        <v>203</v>
      </c>
      <c r="B90" s="11">
        <v>11273</v>
      </c>
      <c r="C90" s="11" t="s">
        <v>204</v>
      </c>
      <c r="D90" s="11" t="s">
        <v>22</v>
      </c>
      <c r="E90" s="12">
        <v>0</v>
      </c>
      <c r="F90" s="12">
        <v>1000000</v>
      </c>
      <c r="G90" s="12">
        <v>84.36666666666666</v>
      </c>
      <c r="H90" s="12" t="s">
        <v>503</v>
      </c>
      <c r="I90" s="12">
        <v>5600698</v>
      </c>
      <c r="J90" s="12">
        <v>6084996</v>
      </c>
      <c r="K90" s="12">
        <v>456509</v>
      </c>
      <c r="L90" s="12">
        <v>13329411</v>
      </c>
      <c r="M90" s="12">
        <v>15</v>
      </c>
      <c r="N90" s="12">
        <v>64</v>
      </c>
      <c r="O90" s="12">
        <v>2738</v>
      </c>
      <c r="P90" s="12">
        <v>36</v>
      </c>
      <c r="Q90" s="12">
        <v>2753</v>
      </c>
      <c r="R90" s="11">
        <v>8.0399999999999991</v>
      </c>
      <c r="S90" s="11">
        <v>17.27</v>
      </c>
      <c r="T90" s="11">
        <v>-19.88</v>
      </c>
    </row>
    <row r="91" spans="1:20" x14ac:dyDescent="0.25">
      <c r="A91" s="11" t="s">
        <v>207</v>
      </c>
      <c r="B91" s="11">
        <v>11277</v>
      </c>
      <c r="C91" s="11" t="s">
        <v>208</v>
      </c>
      <c r="D91" s="11" t="s">
        <v>19</v>
      </c>
      <c r="E91" s="12">
        <v>0</v>
      </c>
      <c r="F91" s="12">
        <v>5000000000</v>
      </c>
      <c r="G91" s="12">
        <v>83.8</v>
      </c>
      <c r="H91" s="12" t="s">
        <v>503</v>
      </c>
      <c r="I91" s="12">
        <v>128140847</v>
      </c>
      <c r="J91" s="12">
        <v>127368327</v>
      </c>
      <c r="K91" s="12">
        <v>3197392161</v>
      </c>
      <c r="L91" s="12">
        <v>39835</v>
      </c>
      <c r="M91" s="12">
        <v>300</v>
      </c>
      <c r="N91" s="12">
        <v>9</v>
      </c>
      <c r="O91" s="12">
        <v>2299344</v>
      </c>
      <c r="P91" s="12">
        <v>89</v>
      </c>
      <c r="Q91" s="12">
        <v>2299644</v>
      </c>
      <c r="R91" s="11">
        <v>1.58</v>
      </c>
      <c r="S91" s="11">
        <v>4.46</v>
      </c>
      <c r="T91" s="11">
        <v>18.43</v>
      </c>
    </row>
    <row r="92" spans="1:20" x14ac:dyDescent="0.25">
      <c r="A92" s="11" t="s">
        <v>209</v>
      </c>
      <c r="B92" s="11">
        <v>11280</v>
      </c>
      <c r="C92" s="11" t="s">
        <v>210</v>
      </c>
      <c r="D92" s="11" t="s">
        <v>22</v>
      </c>
      <c r="E92" s="12">
        <v>12</v>
      </c>
      <c r="F92" s="12">
        <v>50000000</v>
      </c>
      <c r="G92" s="12">
        <v>83.6</v>
      </c>
      <c r="H92" s="12" t="s">
        <v>503</v>
      </c>
      <c r="I92" s="12">
        <v>2040413</v>
      </c>
      <c r="J92" s="12">
        <v>1943935</v>
      </c>
      <c r="K92" s="12">
        <v>22564491</v>
      </c>
      <c r="L92" s="12">
        <v>86150</v>
      </c>
      <c r="M92" s="12">
        <v>8</v>
      </c>
      <c r="N92" s="12">
        <v>100</v>
      </c>
      <c r="O92" s="12">
        <v>1610</v>
      </c>
      <c r="P92" s="12">
        <v>0</v>
      </c>
      <c r="Q92" s="12">
        <v>1618</v>
      </c>
      <c r="R92" s="11">
        <v>5.59</v>
      </c>
      <c r="S92" s="11">
        <v>11.71</v>
      </c>
      <c r="T92" s="11">
        <v>-24.11</v>
      </c>
    </row>
    <row r="93" spans="1:20" x14ac:dyDescent="0.25">
      <c r="A93" s="11" t="s">
        <v>217</v>
      </c>
      <c r="B93" s="11">
        <v>11290</v>
      </c>
      <c r="C93" s="11" t="s">
        <v>218</v>
      </c>
      <c r="D93" s="11" t="s">
        <v>19</v>
      </c>
      <c r="E93" s="12">
        <v>17</v>
      </c>
      <c r="F93" s="12">
        <v>200000</v>
      </c>
      <c r="G93" s="12">
        <v>82.7</v>
      </c>
      <c r="H93" s="12" t="s">
        <v>503</v>
      </c>
      <c r="I93" s="12">
        <v>52402</v>
      </c>
      <c r="J93" s="12">
        <v>53022</v>
      </c>
      <c r="K93" s="12">
        <v>52494</v>
      </c>
      <c r="L93" s="12">
        <v>1010059</v>
      </c>
      <c r="M93" s="12">
        <v>9</v>
      </c>
      <c r="N93" s="12">
        <v>99</v>
      </c>
      <c r="O93" s="12">
        <v>13</v>
      </c>
      <c r="P93" s="12">
        <v>1</v>
      </c>
      <c r="Q93" s="12">
        <v>22</v>
      </c>
      <c r="R93" s="11">
        <v>0.51</v>
      </c>
      <c r="S93" s="11">
        <v>4.38</v>
      </c>
      <c r="T93" s="11">
        <v>7.83</v>
      </c>
    </row>
    <row r="94" spans="1:20" x14ac:dyDescent="0.25">
      <c r="A94" s="11" t="s">
        <v>219</v>
      </c>
      <c r="B94" s="11">
        <v>11285</v>
      </c>
      <c r="C94" s="11" t="s">
        <v>220</v>
      </c>
      <c r="D94" s="11" t="s">
        <v>22</v>
      </c>
      <c r="E94" s="12">
        <v>0</v>
      </c>
      <c r="F94" s="12">
        <v>15000000</v>
      </c>
      <c r="G94" s="12">
        <v>82.433333333333337</v>
      </c>
      <c r="H94" s="12" t="s">
        <v>503</v>
      </c>
      <c r="I94" s="12">
        <v>15506858</v>
      </c>
      <c r="J94" s="12">
        <v>14337519</v>
      </c>
      <c r="K94" s="12">
        <v>7751165</v>
      </c>
      <c r="L94" s="12">
        <v>1849724</v>
      </c>
      <c r="M94" s="12">
        <v>18</v>
      </c>
      <c r="N94" s="12">
        <v>55</v>
      </c>
      <c r="O94" s="12">
        <v>9830</v>
      </c>
      <c r="P94" s="12">
        <v>45</v>
      </c>
      <c r="Q94" s="12">
        <v>9848</v>
      </c>
      <c r="R94" s="11">
        <v>8.99</v>
      </c>
      <c r="S94" s="11">
        <v>12.05</v>
      </c>
      <c r="T94" s="11">
        <v>-31.19</v>
      </c>
    </row>
    <row r="95" spans="1:20" x14ac:dyDescent="0.25">
      <c r="A95" s="11" t="s">
        <v>223</v>
      </c>
      <c r="B95" s="11">
        <v>11297</v>
      </c>
      <c r="C95" s="11" t="s">
        <v>224</v>
      </c>
      <c r="D95" s="11" t="s">
        <v>22</v>
      </c>
      <c r="E95" s="12">
        <v>0</v>
      </c>
      <c r="F95" s="12">
        <v>1000000</v>
      </c>
      <c r="G95" s="12">
        <v>80.86666666666666</v>
      </c>
      <c r="H95" s="12" t="s">
        <v>503</v>
      </c>
      <c r="I95" s="12">
        <v>4593908</v>
      </c>
      <c r="J95" s="12">
        <v>4844476</v>
      </c>
      <c r="K95" s="12">
        <v>238802</v>
      </c>
      <c r="L95" s="12">
        <v>20286580</v>
      </c>
      <c r="M95" s="12">
        <v>5</v>
      </c>
      <c r="N95" s="12">
        <v>32</v>
      </c>
      <c r="O95" s="12">
        <v>1671</v>
      </c>
      <c r="P95" s="12">
        <v>68</v>
      </c>
      <c r="Q95" s="12">
        <v>1676</v>
      </c>
      <c r="R95" s="11">
        <v>14.09</v>
      </c>
      <c r="S95" s="11">
        <v>21.03</v>
      </c>
      <c r="T95" s="11">
        <v>-24.69</v>
      </c>
    </row>
    <row r="96" spans="1:20" x14ac:dyDescent="0.25">
      <c r="A96" s="11" t="s">
        <v>225</v>
      </c>
      <c r="B96" s="11">
        <v>11302</v>
      </c>
      <c r="C96" s="11" t="s">
        <v>226</v>
      </c>
      <c r="D96" s="11" t="s">
        <v>19</v>
      </c>
      <c r="E96" s="12">
        <v>0</v>
      </c>
      <c r="F96" s="12">
        <v>19000000</v>
      </c>
      <c r="G96" s="12">
        <v>79.63333333333334</v>
      </c>
      <c r="H96" s="12" t="s">
        <v>503</v>
      </c>
      <c r="I96" s="12">
        <v>13227185</v>
      </c>
      <c r="J96" s="12">
        <v>14425892</v>
      </c>
      <c r="K96" s="12">
        <v>14378602</v>
      </c>
      <c r="L96" s="12">
        <v>1003288</v>
      </c>
      <c r="M96" s="12">
        <v>25</v>
      </c>
      <c r="N96" s="12">
        <v>47</v>
      </c>
      <c r="O96" s="12">
        <v>9926</v>
      </c>
      <c r="P96" s="12">
        <v>53</v>
      </c>
      <c r="Q96" s="12">
        <v>9951</v>
      </c>
      <c r="R96" s="11">
        <v>1.67</v>
      </c>
      <c r="S96" s="11">
        <v>5.0999999999999996</v>
      </c>
      <c r="T96" s="11">
        <v>20.56</v>
      </c>
    </row>
    <row r="97" spans="1:20" x14ac:dyDescent="0.25">
      <c r="A97" s="11" t="s">
        <v>227</v>
      </c>
      <c r="B97" s="11">
        <v>11304</v>
      </c>
      <c r="C97" s="11" t="s">
        <v>228</v>
      </c>
      <c r="D97" s="11" t="s">
        <v>32</v>
      </c>
      <c r="E97" s="12">
        <v>0</v>
      </c>
      <c r="F97" s="12">
        <v>300000</v>
      </c>
      <c r="G97" s="12">
        <v>79.166666666666671</v>
      </c>
      <c r="H97" s="12" t="s">
        <v>503</v>
      </c>
      <c r="I97" s="12">
        <v>975973</v>
      </c>
      <c r="J97" s="12">
        <v>1015561</v>
      </c>
      <c r="K97" s="12">
        <v>185744</v>
      </c>
      <c r="L97" s="12">
        <v>5467529</v>
      </c>
      <c r="M97" s="12">
        <v>18</v>
      </c>
      <c r="N97" s="12">
        <v>100</v>
      </c>
      <c r="O97" s="12">
        <v>115</v>
      </c>
      <c r="P97" s="12">
        <v>0</v>
      </c>
      <c r="Q97" s="12">
        <v>133</v>
      </c>
      <c r="R97" s="11">
        <v>4.92</v>
      </c>
      <c r="S97" s="11">
        <v>11.9</v>
      </c>
      <c r="T97" s="11">
        <v>-5.08</v>
      </c>
    </row>
    <row r="98" spans="1:20" x14ac:dyDescent="0.25">
      <c r="A98" s="11" t="s">
        <v>231</v>
      </c>
      <c r="B98" s="11">
        <v>11305</v>
      </c>
      <c r="C98" s="11" t="s">
        <v>232</v>
      </c>
      <c r="D98" s="11" t="s">
        <v>32</v>
      </c>
      <c r="E98" s="12">
        <v>0</v>
      </c>
      <c r="F98" s="12">
        <v>200000</v>
      </c>
      <c r="G98" s="12">
        <v>78.8</v>
      </c>
      <c r="H98" s="12" t="s">
        <v>503</v>
      </c>
      <c r="I98" s="12">
        <v>242843</v>
      </c>
      <c r="J98" s="12">
        <v>231440</v>
      </c>
      <c r="K98" s="12">
        <v>19570</v>
      </c>
      <c r="L98" s="12">
        <v>11826242</v>
      </c>
      <c r="M98" s="12">
        <v>3</v>
      </c>
      <c r="N98" s="12">
        <v>20</v>
      </c>
      <c r="O98" s="12">
        <v>931</v>
      </c>
      <c r="P98" s="12">
        <v>80</v>
      </c>
      <c r="Q98" s="12">
        <v>934</v>
      </c>
      <c r="R98" s="11">
        <v>4.78</v>
      </c>
      <c r="S98" s="11">
        <v>8.7799999999999994</v>
      </c>
      <c r="T98" s="11">
        <v>-5.17</v>
      </c>
    </row>
    <row r="99" spans="1:20" x14ac:dyDescent="0.25">
      <c r="A99" s="11" t="s">
        <v>237</v>
      </c>
      <c r="B99" s="11">
        <v>11314</v>
      </c>
      <c r="C99" s="11" t="s">
        <v>238</v>
      </c>
      <c r="D99" s="11" t="s">
        <v>22</v>
      </c>
      <c r="E99" s="12">
        <v>0</v>
      </c>
      <c r="F99" s="12">
        <v>200000</v>
      </c>
      <c r="G99" s="12">
        <v>77.3</v>
      </c>
      <c r="H99" s="12" t="s">
        <v>503</v>
      </c>
      <c r="I99" s="12">
        <v>172502</v>
      </c>
      <c r="J99" s="12">
        <v>99886</v>
      </c>
      <c r="K99" s="12">
        <v>5400</v>
      </c>
      <c r="L99" s="12">
        <v>18497476</v>
      </c>
      <c r="M99" s="12">
        <v>4</v>
      </c>
      <c r="N99" s="12">
        <v>50</v>
      </c>
      <c r="O99" s="12">
        <v>5</v>
      </c>
      <c r="P99" s="12">
        <v>50</v>
      </c>
      <c r="Q99" s="12">
        <v>9</v>
      </c>
      <c r="R99" s="11">
        <v>14.28</v>
      </c>
      <c r="S99" s="11">
        <v>8.9700000000000006</v>
      </c>
      <c r="T99" s="11">
        <v>-39.049999999999997</v>
      </c>
    </row>
    <row r="100" spans="1:20" x14ac:dyDescent="0.25">
      <c r="A100" s="11" t="s">
        <v>241</v>
      </c>
      <c r="B100" s="11">
        <v>11309</v>
      </c>
      <c r="C100" s="11" t="s">
        <v>240</v>
      </c>
      <c r="D100" s="11" t="s">
        <v>22</v>
      </c>
      <c r="E100" s="12">
        <v>0</v>
      </c>
      <c r="F100" s="12">
        <v>1000000</v>
      </c>
      <c r="G100" s="12">
        <v>76.63333333333334</v>
      </c>
      <c r="H100" s="12" t="s">
        <v>503</v>
      </c>
      <c r="I100" s="12">
        <v>2997572</v>
      </c>
      <c r="J100" s="12">
        <v>2496570</v>
      </c>
      <c r="K100" s="12">
        <v>22875738</v>
      </c>
      <c r="L100" s="12">
        <v>109136</v>
      </c>
      <c r="M100" s="12">
        <v>6</v>
      </c>
      <c r="N100" s="12">
        <v>26</v>
      </c>
      <c r="O100" s="12">
        <v>1205</v>
      </c>
      <c r="P100" s="12">
        <v>74</v>
      </c>
      <c r="Q100" s="12">
        <v>1211</v>
      </c>
      <c r="R100" s="11">
        <v>10.45</v>
      </c>
      <c r="S100" s="11">
        <v>5.17</v>
      </c>
      <c r="T100" s="11">
        <v>-25.19</v>
      </c>
    </row>
    <row r="101" spans="1:20" x14ac:dyDescent="0.25">
      <c r="A101" s="11" t="s">
        <v>243</v>
      </c>
      <c r="B101" s="11">
        <v>11310</v>
      </c>
      <c r="C101" s="11" t="s">
        <v>240</v>
      </c>
      <c r="D101" s="11" t="s">
        <v>19</v>
      </c>
      <c r="E101" s="12">
        <v>18</v>
      </c>
      <c r="F101" s="12">
        <v>300000000</v>
      </c>
      <c r="G101" s="12">
        <v>76.63333333333334</v>
      </c>
      <c r="H101" s="12" t="s">
        <v>503</v>
      </c>
      <c r="I101" s="12">
        <v>214064556</v>
      </c>
      <c r="J101" s="12">
        <v>252492374</v>
      </c>
      <c r="K101" s="12">
        <v>252492371</v>
      </c>
      <c r="L101" s="12">
        <v>1000000</v>
      </c>
      <c r="M101" s="12">
        <v>211</v>
      </c>
      <c r="N101" s="12">
        <v>40</v>
      </c>
      <c r="O101" s="12">
        <v>73332</v>
      </c>
      <c r="P101" s="12">
        <v>60</v>
      </c>
      <c r="Q101" s="12">
        <v>73543</v>
      </c>
      <c r="R101" s="11">
        <v>1.63</v>
      </c>
      <c r="S101" s="11">
        <v>4.9800000000000004</v>
      </c>
      <c r="T101" s="11">
        <v>20.78</v>
      </c>
    </row>
    <row r="102" spans="1:20" x14ac:dyDescent="0.25">
      <c r="A102" s="11" t="s">
        <v>251</v>
      </c>
      <c r="B102" s="11">
        <v>11334</v>
      </c>
      <c r="C102" s="11" t="s">
        <v>252</v>
      </c>
      <c r="D102" s="11" t="s">
        <v>22</v>
      </c>
      <c r="E102" s="12">
        <v>0</v>
      </c>
      <c r="F102" s="12">
        <v>200000</v>
      </c>
      <c r="G102" s="12">
        <v>74.833333333333329</v>
      </c>
      <c r="H102" s="12" t="s">
        <v>503</v>
      </c>
      <c r="I102" s="12">
        <v>1500623</v>
      </c>
      <c r="J102" s="12">
        <v>1554763</v>
      </c>
      <c r="K102" s="12">
        <v>83150</v>
      </c>
      <c r="L102" s="12">
        <v>18698286</v>
      </c>
      <c r="M102" s="12">
        <v>6</v>
      </c>
      <c r="N102" s="12">
        <v>67</v>
      </c>
      <c r="O102" s="12">
        <v>307</v>
      </c>
      <c r="P102" s="12">
        <v>33</v>
      </c>
      <c r="Q102" s="12">
        <v>313</v>
      </c>
      <c r="R102" s="11">
        <v>9.75</v>
      </c>
      <c r="S102" s="11">
        <v>16.93</v>
      </c>
      <c r="T102" s="11">
        <v>-20.78</v>
      </c>
    </row>
    <row r="103" spans="1:20" x14ac:dyDescent="0.25">
      <c r="A103" s="11" t="s">
        <v>253</v>
      </c>
      <c r="B103" s="11">
        <v>11338</v>
      </c>
      <c r="C103" s="11" t="s">
        <v>254</v>
      </c>
      <c r="D103" s="11" t="s">
        <v>19</v>
      </c>
      <c r="E103" s="12">
        <v>18</v>
      </c>
      <c r="F103" s="12">
        <v>60000000</v>
      </c>
      <c r="G103" s="12">
        <v>74.5</v>
      </c>
      <c r="H103" s="12" t="s">
        <v>503</v>
      </c>
      <c r="I103" s="12">
        <v>38453707</v>
      </c>
      <c r="J103" s="12">
        <v>40406620</v>
      </c>
      <c r="K103" s="12">
        <v>40290424</v>
      </c>
      <c r="L103" s="12">
        <v>1002883</v>
      </c>
      <c r="M103" s="12">
        <v>58</v>
      </c>
      <c r="N103" s="12">
        <v>23</v>
      </c>
      <c r="O103" s="12">
        <v>4570</v>
      </c>
      <c r="P103" s="12">
        <v>77</v>
      </c>
      <c r="Q103" s="12">
        <v>4628</v>
      </c>
      <c r="R103" s="11">
        <v>1.46</v>
      </c>
      <c r="S103" s="11">
        <v>4.66</v>
      </c>
      <c r="T103" s="11">
        <v>19.82</v>
      </c>
    </row>
    <row r="104" spans="1:20" x14ac:dyDescent="0.25">
      <c r="A104" s="11" t="s">
        <v>255</v>
      </c>
      <c r="B104" s="11">
        <v>11343</v>
      </c>
      <c r="C104" s="11" t="s">
        <v>256</v>
      </c>
      <c r="D104" s="11" t="s">
        <v>19</v>
      </c>
      <c r="E104" s="12">
        <v>17</v>
      </c>
      <c r="F104" s="12">
        <v>50000000</v>
      </c>
      <c r="G104" s="12">
        <v>74.13333333333334</v>
      </c>
      <c r="H104" s="12" t="s">
        <v>503</v>
      </c>
      <c r="I104" s="12">
        <v>25892668</v>
      </c>
      <c r="J104" s="12">
        <v>25720769</v>
      </c>
      <c r="K104" s="12">
        <v>234852471</v>
      </c>
      <c r="L104" s="12">
        <v>109519</v>
      </c>
      <c r="M104" s="12">
        <v>58</v>
      </c>
      <c r="N104" s="12">
        <v>15</v>
      </c>
      <c r="O104" s="12">
        <v>33966</v>
      </c>
      <c r="P104" s="12">
        <v>85</v>
      </c>
      <c r="Q104" s="12">
        <v>34024</v>
      </c>
      <c r="R104" s="11">
        <v>2.2599999999999998</v>
      </c>
      <c r="S104" s="11">
        <v>1.84</v>
      </c>
      <c r="T104" s="11">
        <v>10.28</v>
      </c>
    </row>
    <row r="105" spans="1:20" x14ac:dyDescent="0.25">
      <c r="A105" s="11" t="s">
        <v>273</v>
      </c>
      <c r="B105" s="11">
        <v>11379</v>
      </c>
      <c r="C105" s="11" t="s">
        <v>274</v>
      </c>
      <c r="D105" s="11" t="s">
        <v>19</v>
      </c>
      <c r="E105" s="12">
        <v>16</v>
      </c>
      <c r="F105" s="12">
        <v>100000000</v>
      </c>
      <c r="G105" s="12">
        <v>70.13333333333334</v>
      </c>
      <c r="H105" s="12" t="s">
        <v>503</v>
      </c>
      <c r="I105" s="12">
        <v>21600123</v>
      </c>
      <c r="J105" s="12">
        <v>20787556</v>
      </c>
      <c r="K105" s="12">
        <v>17509966</v>
      </c>
      <c r="L105" s="12">
        <v>1187184</v>
      </c>
      <c r="M105" s="12">
        <v>25</v>
      </c>
      <c r="N105" s="12">
        <v>1</v>
      </c>
      <c r="O105" s="12">
        <v>70754</v>
      </c>
      <c r="P105" s="12">
        <v>99</v>
      </c>
      <c r="Q105" s="12">
        <v>70779</v>
      </c>
      <c r="R105" s="11">
        <v>3</v>
      </c>
      <c r="S105" s="11">
        <v>8.2799999999999994</v>
      </c>
      <c r="T105" s="11">
        <v>34.08</v>
      </c>
    </row>
    <row r="106" spans="1:20" x14ac:dyDescent="0.25">
      <c r="A106" s="11" t="s">
        <v>275</v>
      </c>
      <c r="B106" s="11">
        <v>11385</v>
      </c>
      <c r="C106" s="11" t="s">
        <v>276</v>
      </c>
      <c r="D106" s="11" t="s">
        <v>19</v>
      </c>
      <c r="E106" s="12">
        <v>15</v>
      </c>
      <c r="F106" s="12">
        <v>100000000</v>
      </c>
      <c r="G106" s="12">
        <v>69.233333333333334</v>
      </c>
      <c r="H106" s="12" t="s">
        <v>503</v>
      </c>
      <c r="I106" s="12">
        <v>99060275</v>
      </c>
      <c r="J106" s="12">
        <v>94956314</v>
      </c>
      <c r="K106" s="12">
        <v>94956301</v>
      </c>
      <c r="L106" s="12">
        <v>1000000</v>
      </c>
      <c r="M106" s="12">
        <v>623</v>
      </c>
      <c r="N106" s="12">
        <v>16</v>
      </c>
      <c r="O106" s="12">
        <v>88481</v>
      </c>
      <c r="P106" s="12">
        <v>84</v>
      </c>
      <c r="Q106" s="12">
        <v>89104</v>
      </c>
      <c r="R106" s="11">
        <v>1.45</v>
      </c>
      <c r="S106" s="11">
        <v>4.2699999999999996</v>
      </c>
      <c r="T106" s="11">
        <v>18.72</v>
      </c>
    </row>
    <row r="107" spans="1:20" x14ac:dyDescent="0.25">
      <c r="A107" s="11" t="s">
        <v>277</v>
      </c>
      <c r="B107" s="11">
        <v>11384</v>
      </c>
      <c r="C107" s="11" t="s">
        <v>278</v>
      </c>
      <c r="D107" s="11" t="s">
        <v>22</v>
      </c>
      <c r="E107" s="12">
        <v>0</v>
      </c>
      <c r="F107" s="12">
        <v>200000</v>
      </c>
      <c r="G107" s="12">
        <v>69</v>
      </c>
      <c r="H107" s="12" t="s">
        <v>503</v>
      </c>
      <c r="I107" s="12">
        <v>910672</v>
      </c>
      <c r="J107" s="12">
        <v>847930</v>
      </c>
      <c r="K107" s="12">
        <v>36887</v>
      </c>
      <c r="L107" s="12">
        <v>22987242</v>
      </c>
      <c r="M107" s="12">
        <v>3</v>
      </c>
      <c r="N107" s="12">
        <v>14</v>
      </c>
      <c r="O107" s="12">
        <v>1046</v>
      </c>
      <c r="P107" s="12">
        <v>86</v>
      </c>
      <c r="Q107" s="12">
        <v>1049</v>
      </c>
      <c r="R107" s="11">
        <v>7.73</v>
      </c>
      <c r="S107" s="11">
        <v>9.5</v>
      </c>
      <c r="T107" s="11">
        <v>-34.26</v>
      </c>
    </row>
    <row r="108" spans="1:20" x14ac:dyDescent="0.25">
      <c r="A108" s="11" t="s">
        <v>283</v>
      </c>
      <c r="B108" s="11">
        <v>11383</v>
      </c>
      <c r="C108" s="11" t="s">
        <v>284</v>
      </c>
      <c r="D108" s="11" t="s">
        <v>19</v>
      </c>
      <c r="E108" s="12">
        <v>0</v>
      </c>
      <c r="F108" s="12">
        <v>40000000</v>
      </c>
      <c r="G108" s="12">
        <v>68.666666666666671</v>
      </c>
      <c r="H108" s="12" t="s">
        <v>503</v>
      </c>
      <c r="I108" s="12">
        <v>35235775</v>
      </c>
      <c r="J108" s="12">
        <v>31907717</v>
      </c>
      <c r="K108" s="12">
        <v>31467437</v>
      </c>
      <c r="L108" s="12">
        <v>1013992</v>
      </c>
      <c r="M108" s="12">
        <v>126</v>
      </c>
      <c r="N108" s="12">
        <v>5</v>
      </c>
      <c r="O108" s="12">
        <v>26450</v>
      </c>
      <c r="P108" s="12">
        <v>95</v>
      </c>
      <c r="Q108" s="12">
        <v>26576</v>
      </c>
      <c r="R108" s="11">
        <v>1.64</v>
      </c>
      <c r="S108" s="11">
        <v>4.8899999999999997</v>
      </c>
      <c r="T108" s="11">
        <v>19.12</v>
      </c>
    </row>
    <row r="109" spans="1:20" x14ac:dyDescent="0.25">
      <c r="A109" s="11" t="s">
        <v>285</v>
      </c>
      <c r="B109" s="11">
        <v>11380</v>
      </c>
      <c r="C109" s="11" t="s">
        <v>286</v>
      </c>
      <c r="D109" s="11" t="s">
        <v>19</v>
      </c>
      <c r="E109" s="12">
        <v>17</v>
      </c>
      <c r="F109" s="12">
        <v>500000</v>
      </c>
      <c r="G109" s="12">
        <v>68.5</v>
      </c>
      <c r="H109" s="12" t="s">
        <v>503</v>
      </c>
      <c r="I109" s="12">
        <v>319774</v>
      </c>
      <c r="J109" s="12">
        <v>303604</v>
      </c>
      <c r="K109" s="12">
        <v>240579</v>
      </c>
      <c r="L109" s="12">
        <v>1261972</v>
      </c>
      <c r="M109" s="12">
        <v>18</v>
      </c>
      <c r="N109" s="12">
        <v>99</v>
      </c>
      <c r="O109" s="12">
        <v>23</v>
      </c>
      <c r="P109" s="12">
        <v>1</v>
      </c>
      <c r="Q109" s="12">
        <v>41</v>
      </c>
      <c r="R109" s="11">
        <v>1.39</v>
      </c>
      <c r="S109" s="11">
        <v>4.51</v>
      </c>
      <c r="T109" s="11">
        <v>12.51</v>
      </c>
    </row>
    <row r="110" spans="1:20" x14ac:dyDescent="0.25">
      <c r="A110" s="11" t="s">
        <v>287</v>
      </c>
      <c r="B110" s="11">
        <v>11391</v>
      </c>
      <c r="C110" s="11" t="s">
        <v>288</v>
      </c>
      <c r="D110" s="11" t="s">
        <v>19</v>
      </c>
      <c r="E110" s="12">
        <v>16</v>
      </c>
      <c r="F110" s="12">
        <v>200000</v>
      </c>
      <c r="G110" s="12">
        <v>68.166666666666671</v>
      </c>
      <c r="H110" s="12" t="s">
        <v>503</v>
      </c>
      <c r="I110" s="12">
        <v>466868</v>
      </c>
      <c r="J110" s="12">
        <v>509746</v>
      </c>
      <c r="K110" s="12">
        <v>229597</v>
      </c>
      <c r="L110" s="12">
        <v>2220178</v>
      </c>
      <c r="M110" s="12">
        <v>8</v>
      </c>
      <c r="N110" s="12">
        <v>43</v>
      </c>
      <c r="O110" s="12">
        <v>114</v>
      </c>
      <c r="P110" s="12">
        <v>57</v>
      </c>
      <c r="Q110" s="12">
        <v>122</v>
      </c>
      <c r="R110" s="11">
        <v>1.48</v>
      </c>
      <c r="S110" s="11">
        <v>4</v>
      </c>
      <c r="T110" s="11">
        <v>17.100000000000001</v>
      </c>
    </row>
    <row r="111" spans="1:20" x14ac:dyDescent="0.25">
      <c r="A111" s="11" t="s">
        <v>289</v>
      </c>
      <c r="B111" s="11">
        <v>11381</v>
      </c>
      <c r="C111" s="11" t="s">
        <v>290</v>
      </c>
      <c r="D111" s="11" t="s">
        <v>32</v>
      </c>
      <c r="E111" s="12">
        <v>0</v>
      </c>
      <c r="F111" s="12">
        <v>500000</v>
      </c>
      <c r="G111" s="12">
        <v>68.13333333333334</v>
      </c>
      <c r="H111" s="12" t="s">
        <v>503</v>
      </c>
      <c r="I111" s="12">
        <v>1241250</v>
      </c>
      <c r="J111" s="12">
        <v>1298491</v>
      </c>
      <c r="K111" s="12">
        <v>236225</v>
      </c>
      <c r="L111" s="12">
        <v>5496841</v>
      </c>
      <c r="M111" s="12">
        <v>11</v>
      </c>
      <c r="N111" s="12">
        <v>100</v>
      </c>
      <c r="O111" s="12">
        <v>99</v>
      </c>
      <c r="P111" s="12">
        <v>0</v>
      </c>
      <c r="Q111" s="12">
        <v>110</v>
      </c>
      <c r="R111" s="11">
        <v>5.01</v>
      </c>
      <c r="S111" s="11">
        <v>8.01</v>
      </c>
      <c r="T111" s="11">
        <v>-6.06</v>
      </c>
    </row>
    <row r="112" spans="1:20" x14ac:dyDescent="0.25">
      <c r="A112" s="11" t="s">
        <v>291</v>
      </c>
      <c r="B112" s="11">
        <v>11394</v>
      </c>
      <c r="C112" s="11" t="s">
        <v>292</v>
      </c>
      <c r="D112" s="11" t="s">
        <v>19</v>
      </c>
      <c r="E112" s="12">
        <v>18</v>
      </c>
      <c r="F112" s="12">
        <v>15000000</v>
      </c>
      <c r="G112" s="12">
        <v>67.900000000000006</v>
      </c>
      <c r="H112" s="12" t="s">
        <v>503</v>
      </c>
      <c r="I112" s="12">
        <v>8791411</v>
      </c>
      <c r="J112" s="12">
        <v>10609928</v>
      </c>
      <c r="K112" s="12">
        <v>10609926</v>
      </c>
      <c r="L112" s="12">
        <v>1000000</v>
      </c>
      <c r="M112" s="12">
        <v>19</v>
      </c>
      <c r="N112" s="12">
        <v>45</v>
      </c>
      <c r="O112" s="12">
        <v>6136</v>
      </c>
      <c r="P112" s="12">
        <v>55</v>
      </c>
      <c r="Q112" s="12">
        <v>6155</v>
      </c>
      <c r="R112" s="11">
        <v>1.71</v>
      </c>
      <c r="S112" s="11">
        <v>5.25</v>
      </c>
      <c r="T112" s="11">
        <v>25.74</v>
      </c>
    </row>
    <row r="113" spans="1:20" x14ac:dyDescent="0.25">
      <c r="A113" s="11" t="s">
        <v>293</v>
      </c>
      <c r="B113" s="11">
        <v>11405</v>
      </c>
      <c r="C113" s="11" t="s">
        <v>294</v>
      </c>
      <c r="D113" s="11" t="s">
        <v>19</v>
      </c>
      <c r="E113" s="12">
        <v>15</v>
      </c>
      <c r="F113" s="12">
        <v>80000000</v>
      </c>
      <c r="G113" s="12">
        <v>66.066666666666663</v>
      </c>
      <c r="H113" s="12" t="s">
        <v>503</v>
      </c>
      <c r="I113" s="12">
        <v>53997402</v>
      </c>
      <c r="J113" s="12">
        <v>67690445</v>
      </c>
      <c r="K113" s="12">
        <v>67191098</v>
      </c>
      <c r="L113" s="12">
        <v>1007430</v>
      </c>
      <c r="M113" s="12">
        <v>72</v>
      </c>
      <c r="N113" s="12">
        <v>25</v>
      </c>
      <c r="O113" s="12">
        <v>43009</v>
      </c>
      <c r="P113" s="12">
        <v>75</v>
      </c>
      <c r="Q113" s="12">
        <v>43081</v>
      </c>
      <c r="R113" s="11">
        <v>1.41</v>
      </c>
      <c r="S113" s="11">
        <v>4.54</v>
      </c>
      <c r="T113" s="11">
        <v>19.12</v>
      </c>
    </row>
    <row r="114" spans="1:20" x14ac:dyDescent="0.25">
      <c r="A114" s="11" t="s">
        <v>298</v>
      </c>
      <c r="B114" s="11">
        <v>11411</v>
      </c>
      <c r="C114" s="11" t="s">
        <v>299</v>
      </c>
      <c r="D114" s="11" t="s">
        <v>19</v>
      </c>
      <c r="E114" s="12">
        <v>0</v>
      </c>
      <c r="F114" s="12">
        <v>4000000</v>
      </c>
      <c r="G114" s="12">
        <v>65.400000000000006</v>
      </c>
      <c r="H114" s="12" t="s">
        <v>503</v>
      </c>
      <c r="I114" s="12">
        <v>777861</v>
      </c>
      <c r="J114" s="12">
        <v>461196</v>
      </c>
      <c r="K114" s="12">
        <v>461196</v>
      </c>
      <c r="L114" s="12">
        <v>1000000</v>
      </c>
      <c r="M114" s="12">
        <v>9</v>
      </c>
      <c r="N114" s="12">
        <v>53</v>
      </c>
      <c r="O114" s="12">
        <v>356</v>
      </c>
      <c r="P114" s="12">
        <v>47</v>
      </c>
      <c r="Q114" s="12">
        <v>365</v>
      </c>
      <c r="R114" s="11">
        <v>2.38</v>
      </c>
      <c r="S114" s="11">
        <v>5.0599999999999996</v>
      </c>
      <c r="T114" s="11">
        <v>14.11</v>
      </c>
    </row>
    <row r="115" spans="1:20" x14ac:dyDescent="0.25">
      <c r="A115" s="11" t="s">
        <v>301</v>
      </c>
      <c r="B115" s="11">
        <v>11420</v>
      </c>
      <c r="C115" s="11" t="s">
        <v>302</v>
      </c>
      <c r="D115" s="11" t="s">
        <v>19</v>
      </c>
      <c r="E115" s="12">
        <v>0</v>
      </c>
      <c r="F115" s="12">
        <v>500000</v>
      </c>
      <c r="G115" s="12">
        <v>64.466666666666669</v>
      </c>
      <c r="H115" s="12" t="s">
        <v>503</v>
      </c>
      <c r="I115" s="12">
        <v>269182</v>
      </c>
      <c r="J115" s="12">
        <v>266209</v>
      </c>
      <c r="K115" s="12">
        <v>64504</v>
      </c>
      <c r="L115" s="12">
        <v>4127016</v>
      </c>
      <c r="M115" s="12">
        <v>6</v>
      </c>
      <c r="N115" s="12">
        <v>79</v>
      </c>
      <c r="O115" s="12">
        <v>122</v>
      </c>
      <c r="P115" s="12">
        <v>21</v>
      </c>
      <c r="Q115" s="12">
        <v>128</v>
      </c>
      <c r="R115" s="11">
        <v>1.98</v>
      </c>
      <c r="S115" s="11">
        <v>4.04</v>
      </c>
      <c r="T115" s="11">
        <v>6.4</v>
      </c>
    </row>
    <row r="116" spans="1:20" x14ac:dyDescent="0.25">
      <c r="A116" s="11" t="s">
        <v>305</v>
      </c>
      <c r="B116" s="11">
        <v>11421</v>
      </c>
      <c r="C116" s="11" t="s">
        <v>306</v>
      </c>
      <c r="D116" s="11" t="s">
        <v>19</v>
      </c>
      <c r="E116" s="12">
        <v>0</v>
      </c>
      <c r="F116" s="12">
        <v>2000000</v>
      </c>
      <c r="G116" s="12">
        <v>64.066666666666663</v>
      </c>
      <c r="H116" s="12" t="s">
        <v>503</v>
      </c>
      <c r="I116" s="12">
        <v>2001064</v>
      </c>
      <c r="J116" s="12">
        <v>1772156</v>
      </c>
      <c r="K116" s="12">
        <v>1766479</v>
      </c>
      <c r="L116" s="12">
        <v>1003213</v>
      </c>
      <c r="M116" s="12">
        <v>18</v>
      </c>
      <c r="N116" s="12">
        <v>35</v>
      </c>
      <c r="O116" s="12">
        <v>1500</v>
      </c>
      <c r="P116" s="12">
        <v>65</v>
      </c>
      <c r="Q116" s="12">
        <v>1518</v>
      </c>
      <c r="R116" s="11">
        <v>1.43</v>
      </c>
      <c r="S116" s="11">
        <v>4.68</v>
      </c>
      <c r="T116" s="11">
        <v>14.88</v>
      </c>
    </row>
    <row r="117" spans="1:20" x14ac:dyDescent="0.25">
      <c r="A117" s="11" t="s">
        <v>309</v>
      </c>
      <c r="B117" s="11">
        <v>11427</v>
      </c>
      <c r="C117" s="11" t="s">
        <v>310</v>
      </c>
      <c r="D117" s="11" t="s">
        <v>19</v>
      </c>
      <c r="E117" s="12">
        <v>0</v>
      </c>
      <c r="F117" s="12">
        <v>500000</v>
      </c>
      <c r="G117" s="12">
        <v>63.033333333333331</v>
      </c>
      <c r="H117" s="12" t="s">
        <v>503</v>
      </c>
      <c r="I117" s="12">
        <v>2766</v>
      </c>
      <c r="J117" s="12">
        <v>2469</v>
      </c>
      <c r="K117" s="12">
        <v>1311</v>
      </c>
      <c r="L117" s="12">
        <v>1883203</v>
      </c>
      <c r="M117" s="12">
        <v>3</v>
      </c>
      <c r="N117" s="12">
        <v>93</v>
      </c>
      <c r="O117" s="12">
        <v>28</v>
      </c>
      <c r="P117" s="12">
        <v>7</v>
      </c>
      <c r="Q117" s="12">
        <v>31</v>
      </c>
      <c r="R117" s="11">
        <v>1.1499999999999999</v>
      </c>
      <c r="S117" s="11">
        <v>3.09</v>
      </c>
      <c r="T117" s="11">
        <v>103.36</v>
      </c>
    </row>
    <row r="118" spans="1:20" x14ac:dyDescent="0.25">
      <c r="A118" s="11" t="s">
        <v>313</v>
      </c>
      <c r="B118" s="11">
        <v>11442</v>
      </c>
      <c r="C118" s="11" t="s">
        <v>314</v>
      </c>
      <c r="D118" s="11" t="s">
        <v>19</v>
      </c>
      <c r="E118" s="12">
        <v>0</v>
      </c>
      <c r="F118" s="12">
        <v>4000000</v>
      </c>
      <c r="G118" s="12">
        <v>60.833333333333336</v>
      </c>
      <c r="H118" s="12" t="s">
        <v>503</v>
      </c>
      <c r="I118" s="12">
        <v>885743</v>
      </c>
      <c r="J118" s="12">
        <v>791688</v>
      </c>
      <c r="K118" s="12">
        <v>791688</v>
      </c>
      <c r="L118" s="12">
        <v>1000000</v>
      </c>
      <c r="M118" s="12">
        <v>6</v>
      </c>
      <c r="N118" s="12">
        <v>1</v>
      </c>
      <c r="O118" s="12">
        <v>2297</v>
      </c>
      <c r="P118" s="12">
        <v>99</v>
      </c>
      <c r="Q118" s="12">
        <v>2303</v>
      </c>
      <c r="R118" s="11">
        <v>3.12</v>
      </c>
      <c r="S118" s="11">
        <v>4.55</v>
      </c>
      <c r="T118" s="11">
        <v>9.06</v>
      </c>
    </row>
    <row r="119" spans="1:20" x14ac:dyDescent="0.25">
      <c r="A119" s="11" t="s">
        <v>322</v>
      </c>
      <c r="B119" s="11">
        <v>11449</v>
      </c>
      <c r="C119" s="11" t="s">
        <v>323</v>
      </c>
      <c r="D119" s="11" t="s">
        <v>19</v>
      </c>
      <c r="E119" s="12">
        <v>15</v>
      </c>
      <c r="F119" s="12">
        <v>4500000</v>
      </c>
      <c r="G119" s="12">
        <v>58.733333333333334</v>
      </c>
      <c r="H119" s="12" t="s">
        <v>503</v>
      </c>
      <c r="I119" s="12">
        <v>3340507</v>
      </c>
      <c r="J119" s="12">
        <v>3202073</v>
      </c>
      <c r="K119" s="12">
        <v>3202070</v>
      </c>
      <c r="L119" s="12">
        <v>1000000</v>
      </c>
      <c r="M119" s="12">
        <v>5</v>
      </c>
      <c r="N119" s="12">
        <v>2</v>
      </c>
      <c r="O119" s="12">
        <v>2395</v>
      </c>
      <c r="P119" s="12">
        <v>98</v>
      </c>
      <c r="Q119" s="12">
        <v>2400</v>
      </c>
      <c r="R119" s="11">
        <v>1.62</v>
      </c>
      <c r="S119" s="11">
        <v>4.9400000000000004</v>
      </c>
      <c r="T119" s="11">
        <v>20.61</v>
      </c>
    </row>
    <row r="120" spans="1:20" x14ac:dyDescent="0.25">
      <c r="A120" s="11" t="s">
        <v>326</v>
      </c>
      <c r="B120" s="11">
        <v>11463</v>
      </c>
      <c r="C120" s="11" t="s">
        <v>327</v>
      </c>
      <c r="D120" s="11" t="s">
        <v>22</v>
      </c>
      <c r="E120" s="12">
        <v>0</v>
      </c>
      <c r="F120" s="12">
        <v>200000</v>
      </c>
      <c r="G120" s="12">
        <v>57.06666666666667</v>
      </c>
      <c r="H120" s="12" t="s">
        <v>503</v>
      </c>
      <c r="I120" s="12">
        <v>185649</v>
      </c>
      <c r="J120" s="12">
        <v>186280</v>
      </c>
      <c r="K120" s="12">
        <v>15599</v>
      </c>
      <c r="L120" s="12">
        <v>11941791</v>
      </c>
      <c r="M120" s="12">
        <v>3</v>
      </c>
      <c r="N120" s="12">
        <v>42</v>
      </c>
      <c r="O120" s="12">
        <v>217</v>
      </c>
      <c r="P120" s="12">
        <v>58</v>
      </c>
      <c r="Q120" s="12">
        <v>220</v>
      </c>
      <c r="R120" s="11">
        <v>11.23</v>
      </c>
      <c r="S120" s="11">
        <v>11.46</v>
      </c>
      <c r="T120" s="11">
        <v>-36.409999999999997</v>
      </c>
    </row>
    <row r="121" spans="1:20" x14ac:dyDescent="0.25">
      <c r="A121" s="11" t="s">
        <v>328</v>
      </c>
      <c r="B121" s="11">
        <v>11461</v>
      </c>
      <c r="C121" s="11" t="s">
        <v>329</v>
      </c>
      <c r="D121" s="11" t="s">
        <v>22</v>
      </c>
      <c r="E121" s="12">
        <v>0</v>
      </c>
      <c r="F121" s="12">
        <v>500000000</v>
      </c>
      <c r="G121" s="12">
        <v>56.866666666666667</v>
      </c>
      <c r="H121" s="12" t="s">
        <v>503</v>
      </c>
      <c r="I121" s="12">
        <v>3097012</v>
      </c>
      <c r="J121" s="12">
        <v>2742548</v>
      </c>
      <c r="K121" s="12">
        <v>166688</v>
      </c>
      <c r="L121" s="12">
        <v>16453181</v>
      </c>
      <c r="M121" s="12">
        <v>15</v>
      </c>
      <c r="N121" s="12">
        <v>24</v>
      </c>
      <c r="O121" s="12">
        <v>634</v>
      </c>
      <c r="P121" s="12">
        <v>76</v>
      </c>
      <c r="Q121" s="12">
        <v>649</v>
      </c>
      <c r="R121" s="11">
        <v>6.65</v>
      </c>
      <c r="S121" s="11">
        <v>3.27</v>
      </c>
      <c r="T121" s="11">
        <v>-34.729999999999997</v>
      </c>
    </row>
    <row r="122" spans="1:20" x14ac:dyDescent="0.25">
      <c r="A122" s="11" t="s">
        <v>336</v>
      </c>
      <c r="B122" s="11">
        <v>11454</v>
      </c>
      <c r="C122" s="11" t="s">
        <v>337</v>
      </c>
      <c r="D122" s="11" t="s">
        <v>22</v>
      </c>
      <c r="E122" s="12">
        <v>0</v>
      </c>
      <c r="F122" s="12">
        <v>2000000</v>
      </c>
      <c r="G122" s="12">
        <v>55.633333333333333</v>
      </c>
      <c r="H122" s="12" t="s">
        <v>503</v>
      </c>
      <c r="I122" s="12">
        <v>2135870</v>
      </c>
      <c r="J122" s="12">
        <v>2164194</v>
      </c>
      <c r="K122" s="12">
        <v>135803</v>
      </c>
      <c r="L122" s="12">
        <v>15936277</v>
      </c>
      <c r="M122" s="12">
        <v>8</v>
      </c>
      <c r="N122" s="12">
        <v>19</v>
      </c>
      <c r="O122" s="12">
        <v>1245</v>
      </c>
      <c r="P122" s="12">
        <v>81</v>
      </c>
      <c r="Q122" s="12">
        <v>1253</v>
      </c>
      <c r="R122" s="11">
        <v>13.82</v>
      </c>
      <c r="S122" s="11">
        <v>17.79</v>
      </c>
      <c r="T122" s="11">
        <v>-14.5</v>
      </c>
    </row>
    <row r="123" spans="1:20" x14ac:dyDescent="0.25">
      <c r="A123" s="11" t="s">
        <v>338</v>
      </c>
      <c r="B123" s="11">
        <v>11477</v>
      </c>
      <c r="C123" s="11" t="s">
        <v>339</v>
      </c>
      <c r="D123" s="11" t="s">
        <v>22</v>
      </c>
      <c r="E123" s="12">
        <v>0</v>
      </c>
      <c r="F123" s="12">
        <v>400000</v>
      </c>
      <c r="G123" s="12">
        <v>54.233333333333334</v>
      </c>
      <c r="H123" s="12" t="s">
        <v>503</v>
      </c>
      <c r="I123" s="12">
        <v>4211669</v>
      </c>
      <c r="J123" s="12">
        <v>4279465</v>
      </c>
      <c r="K123" s="12">
        <v>149748</v>
      </c>
      <c r="L123" s="12">
        <v>28577779</v>
      </c>
      <c r="M123" s="12">
        <v>12</v>
      </c>
      <c r="N123" s="12">
        <v>19</v>
      </c>
      <c r="O123" s="12">
        <v>1483</v>
      </c>
      <c r="P123" s="12">
        <v>81</v>
      </c>
      <c r="Q123" s="12">
        <v>1495</v>
      </c>
      <c r="R123" s="11">
        <v>11.85</v>
      </c>
      <c r="S123" s="11">
        <v>22.09</v>
      </c>
      <c r="T123" s="11">
        <v>-11.09</v>
      </c>
    </row>
    <row r="124" spans="1:20" x14ac:dyDescent="0.25">
      <c r="A124" s="11" t="s">
        <v>340</v>
      </c>
      <c r="B124" s="11">
        <v>11476</v>
      </c>
      <c r="C124" s="11" t="s">
        <v>341</v>
      </c>
      <c r="D124" s="11" t="s">
        <v>19</v>
      </c>
      <c r="E124" s="12">
        <v>17</v>
      </c>
      <c r="F124" s="12">
        <v>1000000</v>
      </c>
      <c r="G124" s="12">
        <v>53.3</v>
      </c>
      <c r="H124" s="12" t="s">
        <v>503</v>
      </c>
      <c r="I124" s="12">
        <v>285818</v>
      </c>
      <c r="J124" s="12">
        <v>281557</v>
      </c>
      <c r="K124" s="12">
        <v>275936</v>
      </c>
      <c r="L124" s="12">
        <v>1020371</v>
      </c>
      <c r="M124" s="12">
        <v>5</v>
      </c>
      <c r="N124" s="12">
        <v>73</v>
      </c>
      <c r="O124" s="12">
        <v>578</v>
      </c>
      <c r="P124" s="12">
        <v>27</v>
      </c>
      <c r="Q124" s="12">
        <v>583</v>
      </c>
      <c r="R124" s="11">
        <v>1.87</v>
      </c>
      <c r="S124" s="11">
        <v>5.19</v>
      </c>
      <c r="T124" s="11">
        <v>17.59</v>
      </c>
    </row>
    <row r="125" spans="1:20" x14ac:dyDescent="0.25">
      <c r="A125" s="11" t="s">
        <v>346</v>
      </c>
      <c r="B125" s="11">
        <v>11495</v>
      </c>
      <c r="C125" s="11" t="s">
        <v>347</v>
      </c>
      <c r="D125" s="11" t="s">
        <v>19</v>
      </c>
      <c r="E125" s="12">
        <v>15</v>
      </c>
      <c r="F125" s="12">
        <v>50000000</v>
      </c>
      <c r="G125" s="12">
        <v>51.4</v>
      </c>
      <c r="H125" s="12" t="s">
        <v>503</v>
      </c>
      <c r="I125" s="12">
        <v>48761392</v>
      </c>
      <c r="J125" s="12">
        <v>41271606</v>
      </c>
      <c r="K125" s="12">
        <v>41168471</v>
      </c>
      <c r="L125" s="12">
        <v>1002505</v>
      </c>
      <c r="M125" s="12">
        <v>78</v>
      </c>
      <c r="N125" s="12">
        <v>38</v>
      </c>
      <c r="O125" s="12">
        <v>9892</v>
      </c>
      <c r="P125" s="12">
        <v>62</v>
      </c>
      <c r="Q125" s="12">
        <v>9970</v>
      </c>
      <c r="R125" s="11">
        <v>1.34</v>
      </c>
      <c r="S125" s="11">
        <v>3.96</v>
      </c>
      <c r="T125" s="11">
        <v>18.64</v>
      </c>
    </row>
    <row r="126" spans="1:20" x14ac:dyDescent="0.25">
      <c r="A126" s="11" t="s">
        <v>351</v>
      </c>
      <c r="B126" s="11">
        <v>11517</v>
      </c>
      <c r="C126" s="11" t="s">
        <v>352</v>
      </c>
      <c r="D126" s="11" t="s">
        <v>19</v>
      </c>
      <c r="E126" s="12">
        <v>15</v>
      </c>
      <c r="F126" s="12">
        <v>100000000</v>
      </c>
      <c r="G126" s="12">
        <v>48.7</v>
      </c>
      <c r="H126" s="12" t="s">
        <v>503</v>
      </c>
      <c r="I126" s="12">
        <v>97781546</v>
      </c>
      <c r="J126" s="12">
        <v>99319268</v>
      </c>
      <c r="K126" s="12">
        <v>98570925</v>
      </c>
      <c r="L126" s="12">
        <v>1007591</v>
      </c>
      <c r="M126" s="12">
        <v>111</v>
      </c>
      <c r="N126" s="12">
        <v>17</v>
      </c>
      <c r="O126" s="12">
        <v>36603</v>
      </c>
      <c r="P126" s="12">
        <v>83</v>
      </c>
      <c r="Q126" s="12">
        <v>36714</v>
      </c>
      <c r="R126" s="11">
        <v>1.47</v>
      </c>
      <c r="S126" s="11">
        <v>4.53</v>
      </c>
      <c r="T126" s="11">
        <v>18.87</v>
      </c>
    </row>
    <row r="127" spans="1:20" x14ac:dyDescent="0.25">
      <c r="A127" s="11" t="s">
        <v>357</v>
      </c>
      <c r="B127" s="11">
        <v>11521</v>
      </c>
      <c r="C127" s="11" t="s">
        <v>358</v>
      </c>
      <c r="D127" s="11" t="s">
        <v>19</v>
      </c>
      <c r="E127" s="12">
        <v>18</v>
      </c>
      <c r="F127" s="12">
        <v>3000000</v>
      </c>
      <c r="G127" s="12">
        <v>46.733333333333334</v>
      </c>
      <c r="H127" s="12" t="s">
        <v>503</v>
      </c>
      <c r="I127" s="12">
        <v>2766866</v>
      </c>
      <c r="J127" s="12">
        <v>2996679</v>
      </c>
      <c r="K127" s="12">
        <v>2972783</v>
      </c>
      <c r="L127" s="12">
        <v>1008038</v>
      </c>
      <c r="M127" s="12">
        <v>14</v>
      </c>
      <c r="N127" s="12">
        <v>6</v>
      </c>
      <c r="O127" s="12">
        <v>3163</v>
      </c>
      <c r="P127" s="12">
        <v>94</v>
      </c>
      <c r="Q127" s="12">
        <v>3177</v>
      </c>
      <c r="R127" s="11">
        <v>0.94</v>
      </c>
      <c r="S127" s="11">
        <v>4.68</v>
      </c>
      <c r="T127" s="11">
        <v>19.739999999999998</v>
      </c>
    </row>
    <row r="128" spans="1:20" x14ac:dyDescent="0.25">
      <c r="A128" s="11" t="s">
        <v>366</v>
      </c>
      <c r="B128" s="11">
        <v>11551</v>
      </c>
      <c r="C128" s="11" t="s">
        <v>367</v>
      </c>
      <c r="D128" s="11" t="s">
        <v>19</v>
      </c>
      <c r="E128" s="12">
        <v>18</v>
      </c>
      <c r="F128" s="12">
        <v>15000000</v>
      </c>
      <c r="G128" s="12">
        <v>41.93333333333333</v>
      </c>
      <c r="H128" s="12" t="s">
        <v>503</v>
      </c>
      <c r="I128" s="12">
        <v>12431623</v>
      </c>
      <c r="J128" s="12">
        <v>9954279</v>
      </c>
      <c r="K128" s="12">
        <v>9875274</v>
      </c>
      <c r="L128" s="12">
        <v>1008000</v>
      </c>
      <c r="M128" s="12">
        <v>26</v>
      </c>
      <c r="N128" s="12">
        <v>12</v>
      </c>
      <c r="O128" s="12">
        <v>3833</v>
      </c>
      <c r="P128" s="12">
        <v>88</v>
      </c>
      <c r="Q128" s="12">
        <v>3859</v>
      </c>
      <c r="R128" s="11">
        <v>1.44</v>
      </c>
      <c r="S128" s="11">
        <v>4.29</v>
      </c>
      <c r="T128" s="11">
        <v>20.010000000000002</v>
      </c>
    </row>
    <row r="129" spans="1:20" x14ac:dyDescent="0.25">
      <c r="A129" s="11" t="s">
        <v>368</v>
      </c>
      <c r="B129" s="11">
        <v>11562</v>
      </c>
      <c r="C129" s="11" t="s">
        <v>369</v>
      </c>
      <c r="D129" s="11" t="s">
        <v>19</v>
      </c>
      <c r="E129" s="12">
        <v>0</v>
      </c>
      <c r="F129" s="12">
        <v>1000000000</v>
      </c>
      <c r="G129" s="12">
        <v>41.7</v>
      </c>
      <c r="H129" s="12" t="s">
        <v>503</v>
      </c>
      <c r="I129" s="12">
        <v>2896032</v>
      </c>
      <c r="J129" s="12">
        <v>3776617</v>
      </c>
      <c r="K129" s="12">
        <v>377648495</v>
      </c>
      <c r="L129" s="12">
        <v>10000</v>
      </c>
      <c r="M129" s="12">
        <v>16</v>
      </c>
      <c r="N129" s="12">
        <v>17</v>
      </c>
      <c r="O129" s="12">
        <v>4238</v>
      </c>
      <c r="P129" s="12">
        <v>83</v>
      </c>
      <c r="Q129" s="12">
        <v>4254</v>
      </c>
      <c r="R129" s="11">
        <v>1.44</v>
      </c>
      <c r="S129" s="11">
        <v>4.58</v>
      </c>
      <c r="T129" s="11">
        <v>19.100000000000001</v>
      </c>
    </row>
    <row r="130" spans="1:20" x14ac:dyDescent="0.25">
      <c r="A130" s="11" t="s">
        <v>386</v>
      </c>
      <c r="B130" s="11">
        <v>11621</v>
      </c>
      <c r="C130" s="11" t="s">
        <v>387</v>
      </c>
      <c r="D130" s="11" t="s">
        <v>19</v>
      </c>
      <c r="E130" s="12">
        <v>0</v>
      </c>
      <c r="F130" s="12">
        <v>100000000</v>
      </c>
      <c r="G130" s="12">
        <v>30.7</v>
      </c>
      <c r="H130" s="12" t="s">
        <v>503</v>
      </c>
      <c r="I130" s="12">
        <v>1325412</v>
      </c>
      <c r="J130" s="12">
        <v>1263078</v>
      </c>
      <c r="K130" s="12">
        <v>47391573</v>
      </c>
      <c r="L130" s="12">
        <v>26652</v>
      </c>
      <c r="M130" s="12">
        <v>5</v>
      </c>
      <c r="N130" s="12">
        <v>79</v>
      </c>
      <c r="O130" s="12">
        <v>717</v>
      </c>
      <c r="P130" s="12">
        <v>21</v>
      </c>
      <c r="Q130" s="12">
        <v>722</v>
      </c>
      <c r="R130" s="11">
        <v>2.44</v>
      </c>
      <c r="S130" s="11">
        <v>4.1100000000000003</v>
      </c>
      <c r="T130" s="11">
        <v>11.18</v>
      </c>
    </row>
    <row r="131" spans="1:20" x14ac:dyDescent="0.25">
      <c r="A131" s="11" t="s">
        <v>396</v>
      </c>
      <c r="B131" s="11">
        <v>11661</v>
      </c>
      <c r="C131" s="11" t="s">
        <v>397</v>
      </c>
      <c r="D131" s="11" t="s">
        <v>19</v>
      </c>
      <c r="E131" s="12">
        <v>0</v>
      </c>
      <c r="F131" s="12">
        <v>1000000</v>
      </c>
      <c r="G131" s="12">
        <v>22.8</v>
      </c>
      <c r="H131" s="12" t="s">
        <v>503</v>
      </c>
      <c r="I131" s="12">
        <v>553471</v>
      </c>
      <c r="J131" s="12">
        <v>387177</v>
      </c>
      <c r="K131" s="12">
        <v>390310</v>
      </c>
      <c r="L131" s="12">
        <v>991972</v>
      </c>
      <c r="M131" s="12">
        <v>12</v>
      </c>
      <c r="N131" s="12">
        <v>65</v>
      </c>
      <c r="O131" s="12">
        <v>181</v>
      </c>
      <c r="P131" s="12">
        <v>35</v>
      </c>
      <c r="Q131" s="12">
        <v>193</v>
      </c>
      <c r="R131" s="11">
        <v>0.96</v>
      </c>
      <c r="S131" s="11">
        <v>-0.05</v>
      </c>
      <c r="T131" s="11">
        <v>9.11</v>
      </c>
    </row>
    <row r="132" spans="1:20" x14ac:dyDescent="0.25">
      <c r="A132" s="11" t="s">
        <v>404</v>
      </c>
      <c r="B132" s="11">
        <v>11665</v>
      </c>
      <c r="C132" s="11" t="s">
        <v>405</v>
      </c>
      <c r="D132" s="11" t="s">
        <v>19</v>
      </c>
      <c r="E132" s="12">
        <v>18</v>
      </c>
      <c r="F132" s="12">
        <v>4000000</v>
      </c>
      <c r="G132" s="12">
        <v>21.733333333333334</v>
      </c>
      <c r="H132" s="12" t="s">
        <v>503</v>
      </c>
      <c r="I132" s="12">
        <v>744355</v>
      </c>
      <c r="J132" s="12">
        <v>1816335</v>
      </c>
      <c r="K132" s="12">
        <v>1803614</v>
      </c>
      <c r="L132" s="12">
        <v>1007053</v>
      </c>
      <c r="M132" s="12">
        <v>13</v>
      </c>
      <c r="N132" s="12">
        <v>68</v>
      </c>
      <c r="O132" s="12">
        <v>13139</v>
      </c>
      <c r="P132" s="12">
        <v>32</v>
      </c>
      <c r="Q132" s="12">
        <v>13152</v>
      </c>
      <c r="R132" s="11">
        <v>1.9</v>
      </c>
      <c r="S132" s="11">
        <v>5.55</v>
      </c>
      <c r="T132" s="11">
        <v>20.09</v>
      </c>
    </row>
    <row r="133" spans="1:20" x14ac:dyDescent="0.25">
      <c r="A133" s="11" t="s">
        <v>422</v>
      </c>
      <c r="B133" s="11">
        <v>11706</v>
      </c>
      <c r="C133" s="11" t="s">
        <v>423</v>
      </c>
      <c r="D133" s="11" t="s">
        <v>22</v>
      </c>
      <c r="E133" s="12">
        <v>0</v>
      </c>
      <c r="F133" s="12">
        <v>5000000</v>
      </c>
      <c r="G133" s="12">
        <v>14.733333333333333</v>
      </c>
      <c r="H133" s="12" t="s">
        <v>503</v>
      </c>
      <c r="I133" s="12">
        <v>854288</v>
      </c>
      <c r="J133" s="12">
        <v>693867</v>
      </c>
      <c r="K133" s="12">
        <v>444168</v>
      </c>
      <c r="L133" s="12">
        <v>1562171</v>
      </c>
      <c r="M133" s="12">
        <v>4</v>
      </c>
      <c r="N133" s="12">
        <v>9</v>
      </c>
      <c r="O133" s="12">
        <v>2145</v>
      </c>
      <c r="P133" s="12">
        <v>91</v>
      </c>
      <c r="Q133" s="12">
        <v>2149</v>
      </c>
      <c r="R133" s="11">
        <v>9.7100000000000009</v>
      </c>
      <c r="S133" s="11">
        <v>17.11</v>
      </c>
      <c r="T133" s="11">
        <v>-17.13</v>
      </c>
    </row>
    <row r="134" spans="1:20" x14ac:dyDescent="0.25">
      <c r="A134" s="11" t="s">
        <v>429</v>
      </c>
      <c r="B134" s="11">
        <v>11691</v>
      </c>
      <c r="C134" s="11" t="s">
        <v>430</v>
      </c>
      <c r="D134" s="11" t="s">
        <v>32</v>
      </c>
      <c r="E134" s="12">
        <v>0</v>
      </c>
      <c r="F134" s="12">
        <v>20000000</v>
      </c>
      <c r="G134" s="12">
        <v>13.433333333333334</v>
      </c>
      <c r="H134" s="12" t="s">
        <v>503</v>
      </c>
      <c r="I134" s="12">
        <v>39342</v>
      </c>
      <c r="J134" s="12">
        <v>41327</v>
      </c>
      <c r="K134" s="12">
        <v>3290285</v>
      </c>
      <c r="L134" s="12">
        <v>12560</v>
      </c>
      <c r="M134" s="12">
        <v>6</v>
      </c>
      <c r="N134" s="12">
        <v>63</v>
      </c>
      <c r="O134" s="12">
        <v>109</v>
      </c>
      <c r="P134" s="12">
        <v>37</v>
      </c>
      <c r="Q134" s="12">
        <v>115</v>
      </c>
      <c r="R134" s="11">
        <v>7.61</v>
      </c>
      <c r="S134" s="11">
        <v>13.01</v>
      </c>
      <c r="T134" s="11">
        <v>8.52</v>
      </c>
    </row>
    <row r="135" spans="1:20" x14ac:dyDescent="0.25">
      <c r="A135" s="11" t="s">
        <v>437</v>
      </c>
      <c r="B135" s="11">
        <v>11701</v>
      </c>
      <c r="C135" s="11" t="s">
        <v>438</v>
      </c>
      <c r="D135" s="11" t="s">
        <v>19</v>
      </c>
      <c r="E135" s="12">
        <v>18</v>
      </c>
      <c r="F135" s="12">
        <v>1000000</v>
      </c>
      <c r="G135" s="12">
        <v>12.033333333333333</v>
      </c>
      <c r="H135" s="12" t="s">
        <v>503</v>
      </c>
      <c r="I135" s="12">
        <v>195906</v>
      </c>
      <c r="J135" s="12">
        <v>191308</v>
      </c>
      <c r="K135" s="12">
        <v>189728</v>
      </c>
      <c r="L135" s="12">
        <v>1008326</v>
      </c>
      <c r="M135" s="12">
        <v>5</v>
      </c>
      <c r="N135" s="12">
        <v>10</v>
      </c>
      <c r="O135" s="12">
        <v>134</v>
      </c>
      <c r="P135" s="12">
        <v>90</v>
      </c>
      <c r="Q135" s="12">
        <v>139</v>
      </c>
      <c r="R135" s="11">
        <v>2.1</v>
      </c>
      <c r="S135" s="11">
        <v>3.2</v>
      </c>
      <c r="T135" s="11">
        <v>0</v>
      </c>
    </row>
    <row r="136" spans="1:20" x14ac:dyDescent="0.25">
      <c r="A136" s="11" t="s">
        <v>443</v>
      </c>
      <c r="B136" s="11">
        <v>11738</v>
      </c>
      <c r="C136" s="11" t="s">
        <v>444</v>
      </c>
      <c r="D136" s="11" t="s">
        <v>19</v>
      </c>
      <c r="E136" s="12">
        <v>18</v>
      </c>
      <c r="F136" s="12">
        <v>35000000</v>
      </c>
      <c r="G136" s="12">
        <v>10.266666666666667</v>
      </c>
      <c r="H136" s="12" t="s">
        <v>503</v>
      </c>
      <c r="I136" s="12">
        <v>2620897</v>
      </c>
      <c r="J136" s="12">
        <v>1935930</v>
      </c>
      <c r="K136" s="12">
        <v>19359176</v>
      </c>
      <c r="L136" s="12">
        <v>100000</v>
      </c>
      <c r="M136" s="12">
        <v>7</v>
      </c>
      <c r="N136" s="12">
        <v>32</v>
      </c>
      <c r="O136" s="12">
        <v>1481</v>
      </c>
      <c r="P136" s="12">
        <v>68</v>
      </c>
      <c r="Q136" s="12">
        <v>1488</v>
      </c>
      <c r="R136" s="11">
        <v>1.61</v>
      </c>
      <c r="S136" s="11">
        <v>4.79</v>
      </c>
      <c r="T136" s="11">
        <v>0</v>
      </c>
    </row>
    <row r="137" spans="1:20" x14ac:dyDescent="0.25">
      <c r="A137" s="11" t="s">
        <v>446</v>
      </c>
      <c r="B137" s="11">
        <v>11741</v>
      </c>
      <c r="C137" s="11" t="s">
        <v>447</v>
      </c>
      <c r="D137" s="11" t="s">
        <v>19</v>
      </c>
      <c r="E137" s="12">
        <v>0</v>
      </c>
      <c r="F137" s="12">
        <v>380000000</v>
      </c>
      <c r="G137" s="12">
        <v>9.8666666666666671</v>
      </c>
      <c r="H137" s="12" t="s">
        <v>503</v>
      </c>
      <c r="I137" s="12">
        <v>1621282</v>
      </c>
      <c r="J137" s="12">
        <v>2366987</v>
      </c>
      <c r="K137" s="12">
        <v>233382954</v>
      </c>
      <c r="L137" s="12">
        <v>10142</v>
      </c>
      <c r="M137" s="12">
        <v>16</v>
      </c>
      <c r="N137" s="12">
        <v>61</v>
      </c>
      <c r="O137" s="12">
        <v>587</v>
      </c>
      <c r="P137" s="12">
        <v>39</v>
      </c>
      <c r="Q137" s="12">
        <v>603</v>
      </c>
      <c r="R137" s="11">
        <v>2.31</v>
      </c>
      <c r="S137" s="11">
        <v>6.88</v>
      </c>
      <c r="T137" s="11">
        <v>0</v>
      </c>
    </row>
    <row r="138" spans="1:20" x14ac:dyDescent="0.25">
      <c r="A138" s="11" t="s">
        <v>497</v>
      </c>
      <c r="B138" s="11">
        <v>11842</v>
      </c>
      <c r="C138" s="11" t="s">
        <v>498</v>
      </c>
      <c r="D138" s="11" t="s">
        <v>32</v>
      </c>
      <c r="E138" s="11">
        <v>0</v>
      </c>
      <c r="F138" s="13">
        <v>100000000</v>
      </c>
      <c r="G138" s="12">
        <v>0.6</v>
      </c>
      <c r="H138" s="12" t="s">
        <v>503</v>
      </c>
      <c r="I138" s="12">
        <v>0</v>
      </c>
      <c r="J138" s="12">
        <v>341503</v>
      </c>
      <c r="K138" s="12">
        <v>334317</v>
      </c>
      <c r="L138" s="12">
        <v>1021494</v>
      </c>
      <c r="M138" s="12">
        <v>13</v>
      </c>
      <c r="N138" s="12">
        <v>79</v>
      </c>
      <c r="O138" s="12">
        <v>538</v>
      </c>
      <c r="P138" s="12">
        <v>21</v>
      </c>
      <c r="Q138" s="12">
        <v>551</v>
      </c>
      <c r="R138" s="11">
        <v>0</v>
      </c>
      <c r="S138" s="11">
        <v>0</v>
      </c>
      <c r="T138" s="11">
        <v>0</v>
      </c>
    </row>
    <row r="139" spans="1:20" x14ac:dyDescent="0.25">
      <c r="A139" s="11" t="s">
        <v>112</v>
      </c>
      <c r="B139" s="11">
        <v>10920</v>
      </c>
      <c r="C139" s="11" t="s">
        <v>113</v>
      </c>
      <c r="D139" s="11" t="s">
        <v>19</v>
      </c>
      <c r="E139" s="12">
        <v>15</v>
      </c>
      <c r="F139" s="12">
        <v>1000000000</v>
      </c>
      <c r="G139" s="12">
        <v>119.03333333333333</v>
      </c>
      <c r="H139" s="12" t="s">
        <v>504</v>
      </c>
      <c r="I139" s="12">
        <v>4060403</v>
      </c>
      <c r="J139" s="12">
        <v>4972492</v>
      </c>
      <c r="K139" s="12">
        <v>493011274</v>
      </c>
      <c r="L139" s="12">
        <v>10086</v>
      </c>
      <c r="M139" s="12">
        <v>16</v>
      </c>
      <c r="N139" s="12">
        <v>88.544429399999999</v>
      </c>
      <c r="O139" s="12">
        <v>1470</v>
      </c>
      <c r="P139" s="12">
        <v>11.4555706</v>
      </c>
      <c r="Q139" s="12">
        <v>1486</v>
      </c>
      <c r="R139" s="11">
        <v>1.49</v>
      </c>
      <c r="S139" s="11">
        <v>4.7</v>
      </c>
      <c r="T139" s="11">
        <v>20.93</v>
      </c>
    </row>
    <row r="140" spans="1:20" x14ac:dyDescent="0.25">
      <c r="A140" s="11" t="s">
        <v>167</v>
      </c>
      <c r="B140" s="11">
        <v>11172</v>
      </c>
      <c r="C140" s="11" t="s">
        <v>168</v>
      </c>
      <c r="D140" s="11" t="s">
        <v>32</v>
      </c>
      <c r="E140" s="12">
        <v>0</v>
      </c>
      <c r="F140" s="12">
        <v>50000000</v>
      </c>
      <c r="G140" s="12">
        <v>95.933333333333337</v>
      </c>
      <c r="H140" s="12" t="s">
        <v>504</v>
      </c>
      <c r="I140" s="12">
        <v>2543903</v>
      </c>
      <c r="J140" s="12">
        <v>2466726</v>
      </c>
      <c r="K140" s="12">
        <v>21482630</v>
      </c>
      <c r="L140" s="12">
        <v>114824</v>
      </c>
      <c r="M140" s="12">
        <v>16</v>
      </c>
      <c r="N140" s="12">
        <v>98.760819999999995</v>
      </c>
      <c r="O140" s="12">
        <v>826</v>
      </c>
      <c r="P140" s="12">
        <v>1.2391799999999999</v>
      </c>
      <c r="Q140" s="12">
        <v>842</v>
      </c>
      <c r="R140" s="11">
        <v>7.47</v>
      </c>
      <c r="S140" s="11">
        <v>10.81</v>
      </c>
      <c r="T140" s="11">
        <v>-13.49</v>
      </c>
    </row>
    <row r="141" spans="1:20" x14ac:dyDescent="0.25">
      <c r="A141" s="11" t="s">
        <v>171</v>
      </c>
      <c r="B141" s="11">
        <v>11183</v>
      </c>
      <c r="C141" s="11" t="s">
        <v>170</v>
      </c>
      <c r="D141" s="11" t="s">
        <v>22</v>
      </c>
      <c r="E141" s="12">
        <v>0</v>
      </c>
      <c r="F141" s="12">
        <v>3200000000</v>
      </c>
      <c r="G141" s="12">
        <v>94.433333333333337</v>
      </c>
      <c r="H141" s="12" t="s">
        <v>504</v>
      </c>
      <c r="I141" s="12">
        <v>8599199</v>
      </c>
      <c r="J141" s="12">
        <v>8086554</v>
      </c>
      <c r="K141" s="12">
        <v>621079760</v>
      </c>
      <c r="L141" s="12">
        <v>13021</v>
      </c>
      <c r="M141" s="12">
        <v>99</v>
      </c>
      <c r="N141" s="12">
        <v>95.910900281249994</v>
      </c>
      <c r="O141" s="12">
        <v>7374</v>
      </c>
      <c r="P141" s="12">
        <v>4.08909971875</v>
      </c>
      <c r="Q141" s="12">
        <v>7473</v>
      </c>
      <c r="R141" s="11">
        <v>9.9700000000000006</v>
      </c>
      <c r="S141" s="11">
        <v>15.33</v>
      </c>
      <c r="T141" s="11">
        <v>-12.74</v>
      </c>
    </row>
    <row r="142" spans="1:20" x14ac:dyDescent="0.25">
      <c r="A142" s="11" t="s">
        <v>176</v>
      </c>
      <c r="B142" s="11">
        <v>11197</v>
      </c>
      <c r="C142" s="11" t="s">
        <v>177</v>
      </c>
      <c r="D142" s="11" t="s">
        <v>22</v>
      </c>
      <c r="E142" s="12">
        <v>0</v>
      </c>
      <c r="F142" s="12">
        <v>700000000</v>
      </c>
      <c r="G142" s="12">
        <v>92.7</v>
      </c>
      <c r="H142" s="12" t="s">
        <v>504</v>
      </c>
      <c r="I142" s="12">
        <v>3013947</v>
      </c>
      <c r="J142" s="12">
        <v>2864875</v>
      </c>
      <c r="K142" s="12">
        <v>29066400</v>
      </c>
      <c r="L142" s="12">
        <v>98564</v>
      </c>
      <c r="M142" s="12">
        <v>40</v>
      </c>
      <c r="N142" s="12">
        <v>99.748789857142853</v>
      </c>
      <c r="O142" s="12">
        <v>2049</v>
      </c>
      <c r="P142" s="12">
        <v>0.25121014285714288</v>
      </c>
      <c r="Q142" s="12">
        <v>2089</v>
      </c>
      <c r="R142" s="11">
        <v>7.87</v>
      </c>
      <c r="S142" s="11">
        <v>5.04</v>
      </c>
      <c r="T142" s="11">
        <v>-29.25</v>
      </c>
    </row>
    <row r="143" spans="1:20" x14ac:dyDescent="0.25">
      <c r="A143" s="11" t="s">
        <v>178</v>
      </c>
      <c r="B143" s="11">
        <v>11195</v>
      </c>
      <c r="C143" s="11" t="s">
        <v>179</v>
      </c>
      <c r="D143" s="11" t="s">
        <v>22</v>
      </c>
      <c r="E143" s="12">
        <v>0</v>
      </c>
      <c r="F143" s="12">
        <v>50000000</v>
      </c>
      <c r="G143" s="12">
        <v>92.566666666666663</v>
      </c>
      <c r="H143" s="12" t="s">
        <v>504</v>
      </c>
      <c r="I143" s="12">
        <v>3302526</v>
      </c>
      <c r="J143" s="12">
        <v>2937345</v>
      </c>
      <c r="K143" s="12">
        <v>16890152</v>
      </c>
      <c r="L143" s="12">
        <v>173909</v>
      </c>
      <c r="M143" s="12">
        <v>90</v>
      </c>
      <c r="N143" s="12">
        <v>89.69511</v>
      </c>
      <c r="O143" s="12">
        <v>3964</v>
      </c>
      <c r="P143" s="12">
        <v>10.30489</v>
      </c>
      <c r="Q143" s="12">
        <v>4054</v>
      </c>
      <c r="R143" s="11">
        <v>6.43</v>
      </c>
      <c r="S143" s="11">
        <v>3.21</v>
      </c>
      <c r="T143" s="11">
        <v>0.62</v>
      </c>
    </row>
    <row r="144" spans="1:20" x14ac:dyDescent="0.25">
      <c r="A144" s="11" t="s">
        <v>180</v>
      </c>
      <c r="B144" s="11">
        <v>11215</v>
      </c>
      <c r="C144" s="11" t="s">
        <v>181</v>
      </c>
      <c r="D144" s="11" t="s">
        <v>22</v>
      </c>
      <c r="E144" s="12">
        <v>0</v>
      </c>
      <c r="F144" s="12">
        <v>100000000</v>
      </c>
      <c r="G144" s="12">
        <v>92.2</v>
      </c>
      <c r="H144" s="12" t="s">
        <v>504</v>
      </c>
      <c r="I144" s="12">
        <v>8473688</v>
      </c>
      <c r="J144" s="12">
        <v>8680546</v>
      </c>
      <c r="K144" s="12">
        <v>37293924</v>
      </c>
      <c r="L144" s="12">
        <v>232760</v>
      </c>
      <c r="M144" s="12">
        <v>60</v>
      </c>
      <c r="N144" s="12">
        <v>87.442297999999994</v>
      </c>
      <c r="O144" s="12">
        <v>8940</v>
      </c>
      <c r="P144" s="12">
        <v>12.557702000000001</v>
      </c>
      <c r="Q144" s="12">
        <v>9000</v>
      </c>
      <c r="R144" s="11">
        <v>10.59</v>
      </c>
      <c r="S144" s="11">
        <v>15.88</v>
      </c>
      <c r="T144" s="11">
        <v>5.25</v>
      </c>
    </row>
    <row r="145" spans="1:20" x14ac:dyDescent="0.25">
      <c r="A145" s="11" t="s">
        <v>184</v>
      </c>
      <c r="B145" s="11">
        <v>11196</v>
      </c>
      <c r="C145" s="11" t="s">
        <v>183</v>
      </c>
      <c r="D145" s="11" t="s">
        <v>32</v>
      </c>
      <c r="E145" s="12">
        <v>0</v>
      </c>
      <c r="F145" s="12">
        <v>100000000</v>
      </c>
      <c r="G145" s="12">
        <v>91.166666666666671</v>
      </c>
      <c r="H145" s="12" t="s">
        <v>504</v>
      </c>
      <c r="I145" s="12">
        <v>1812914</v>
      </c>
      <c r="J145" s="12">
        <v>1877313</v>
      </c>
      <c r="K145" s="12">
        <v>16857539</v>
      </c>
      <c r="L145" s="12">
        <v>111364</v>
      </c>
      <c r="M145" s="12">
        <v>25</v>
      </c>
      <c r="N145" s="12">
        <v>98.476276999999996</v>
      </c>
      <c r="O145" s="12">
        <v>4952</v>
      </c>
      <c r="P145" s="12">
        <v>1.5237229999999999</v>
      </c>
      <c r="Q145" s="12">
        <v>4977</v>
      </c>
      <c r="R145" s="11">
        <v>3</v>
      </c>
      <c r="S145" s="11">
        <v>8.01</v>
      </c>
      <c r="T145" s="11">
        <v>-5.42</v>
      </c>
    </row>
    <row r="146" spans="1:20" x14ac:dyDescent="0.25">
      <c r="A146" s="11" t="s">
        <v>205</v>
      </c>
      <c r="B146" s="11">
        <v>11260</v>
      </c>
      <c r="C146" s="11" t="s">
        <v>206</v>
      </c>
      <c r="D146" s="11" t="s">
        <v>22</v>
      </c>
      <c r="E146" s="12">
        <v>0</v>
      </c>
      <c r="F146" s="12">
        <v>50000000</v>
      </c>
      <c r="G146" s="12">
        <v>83.833333333333329</v>
      </c>
      <c r="H146" s="12" t="s">
        <v>504</v>
      </c>
      <c r="I146" s="12">
        <v>1328703</v>
      </c>
      <c r="J146" s="12">
        <v>1271773</v>
      </c>
      <c r="K146" s="12">
        <v>11078690</v>
      </c>
      <c r="L146" s="12">
        <v>114795</v>
      </c>
      <c r="M146" s="12">
        <v>15</v>
      </c>
      <c r="N146" s="12">
        <v>99.060468</v>
      </c>
      <c r="O146" s="12">
        <v>1086</v>
      </c>
      <c r="P146" s="12">
        <v>0.93953200000000003</v>
      </c>
      <c r="Q146" s="12">
        <v>1101</v>
      </c>
      <c r="R146" s="11">
        <v>11.06</v>
      </c>
      <c r="S146" s="11">
        <v>4.76</v>
      </c>
      <c r="T146" s="11">
        <v>-19.489999999999998</v>
      </c>
    </row>
    <row r="147" spans="1:20" x14ac:dyDescent="0.25">
      <c r="A147" s="11" t="s">
        <v>233</v>
      </c>
      <c r="B147" s="11">
        <v>11308</v>
      </c>
      <c r="C147" s="11" t="s">
        <v>234</v>
      </c>
      <c r="D147" s="11" t="s">
        <v>22</v>
      </c>
      <c r="E147" s="12">
        <v>0</v>
      </c>
      <c r="F147" s="12">
        <v>50000000</v>
      </c>
      <c r="G147" s="12">
        <v>78.233333333333334</v>
      </c>
      <c r="H147" s="12" t="s">
        <v>504</v>
      </c>
      <c r="I147" s="12">
        <v>2622024</v>
      </c>
      <c r="J147" s="12">
        <v>2488416</v>
      </c>
      <c r="K147" s="12">
        <v>15489732</v>
      </c>
      <c r="L147" s="12">
        <v>160649</v>
      </c>
      <c r="M147" s="12">
        <v>25</v>
      </c>
      <c r="N147" s="12">
        <v>86.668914000000001</v>
      </c>
      <c r="O147" s="12">
        <v>5380</v>
      </c>
      <c r="P147" s="12">
        <v>13.331086000000001</v>
      </c>
      <c r="Q147" s="12">
        <v>5405</v>
      </c>
      <c r="R147" s="11">
        <v>7.48</v>
      </c>
      <c r="S147" s="11">
        <v>12.86</v>
      </c>
      <c r="T147" s="11">
        <v>-25.7</v>
      </c>
    </row>
    <row r="148" spans="1:20" x14ac:dyDescent="0.25">
      <c r="A148" s="11" t="s">
        <v>242</v>
      </c>
      <c r="B148" s="11">
        <v>11312</v>
      </c>
      <c r="C148" s="11" t="s">
        <v>240</v>
      </c>
      <c r="D148" s="11" t="s">
        <v>22</v>
      </c>
      <c r="E148" s="12">
        <v>0</v>
      </c>
      <c r="F148" s="12">
        <v>100000000</v>
      </c>
      <c r="G148" s="12">
        <v>76.63333333333334</v>
      </c>
      <c r="H148" s="12" t="s">
        <v>504</v>
      </c>
      <c r="I148" s="12">
        <v>4144501</v>
      </c>
      <c r="J148" s="12">
        <v>3888528</v>
      </c>
      <c r="K148" s="12">
        <v>21308335</v>
      </c>
      <c r="L148" s="12">
        <v>182489</v>
      </c>
      <c r="M148" s="12">
        <v>61</v>
      </c>
      <c r="N148" s="12">
        <v>94.604904000000005</v>
      </c>
      <c r="O148" s="12">
        <v>5375</v>
      </c>
      <c r="P148" s="12">
        <v>5.3950959999999997</v>
      </c>
      <c r="Q148" s="12">
        <v>5436</v>
      </c>
      <c r="R148" s="11">
        <v>9.94</v>
      </c>
      <c r="S148" s="11">
        <v>15.07</v>
      </c>
      <c r="T148" s="11">
        <v>-17.43</v>
      </c>
    </row>
    <row r="149" spans="1:20" x14ac:dyDescent="0.25">
      <c r="A149" s="11" t="s">
        <v>244</v>
      </c>
      <c r="B149" s="11">
        <v>11315</v>
      </c>
      <c r="C149" s="11" t="s">
        <v>245</v>
      </c>
      <c r="D149" s="11" t="s">
        <v>246</v>
      </c>
      <c r="E149" s="12">
        <v>0</v>
      </c>
      <c r="F149" s="12">
        <v>4000000000</v>
      </c>
      <c r="G149" s="12">
        <v>76</v>
      </c>
      <c r="H149" s="12" t="s">
        <v>504</v>
      </c>
      <c r="I149" s="12">
        <v>78535289</v>
      </c>
      <c r="J149" s="12">
        <v>74230053</v>
      </c>
      <c r="K149" s="12">
        <v>1973521420</v>
      </c>
      <c r="L149" s="12">
        <v>37613</v>
      </c>
      <c r="M149" s="12">
        <v>389</v>
      </c>
      <c r="N149" s="12">
        <v>81.801454324999995</v>
      </c>
      <c r="O149" s="12">
        <v>13288</v>
      </c>
      <c r="P149" s="12">
        <v>18.198545674999998</v>
      </c>
      <c r="Q149" s="12">
        <v>13677</v>
      </c>
      <c r="R149" s="11">
        <v>1.68</v>
      </c>
      <c r="S149" s="11">
        <v>5.17</v>
      </c>
      <c r="T149" s="11">
        <v>19.75</v>
      </c>
    </row>
    <row r="150" spans="1:20" x14ac:dyDescent="0.25">
      <c r="A150" s="11" t="s">
        <v>259</v>
      </c>
      <c r="B150" s="11">
        <v>11323</v>
      </c>
      <c r="C150" s="11" t="s">
        <v>260</v>
      </c>
      <c r="D150" s="11" t="s">
        <v>19</v>
      </c>
      <c r="E150" s="12">
        <v>0</v>
      </c>
      <c r="F150" s="12">
        <v>500000000</v>
      </c>
      <c r="G150" s="12">
        <v>73.8</v>
      </c>
      <c r="H150" s="12" t="s">
        <v>504</v>
      </c>
      <c r="I150" s="12">
        <v>1682387</v>
      </c>
      <c r="J150" s="12">
        <v>1692955</v>
      </c>
      <c r="K150" s="12">
        <v>166116786</v>
      </c>
      <c r="L150" s="12">
        <v>10192</v>
      </c>
      <c r="M150" s="12">
        <v>26</v>
      </c>
      <c r="N150" s="12">
        <v>87.416706000000005</v>
      </c>
      <c r="O150" s="12">
        <v>1069</v>
      </c>
      <c r="P150" s="12">
        <v>12.583294</v>
      </c>
      <c r="Q150" s="12">
        <v>1095</v>
      </c>
      <c r="R150" s="11">
        <v>2.39</v>
      </c>
      <c r="S150" s="11">
        <v>7.59</v>
      </c>
      <c r="T150" s="11">
        <v>19.920000000000002</v>
      </c>
    </row>
    <row r="151" spans="1:20" x14ac:dyDescent="0.25">
      <c r="A151" s="11" t="s">
        <v>263</v>
      </c>
      <c r="B151" s="11">
        <v>11340</v>
      </c>
      <c r="C151" s="11" t="s">
        <v>264</v>
      </c>
      <c r="D151" s="11" t="s">
        <v>19</v>
      </c>
      <c r="E151" s="12">
        <v>0</v>
      </c>
      <c r="F151" s="12">
        <v>500000000</v>
      </c>
      <c r="G151" s="12">
        <v>72.5</v>
      </c>
      <c r="H151" s="12" t="s">
        <v>504</v>
      </c>
      <c r="I151" s="12">
        <v>2663837</v>
      </c>
      <c r="J151" s="12">
        <v>2280336</v>
      </c>
      <c r="K151" s="12">
        <v>226000000</v>
      </c>
      <c r="L151" s="12">
        <v>10090</v>
      </c>
      <c r="M151" s="12">
        <v>22</v>
      </c>
      <c r="N151" s="12">
        <v>98.227958000000001</v>
      </c>
      <c r="O151" s="12">
        <v>484</v>
      </c>
      <c r="P151" s="12">
        <v>1.7720419999999999</v>
      </c>
      <c r="Q151" s="12">
        <v>506</v>
      </c>
      <c r="R151" s="11">
        <v>1.68</v>
      </c>
      <c r="S151" s="11">
        <v>4.8899999999999997</v>
      </c>
      <c r="T151" s="11">
        <v>17.649999999999999</v>
      </c>
    </row>
    <row r="152" spans="1:20" x14ac:dyDescent="0.25">
      <c r="A152" s="11" t="s">
        <v>270</v>
      </c>
      <c r="B152" s="11">
        <v>11327</v>
      </c>
      <c r="C152" s="11" t="s">
        <v>268</v>
      </c>
      <c r="D152" s="11" t="s">
        <v>22</v>
      </c>
      <c r="E152" s="12">
        <v>0</v>
      </c>
      <c r="F152" s="12">
        <v>50000000</v>
      </c>
      <c r="G152" s="12">
        <v>72.033333333333331</v>
      </c>
      <c r="H152" s="12" t="s">
        <v>504</v>
      </c>
      <c r="I152" s="12">
        <v>3058239</v>
      </c>
      <c r="J152" s="12">
        <v>2742705</v>
      </c>
      <c r="K152" s="12">
        <v>32660000</v>
      </c>
      <c r="L152" s="12">
        <v>83978</v>
      </c>
      <c r="M152" s="12">
        <v>10</v>
      </c>
      <c r="N152" s="12">
        <v>96.841120000000004</v>
      </c>
      <c r="O152" s="12">
        <v>1080</v>
      </c>
      <c r="P152" s="12">
        <v>3.1588799999999999</v>
      </c>
      <c r="Q152" s="12">
        <v>1090</v>
      </c>
      <c r="R152" s="11">
        <v>6.71</v>
      </c>
      <c r="S152" s="11">
        <v>8.4499999999999993</v>
      </c>
      <c r="T152" s="11">
        <v>-23.28</v>
      </c>
    </row>
    <row r="153" spans="1:20" x14ac:dyDescent="0.25">
      <c r="A153" s="11" t="s">
        <v>271</v>
      </c>
      <c r="B153" s="11">
        <v>11367</v>
      </c>
      <c r="C153" s="11" t="s">
        <v>272</v>
      </c>
      <c r="D153" s="11" t="s">
        <v>19</v>
      </c>
      <c r="E153" s="12">
        <v>0</v>
      </c>
      <c r="F153" s="12">
        <v>1000000000</v>
      </c>
      <c r="G153" s="12">
        <v>71.066666666666663</v>
      </c>
      <c r="H153" s="12" t="s">
        <v>504</v>
      </c>
      <c r="I153" s="12">
        <v>6304129</v>
      </c>
      <c r="J153" s="12">
        <v>5940393</v>
      </c>
      <c r="K153" s="12">
        <v>590700000</v>
      </c>
      <c r="L153" s="12">
        <v>10057</v>
      </c>
      <c r="M153" s="12">
        <v>26</v>
      </c>
      <c r="N153" s="12">
        <v>80.991342399999994</v>
      </c>
      <c r="O153" s="12">
        <v>1391</v>
      </c>
      <c r="P153" s="12">
        <v>19.008657599999999</v>
      </c>
      <c r="Q153" s="12">
        <v>1417</v>
      </c>
      <c r="R153" s="11">
        <v>1.34</v>
      </c>
      <c r="S153" s="11">
        <v>4.92</v>
      </c>
      <c r="T153" s="11">
        <v>19.97</v>
      </c>
    </row>
    <row r="154" spans="1:20" x14ac:dyDescent="0.25">
      <c r="A154" s="11" t="s">
        <v>279</v>
      </c>
      <c r="B154" s="11">
        <v>11341</v>
      </c>
      <c r="C154" s="11" t="s">
        <v>280</v>
      </c>
      <c r="D154" s="11" t="s">
        <v>22</v>
      </c>
      <c r="E154" s="12">
        <v>0</v>
      </c>
      <c r="F154" s="12">
        <v>200000000</v>
      </c>
      <c r="G154" s="12">
        <v>68.966666666666669</v>
      </c>
      <c r="H154" s="12" t="s">
        <v>504</v>
      </c>
      <c r="I154" s="12">
        <v>10357428</v>
      </c>
      <c r="J154" s="12">
        <v>9471271</v>
      </c>
      <c r="K154" s="12">
        <v>125600000</v>
      </c>
      <c r="L154" s="12">
        <v>75409</v>
      </c>
      <c r="M154" s="12">
        <v>122</v>
      </c>
      <c r="N154" s="12">
        <v>89.299485250000004</v>
      </c>
      <c r="O154" s="12">
        <v>27921</v>
      </c>
      <c r="P154" s="12">
        <v>10.70051475</v>
      </c>
      <c r="Q154" s="12">
        <v>28043</v>
      </c>
      <c r="R154" s="11">
        <v>8.23</v>
      </c>
      <c r="S154" s="11">
        <v>14.9</v>
      </c>
      <c r="T154" s="11">
        <v>-0.13</v>
      </c>
    </row>
    <row r="155" spans="1:20" x14ac:dyDescent="0.25">
      <c r="A155" s="11" t="s">
        <v>300</v>
      </c>
      <c r="B155" s="11">
        <v>11409</v>
      </c>
      <c r="C155" s="11" t="s">
        <v>299</v>
      </c>
      <c r="D155" s="11" t="s">
        <v>19</v>
      </c>
      <c r="E155" s="12">
        <v>0</v>
      </c>
      <c r="F155" s="12">
        <v>500000000</v>
      </c>
      <c r="G155" s="12">
        <v>65.400000000000006</v>
      </c>
      <c r="H155" s="12" t="s">
        <v>504</v>
      </c>
      <c r="I155" s="12">
        <v>13779994</v>
      </c>
      <c r="J155" s="12">
        <v>13228190</v>
      </c>
      <c r="K155" s="12">
        <v>400584042</v>
      </c>
      <c r="L155" s="12">
        <v>33023</v>
      </c>
      <c r="M155" s="12">
        <v>121</v>
      </c>
      <c r="N155" s="12">
        <v>52.9803572</v>
      </c>
      <c r="O155" s="12">
        <v>4108</v>
      </c>
      <c r="P155" s="12">
        <v>47.0196428</v>
      </c>
      <c r="Q155" s="12">
        <v>4229</v>
      </c>
      <c r="R155" s="11">
        <v>1.76</v>
      </c>
      <c r="S155" s="11">
        <v>4.9800000000000004</v>
      </c>
      <c r="T155" s="11">
        <v>17.690000000000001</v>
      </c>
    </row>
    <row r="156" spans="1:20" x14ac:dyDescent="0.25">
      <c r="A156" s="11" t="s">
        <v>315</v>
      </c>
      <c r="B156" s="11">
        <v>11378</v>
      </c>
      <c r="C156" s="11" t="s">
        <v>314</v>
      </c>
      <c r="D156" s="11" t="s">
        <v>22</v>
      </c>
      <c r="E156" s="12">
        <v>0</v>
      </c>
      <c r="F156" s="12">
        <v>50000000</v>
      </c>
      <c r="G156" s="12">
        <v>60.833333333333336</v>
      </c>
      <c r="H156" s="12" t="s">
        <v>504</v>
      </c>
      <c r="I156" s="12">
        <v>3219983</v>
      </c>
      <c r="J156" s="12">
        <v>3041555</v>
      </c>
      <c r="K156" s="12">
        <v>15959617</v>
      </c>
      <c r="L156" s="12">
        <v>190579</v>
      </c>
      <c r="M156" s="12">
        <v>21</v>
      </c>
      <c r="N156" s="12">
        <v>93.737234000000001</v>
      </c>
      <c r="O156" s="12">
        <v>4705</v>
      </c>
      <c r="P156" s="12">
        <v>6.2627660000000001</v>
      </c>
      <c r="Q156" s="12">
        <v>4726</v>
      </c>
      <c r="R156" s="11">
        <v>8.61</v>
      </c>
      <c r="S156" s="11">
        <v>5.83</v>
      </c>
      <c r="T156" s="11">
        <v>-25.12</v>
      </c>
    </row>
    <row r="157" spans="1:20" x14ac:dyDescent="0.25">
      <c r="A157" s="11" t="s">
        <v>316</v>
      </c>
      <c r="B157" s="11">
        <v>11416</v>
      </c>
      <c r="C157" s="11" t="s">
        <v>317</v>
      </c>
      <c r="D157" s="11" t="s">
        <v>19</v>
      </c>
      <c r="E157" s="12">
        <v>0</v>
      </c>
      <c r="F157" s="12">
        <v>4950000000</v>
      </c>
      <c r="G157" s="12">
        <v>60.533333333333331</v>
      </c>
      <c r="H157" s="12" t="s">
        <v>504</v>
      </c>
      <c r="I157" s="12">
        <v>37021727</v>
      </c>
      <c r="J157" s="12">
        <v>36340752</v>
      </c>
      <c r="K157" s="12">
        <v>3243799999</v>
      </c>
      <c r="L157" s="12">
        <v>11204</v>
      </c>
      <c r="M157" s="12">
        <v>138</v>
      </c>
      <c r="N157" s="12">
        <v>81.760154141414148</v>
      </c>
      <c r="O157" s="12">
        <v>5495</v>
      </c>
      <c r="P157" s="12">
        <v>18.239845858585859</v>
      </c>
      <c r="Q157" s="12">
        <v>5633</v>
      </c>
      <c r="R157" s="11">
        <v>1.57</v>
      </c>
      <c r="S157" s="11">
        <v>4.83</v>
      </c>
      <c r="T157" s="11">
        <v>14.82</v>
      </c>
    </row>
    <row r="158" spans="1:20" x14ac:dyDescent="0.25">
      <c r="A158" s="11" t="s">
        <v>330</v>
      </c>
      <c r="B158" s="11">
        <v>11470</v>
      </c>
      <c r="C158" s="11" t="s">
        <v>331</v>
      </c>
      <c r="D158" s="11" t="s">
        <v>22</v>
      </c>
      <c r="E158" s="12">
        <v>0</v>
      </c>
      <c r="F158" s="12">
        <v>200000</v>
      </c>
      <c r="G158" s="12">
        <v>56.033333333333331</v>
      </c>
      <c r="H158" s="12" t="s">
        <v>504</v>
      </c>
      <c r="I158" s="12">
        <v>1001434</v>
      </c>
      <c r="J158" s="12">
        <v>949704</v>
      </c>
      <c r="K158" s="12">
        <v>8933600</v>
      </c>
      <c r="L158" s="12">
        <v>106308</v>
      </c>
      <c r="M158" s="12">
        <v>14</v>
      </c>
      <c r="N158" s="12">
        <v>97.97</v>
      </c>
      <c r="O158" s="12">
        <v>138</v>
      </c>
      <c r="P158" s="12">
        <v>2.0299999999999998</v>
      </c>
      <c r="Q158" s="12">
        <v>152</v>
      </c>
      <c r="R158" s="11">
        <v>-98.94</v>
      </c>
      <c r="S158" s="11">
        <v>-99</v>
      </c>
      <c r="T158" s="11">
        <v>-99.29</v>
      </c>
    </row>
    <row r="159" spans="1:20" x14ac:dyDescent="0.25">
      <c r="A159" s="11" t="s">
        <v>332</v>
      </c>
      <c r="B159" s="11">
        <v>11459</v>
      </c>
      <c r="C159" s="11" t="s">
        <v>333</v>
      </c>
      <c r="D159" s="11" t="s">
        <v>19</v>
      </c>
      <c r="E159" s="12">
        <v>0</v>
      </c>
      <c r="F159" s="12">
        <v>3000000000</v>
      </c>
      <c r="G159" s="12">
        <v>55.9</v>
      </c>
      <c r="H159" s="12" t="s">
        <v>504</v>
      </c>
      <c r="I159" s="12">
        <v>26163495</v>
      </c>
      <c r="J159" s="12">
        <v>38969498</v>
      </c>
      <c r="K159" s="12">
        <v>1316725485</v>
      </c>
      <c r="L159" s="12">
        <v>29596</v>
      </c>
      <c r="M159" s="12">
        <v>191</v>
      </c>
      <c r="N159" s="12">
        <v>81.270899166666666</v>
      </c>
      <c r="O159" s="12">
        <v>17887</v>
      </c>
      <c r="P159" s="12">
        <v>18.729100833333334</v>
      </c>
      <c r="Q159" s="12">
        <v>18078</v>
      </c>
      <c r="R159" s="11">
        <v>1.75</v>
      </c>
      <c r="S159" s="11">
        <v>5.52</v>
      </c>
      <c r="T159" s="11">
        <v>20</v>
      </c>
    </row>
    <row r="160" spans="1:20" x14ac:dyDescent="0.25">
      <c r="A160" s="11" t="s">
        <v>334</v>
      </c>
      <c r="B160" s="11">
        <v>11460</v>
      </c>
      <c r="C160" s="11" t="s">
        <v>335</v>
      </c>
      <c r="D160" s="11" t="s">
        <v>19</v>
      </c>
      <c r="E160" s="12">
        <v>0</v>
      </c>
      <c r="F160" s="12">
        <v>10000000000</v>
      </c>
      <c r="G160" s="12">
        <v>55.7</v>
      </c>
      <c r="H160" s="12" t="s">
        <v>504</v>
      </c>
      <c r="I160" s="12">
        <v>77804117</v>
      </c>
      <c r="J160" s="12">
        <v>79856344</v>
      </c>
      <c r="K160" s="12">
        <v>7985299485</v>
      </c>
      <c r="L160" s="12">
        <v>10000</v>
      </c>
      <c r="M160" s="12">
        <v>268</v>
      </c>
      <c r="N160" s="12">
        <v>65.246703350000004</v>
      </c>
      <c r="O160" s="12">
        <v>19716</v>
      </c>
      <c r="P160" s="12">
        <v>34.753296650000003</v>
      </c>
      <c r="Q160" s="12">
        <v>19984</v>
      </c>
      <c r="R160" s="11">
        <v>1.59</v>
      </c>
      <c r="S160" s="11">
        <v>4.67</v>
      </c>
      <c r="T160" s="11">
        <v>16.25</v>
      </c>
    </row>
    <row r="161" spans="1:20" x14ac:dyDescent="0.25">
      <c r="A161" s="11" t="s">
        <v>342</v>
      </c>
      <c r="B161" s="11">
        <v>11500</v>
      </c>
      <c r="C161" s="11" t="s">
        <v>343</v>
      </c>
      <c r="D161" s="11" t="s">
        <v>246</v>
      </c>
      <c r="E161" s="12">
        <v>18</v>
      </c>
      <c r="F161" s="12">
        <v>3000000000</v>
      </c>
      <c r="G161" s="12">
        <v>51.7</v>
      </c>
      <c r="H161" s="12" t="s">
        <v>504</v>
      </c>
      <c r="I161" s="12">
        <v>5925187</v>
      </c>
      <c r="J161" s="12">
        <v>17633085</v>
      </c>
      <c r="K161" s="12">
        <v>1763396618</v>
      </c>
      <c r="L161" s="12">
        <v>10000</v>
      </c>
      <c r="M161" s="12">
        <v>88</v>
      </c>
      <c r="N161" s="12">
        <v>81.473908899999998</v>
      </c>
      <c r="O161" s="12">
        <v>2341</v>
      </c>
      <c r="P161" s="12">
        <v>18.526091099999999</v>
      </c>
      <c r="Q161" s="12">
        <v>2429</v>
      </c>
      <c r="R161" s="11">
        <v>1.69</v>
      </c>
      <c r="S161" s="11">
        <v>5.14</v>
      </c>
      <c r="T161" s="11">
        <v>5.26</v>
      </c>
    </row>
    <row r="162" spans="1:20" x14ac:dyDescent="0.25">
      <c r="A162" s="11" t="s">
        <v>344</v>
      </c>
      <c r="B162" s="11">
        <v>11499</v>
      </c>
      <c r="C162" s="11" t="s">
        <v>345</v>
      </c>
      <c r="D162" s="11" t="s">
        <v>19</v>
      </c>
      <c r="E162" s="12">
        <v>0</v>
      </c>
      <c r="F162" s="12">
        <v>1000000000</v>
      </c>
      <c r="G162" s="12">
        <v>51.666666666666664</v>
      </c>
      <c r="H162" s="12" t="s">
        <v>504</v>
      </c>
      <c r="I162" s="12">
        <v>3956040</v>
      </c>
      <c r="J162" s="12">
        <v>4218938</v>
      </c>
      <c r="K162" s="12">
        <v>317272400</v>
      </c>
      <c r="L162" s="12">
        <v>13298</v>
      </c>
      <c r="M162" s="12">
        <v>10</v>
      </c>
      <c r="N162" s="12">
        <v>99.147330800000006</v>
      </c>
      <c r="O162" s="12">
        <v>541</v>
      </c>
      <c r="P162" s="12">
        <v>0.85266920000000002</v>
      </c>
      <c r="Q162" s="12">
        <v>551</v>
      </c>
      <c r="R162" s="11">
        <v>1.52</v>
      </c>
      <c r="S162" s="11">
        <v>4.7300000000000004</v>
      </c>
      <c r="T162" s="11">
        <v>21.54</v>
      </c>
    </row>
    <row r="163" spans="1:20" x14ac:dyDescent="0.25">
      <c r="A163" s="11" t="s">
        <v>353</v>
      </c>
      <c r="B163" s="11">
        <v>11513</v>
      </c>
      <c r="C163" s="11" t="s">
        <v>354</v>
      </c>
      <c r="D163" s="11" t="s">
        <v>19</v>
      </c>
      <c r="E163" s="12">
        <v>0</v>
      </c>
      <c r="F163" s="12">
        <v>14000000000</v>
      </c>
      <c r="G163" s="12">
        <v>47.7</v>
      </c>
      <c r="H163" s="12" t="s">
        <v>504</v>
      </c>
      <c r="I163" s="12">
        <v>99866191</v>
      </c>
      <c r="J163" s="12">
        <v>100768638</v>
      </c>
      <c r="K163" s="12">
        <v>9993800000</v>
      </c>
      <c r="L163" s="12">
        <v>10084</v>
      </c>
      <c r="M163" s="12">
        <v>329</v>
      </c>
      <c r="N163" s="12">
        <v>76.373144892857141</v>
      </c>
      <c r="O163" s="12">
        <v>11071</v>
      </c>
      <c r="P163" s="12">
        <v>23.626855107142855</v>
      </c>
      <c r="Q163" s="12">
        <v>11400</v>
      </c>
      <c r="R163" s="11">
        <v>1.53</v>
      </c>
      <c r="S163" s="11">
        <v>4.88</v>
      </c>
      <c r="T163" s="11">
        <v>19.739999999999998</v>
      </c>
    </row>
    <row r="164" spans="1:20" x14ac:dyDescent="0.25">
      <c r="A164" s="11" t="s">
        <v>362</v>
      </c>
      <c r="B164" s="11">
        <v>11518</v>
      </c>
      <c r="C164" s="11" t="s">
        <v>363</v>
      </c>
      <c r="D164" s="11" t="s">
        <v>19</v>
      </c>
      <c r="E164" s="12">
        <v>0</v>
      </c>
      <c r="F164" s="12">
        <v>300000000</v>
      </c>
      <c r="G164" s="12">
        <v>43.43333333333333</v>
      </c>
      <c r="H164" s="12" t="s">
        <v>504</v>
      </c>
      <c r="I164" s="12">
        <v>2094171</v>
      </c>
      <c r="J164" s="12">
        <v>2255390</v>
      </c>
      <c r="K164" s="12">
        <v>93202000</v>
      </c>
      <c r="L164" s="12">
        <v>24199</v>
      </c>
      <c r="M164" s="12">
        <v>41</v>
      </c>
      <c r="N164" s="12">
        <v>88.084071666666674</v>
      </c>
      <c r="O164" s="12">
        <v>1155</v>
      </c>
      <c r="P164" s="12">
        <v>11.915928333333333</v>
      </c>
      <c r="Q164" s="12">
        <v>1196</v>
      </c>
      <c r="R164" s="11">
        <v>1.74</v>
      </c>
      <c r="S164" s="11">
        <v>7.11</v>
      </c>
      <c r="T164" s="11">
        <v>20.6</v>
      </c>
    </row>
    <row r="165" spans="1:20" x14ac:dyDescent="0.25">
      <c r="A165" s="11" t="s">
        <v>370</v>
      </c>
      <c r="B165" s="11">
        <v>11233</v>
      </c>
      <c r="C165" s="11" t="s">
        <v>371</v>
      </c>
      <c r="D165" s="11" t="s">
        <v>22</v>
      </c>
      <c r="E165" s="12">
        <v>0</v>
      </c>
      <c r="F165" s="12">
        <v>50000000</v>
      </c>
      <c r="G165" s="12">
        <v>38.4</v>
      </c>
      <c r="H165" s="12" t="s">
        <v>504</v>
      </c>
      <c r="I165" s="12">
        <v>3399950</v>
      </c>
      <c r="J165" s="12">
        <v>3952559</v>
      </c>
      <c r="K165" s="12">
        <v>28382581</v>
      </c>
      <c r="L165" s="12">
        <v>139260</v>
      </c>
      <c r="M165" s="12">
        <v>19</v>
      </c>
      <c r="N165" s="12">
        <v>92.243806000000006</v>
      </c>
      <c r="O165" s="12">
        <v>5624</v>
      </c>
      <c r="P165" s="12">
        <v>7.7561939999999998</v>
      </c>
      <c r="Q165" s="12">
        <v>5643</v>
      </c>
      <c r="R165" s="11">
        <v>9.11</v>
      </c>
      <c r="S165" s="11">
        <v>15.38</v>
      </c>
      <c r="T165" s="11">
        <v>-16.829999999999998</v>
      </c>
    </row>
    <row r="166" spans="1:20" x14ac:dyDescent="0.25">
      <c r="A166" s="11" t="s">
        <v>372</v>
      </c>
      <c r="B166" s="11">
        <v>11569</v>
      </c>
      <c r="C166" s="11" t="s">
        <v>373</v>
      </c>
      <c r="D166" s="11" t="s">
        <v>19</v>
      </c>
      <c r="E166" s="12">
        <v>0</v>
      </c>
      <c r="F166" s="12">
        <v>500000000</v>
      </c>
      <c r="G166" s="12">
        <v>37.9</v>
      </c>
      <c r="H166" s="12" t="s">
        <v>504</v>
      </c>
      <c r="I166" s="12">
        <v>4121674</v>
      </c>
      <c r="J166" s="12">
        <v>3856381</v>
      </c>
      <c r="K166" s="12">
        <v>225155500</v>
      </c>
      <c r="L166" s="12">
        <v>17128</v>
      </c>
      <c r="M166" s="12">
        <v>63</v>
      </c>
      <c r="N166" s="12">
        <v>84.656846000000002</v>
      </c>
      <c r="O166" s="12">
        <v>3971</v>
      </c>
      <c r="P166" s="12">
        <v>15.343154</v>
      </c>
      <c r="Q166" s="12">
        <v>4034</v>
      </c>
      <c r="R166" s="11">
        <v>1.9</v>
      </c>
      <c r="S166" s="11">
        <v>5.77</v>
      </c>
      <c r="T166" s="11">
        <v>16.53</v>
      </c>
    </row>
    <row r="167" spans="1:20" x14ac:dyDescent="0.25">
      <c r="A167" s="11" t="s">
        <v>376</v>
      </c>
      <c r="B167" s="11">
        <v>11588</v>
      </c>
      <c r="C167" s="11" t="s">
        <v>377</v>
      </c>
      <c r="D167" s="11" t="s">
        <v>19</v>
      </c>
      <c r="E167" s="12">
        <v>0</v>
      </c>
      <c r="F167" s="12">
        <v>1500000000</v>
      </c>
      <c r="G167" s="12">
        <v>34.1</v>
      </c>
      <c r="H167" s="12" t="s">
        <v>504</v>
      </c>
      <c r="I167" s="12">
        <v>17824619</v>
      </c>
      <c r="J167" s="12">
        <v>21145227</v>
      </c>
      <c r="K167" s="12">
        <v>1095798538</v>
      </c>
      <c r="L167" s="12">
        <v>19297</v>
      </c>
      <c r="M167" s="12">
        <v>29</v>
      </c>
      <c r="N167" s="12">
        <v>99.220809200000005</v>
      </c>
      <c r="O167" s="12">
        <v>672</v>
      </c>
      <c r="P167" s="12">
        <v>0.77919079999999996</v>
      </c>
      <c r="Q167" s="12">
        <v>701</v>
      </c>
      <c r="R167" s="11">
        <v>1.48</v>
      </c>
      <c r="S167" s="11">
        <v>4.63</v>
      </c>
      <c r="T167" s="11">
        <v>19.010000000000002</v>
      </c>
    </row>
    <row r="168" spans="1:20" x14ac:dyDescent="0.25">
      <c r="A168" s="11" t="s">
        <v>388</v>
      </c>
      <c r="B168" s="11">
        <v>11626</v>
      </c>
      <c r="C168" s="11" t="s">
        <v>389</v>
      </c>
      <c r="D168" s="11" t="s">
        <v>19</v>
      </c>
      <c r="E168" s="12">
        <v>16</v>
      </c>
      <c r="F168" s="12">
        <v>1000000000</v>
      </c>
      <c r="G168" s="12">
        <v>29.466666666666665</v>
      </c>
      <c r="H168" s="12" t="s">
        <v>504</v>
      </c>
      <c r="I168" s="12">
        <v>7911461</v>
      </c>
      <c r="J168" s="12">
        <v>5981845</v>
      </c>
      <c r="K168" s="12">
        <v>473916646</v>
      </c>
      <c r="L168" s="12">
        <v>12622</v>
      </c>
      <c r="M168" s="12">
        <v>83</v>
      </c>
      <c r="N168" s="12">
        <v>88.394363200000001</v>
      </c>
      <c r="O168" s="12">
        <v>778</v>
      </c>
      <c r="P168" s="12">
        <v>11.605636799999999</v>
      </c>
      <c r="Q168" s="12">
        <v>861</v>
      </c>
      <c r="R168" s="11">
        <v>1.92</v>
      </c>
      <c r="S168" s="11">
        <v>5.67</v>
      </c>
      <c r="T168" s="11">
        <v>20.73</v>
      </c>
    </row>
    <row r="169" spans="1:20" x14ac:dyDescent="0.25">
      <c r="A169" s="11" t="s">
        <v>392</v>
      </c>
      <c r="B169" s="11">
        <v>11649</v>
      </c>
      <c r="C169" s="11" t="s">
        <v>393</v>
      </c>
      <c r="D169" s="11" t="s">
        <v>22</v>
      </c>
      <c r="E169" s="12">
        <v>0</v>
      </c>
      <c r="F169" s="12">
        <v>400000000</v>
      </c>
      <c r="G169" s="12">
        <v>25.333333333333332</v>
      </c>
      <c r="H169" s="12" t="s">
        <v>504</v>
      </c>
      <c r="I169" s="12">
        <v>6953968</v>
      </c>
      <c r="J169" s="12">
        <v>6412961</v>
      </c>
      <c r="K169" s="12">
        <v>89712249</v>
      </c>
      <c r="L169" s="12">
        <v>71484</v>
      </c>
      <c r="M169" s="12">
        <v>71</v>
      </c>
      <c r="N169" s="12">
        <v>82.558343500000007</v>
      </c>
      <c r="O169" s="12">
        <v>20771</v>
      </c>
      <c r="P169" s="12">
        <v>17.441656500000001</v>
      </c>
      <c r="Q169" s="12">
        <v>20842</v>
      </c>
      <c r="R169" s="11">
        <v>7.83</v>
      </c>
      <c r="S169" s="11">
        <v>10.43</v>
      </c>
      <c r="T169" s="11">
        <v>6.3</v>
      </c>
    </row>
    <row r="170" spans="1:20" x14ac:dyDescent="0.25">
      <c r="A170" s="11" t="s">
        <v>400</v>
      </c>
      <c r="B170" s="11">
        <v>11660</v>
      </c>
      <c r="C170" s="11" t="s">
        <v>401</v>
      </c>
      <c r="D170" s="11" t="s">
        <v>19</v>
      </c>
      <c r="E170" s="12">
        <v>0</v>
      </c>
      <c r="F170" s="12">
        <v>2000000000</v>
      </c>
      <c r="G170" s="12">
        <v>22.233333333333334</v>
      </c>
      <c r="H170" s="12" t="s">
        <v>504</v>
      </c>
      <c r="I170" s="12">
        <v>4494622</v>
      </c>
      <c r="J170" s="12">
        <v>3325101</v>
      </c>
      <c r="K170" s="12">
        <v>332529194</v>
      </c>
      <c r="L170" s="12">
        <v>10000</v>
      </c>
      <c r="M170" s="12">
        <v>39</v>
      </c>
      <c r="N170" s="12">
        <v>97.255428199999997</v>
      </c>
      <c r="O170" s="12">
        <v>1457</v>
      </c>
      <c r="P170" s="12">
        <v>2.7445718000000001</v>
      </c>
      <c r="Q170" s="12">
        <v>1496</v>
      </c>
      <c r="R170" s="11">
        <v>1.36</v>
      </c>
      <c r="S170" s="11">
        <v>4.21</v>
      </c>
      <c r="T170" s="11">
        <v>17.8</v>
      </c>
    </row>
    <row r="171" spans="1:20" x14ac:dyDescent="0.25">
      <c r="A171" s="11" t="s">
        <v>408</v>
      </c>
      <c r="B171" s="11">
        <v>11673</v>
      </c>
      <c r="C171" s="11" t="s">
        <v>409</v>
      </c>
      <c r="D171" s="11" t="s">
        <v>19</v>
      </c>
      <c r="E171" s="12">
        <v>18</v>
      </c>
      <c r="F171" s="12">
        <v>500000000</v>
      </c>
      <c r="G171" s="12">
        <v>20.433333333333334</v>
      </c>
      <c r="H171" s="12" t="s">
        <v>504</v>
      </c>
      <c r="I171" s="12">
        <v>2109992</v>
      </c>
      <c r="J171" s="12">
        <v>1968905</v>
      </c>
      <c r="K171" s="12">
        <v>196899990</v>
      </c>
      <c r="L171" s="12">
        <v>10000</v>
      </c>
      <c r="M171" s="12">
        <v>28</v>
      </c>
      <c r="N171" s="12">
        <v>94.171522999999993</v>
      </c>
      <c r="O171" s="12">
        <v>534</v>
      </c>
      <c r="P171" s="12">
        <v>5.8284770000000004</v>
      </c>
      <c r="Q171" s="12">
        <v>562</v>
      </c>
      <c r="R171" s="11">
        <v>1.45</v>
      </c>
      <c r="S171" s="11">
        <v>4.49</v>
      </c>
      <c r="T171" s="11">
        <v>19.41</v>
      </c>
    </row>
    <row r="172" spans="1:20" x14ac:dyDescent="0.25">
      <c r="A172" s="11" t="s">
        <v>416</v>
      </c>
      <c r="B172" s="11">
        <v>11692</v>
      </c>
      <c r="C172" s="11" t="s">
        <v>417</v>
      </c>
      <c r="D172" s="11" t="s">
        <v>19</v>
      </c>
      <c r="E172" s="12">
        <v>0</v>
      </c>
      <c r="F172" s="12">
        <v>1000000000</v>
      </c>
      <c r="G172" s="12">
        <v>16.600000000000001</v>
      </c>
      <c r="H172" s="12" t="s">
        <v>504</v>
      </c>
      <c r="I172" s="12">
        <v>3567989</v>
      </c>
      <c r="J172" s="12">
        <v>5550244</v>
      </c>
      <c r="K172" s="12">
        <v>400724000</v>
      </c>
      <c r="L172" s="12">
        <v>13851</v>
      </c>
      <c r="M172" s="12">
        <v>150</v>
      </c>
      <c r="N172" s="12">
        <v>80.998953599999993</v>
      </c>
      <c r="O172" s="12">
        <v>3206</v>
      </c>
      <c r="P172" s="12">
        <v>19.0010464</v>
      </c>
      <c r="Q172" s="12">
        <v>3356</v>
      </c>
      <c r="R172" s="11">
        <v>1.74</v>
      </c>
      <c r="S172" s="11">
        <v>5.2</v>
      </c>
      <c r="T172" s="11">
        <v>20.22</v>
      </c>
    </row>
    <row r="173" spans="1:20" x14ac:dyDescent="0.25">
      <c r="A173" s="11" t="s">
        <v>418</v>
      </c>
      <c r="B173" s="11">
        <v>11698</v>
      </c>
      <c r="C173" s="11" t="s">
        <v>419</v>
      </c>
      <c r="D173" s="11" t="s">
        <v>19</v>
      </c>
      <c r="E173" s="12">
        <v>0</v>
      </c>
      <c r="F173" s="12">
        <v>4000000000</v>
      </c>
      <c r="G173" s="12">
        <v>15.666666666666666</v>
      </c>
      <c r="H173" s="12" t="s">
        <v>504</v>
      </c>
      <c r="I173" s="12">
        <v>26402815</v>
      </c>
      <c r="J173" s="12">
        <v>34021735</v>
      </c>
      <c r="K173" s="12">
        <v>2675519211</v>
      </c>
      <c r="L173" s="12">
        <v>12716</v>
      </c>
      <c r="M173" s="12">
        <v>67</v>
      </c>
      <c r="N173" s="12">
        <v>97.116373899999999</v>
      </c>
      <c r="O173" s="12">
        <v>4288</v>
      </c>
      <c r="P173" s="12">
        <v>2.8836260999999999</v>
      </c>
      <c r="Q173" s="12">
        <v>4355</v>
      </c>
      <c r="R173" s="11">
        <v>1.4</v>
      </c>
      <c r="S173" s="11">
        <v>3.27</v>
      </c>
      <c r="T173" s="11">
        <v>18.55</v>
      </c>
    </row>
    <row r="174" spans="1:20" x14ac:dyDescent="0.25">
      <c r="A174" s="11" t="s">
        <v>431</v>
      </c>
      <c r="B174" s="11">
        <v>11709</v>
      </c>
      <c r="C174" s="11" t="s">
        <v>432</v>
      </c>
      <c r="D174" s="11" t="s">
        <v>22</v>
      </c>
      <c r="E174" s="12">
        <v>0</v>
      </c>
      <c r="F174" s="12">
        <v>0</v>
      </c>
      <c r="G174" s="12">
        <v>13.1</v>
      </c>
      <c r="H174" s="12" t="s">
        <v>504</v>
      </c>
      <c r="I174" s="12">
        <v>117234037</v>
      </c>
      <c r="J174" s="12">
        <v>106987287</v>
      </c>
      <c r="K174" s="12">
        <v>577061888</v>
      </c>
      <c r="L174" s="12">
        <v>185400</v>
      </c>
      <c r="M174" s="12">
        <v>1150</v>
      </c>
      <c r="N174" s="12">
        <v>8.963790327052104</v>
      </c>
      <c r="O174" s="12">
        <v>1942594</v>
      </c>
      <c r="P174" s="12">
        <v>91.036209672947891</v>
      </c>
      <c r="Q174" s="12">
        <v>1943744</v>
      </c>
      <c r="R174" s="11">
        <v>0.48</v>
      </c>
      <c r="S174" s="11">
        <v>0.74</v>
      </c>
      <c r="T174" s="11">
        <v>-40.409999999999997</v>
      </c>
    </row>
    <row r="175" spans="1:20" x14ac:dyDescent="0.25">
      <c r="A175" s="11" t="s">
        <v>433</v>
      </c>
      <c r="B175" s="11">
        <v>11712</v>
      </c>
      <c r="C175" s="11" t="s">
        <v>434</v>
      </c>
      <c r="D175" s="11" t="s">
        <v>22</v>
      </c>
      <c r="E175" s="12">
        <v>0</v>
      </c>
      <c r="F175" s="12">
        <v>400000000</v>
      </c>
      <c r="G175" s="12">
        <v>12.866666666666667</v>
      </c>
      <c r="H175" s="12" t="s">
        <v>504</v>
      </c>
      <c r="I175" s="12">
        <v>4241533</v>
      </c>
      <c r="J175" s="12">
        <v>4199977</v>
      </c>
      <c r="K175" s="12">
        <v>387100000</v>
      </c>
      <c r="L175" s="12">
        <v>10850</v>
      </c>
      <c r="M175" s="12">
        <v>56</v>
      </c>
      <c r="N175" s="12">
        <v>24.778126</v>
      </c>
      <c r="O175" s="12">
        <v>51070</v>
      </c>
      <c r="P175" s="12">
        <v>75.221874</v>
      </c>
      <c r="Q175" s="12">
        <v>51126</v>
      </c>
      <c r="R175" s="11">
        <v>10.51</v>
      </c>
      <c r="S175" s="11">
        <v>6.91</v>
      </c>
      <c r="T175" s="11">
        <v>-0.57999999999999996</v>
      </c>
    </row>
    <row r="176" spans="1:20" x14ac:dyDescent="0.25">
      <c r="A176" s="11" t="s">
        <v>435</v>
      </c>
      <c r="B176" s="11">
        <v>11725</v>
      </c>
      <c r="C176" s="11" t="s">
        <v>436</v>
      </c>
      <c r="D176" s="11" t="s">
        <v>19</v>
      </c>
      <c r="E176" s="12">
        <v>0</v>
      </c>
      <c r="F176" s="12">
        <v>300000000</v>
      </c>
      <c r="G176" s="12">
        <v>12.233333333333333</v>
      </c>
      <c r="H176" s="12" t="s">
        <v>504</v>
      </c>
      <c r="I176" s="12">
        <v>870797</v>
      </c>
      <c r="J176" s="12">
        <v>715833</v>
      </c>
      <c r="K176" s="12">
        <v>65750000</v>
      </c>
      <c r="L176" s="12">
        <v>10888</v>
      </c>
      <c r="M176" s="12">
        <v>28</v>
      </c>
      <c r="N176" s="12">
        <v>98.450711999999996</v>
      </c>
      <c r="O176" s="12">
        <v>266</v>
      </c>
      <c r="P176" s="12">
        <v>1.549288</v>
      </c>
      <c r="Q176" s="12">
        <v>294</v>
      </c>
      <c r="R176" s="11">
        <v>1.26</v>
      </c>
      <c r="S176" s="11">
        <v>4.4000000000000004</v>
      </c>
      <c r="T176" s="11">
        <v>8.77</v>
      </c>
    </row>
    <row r="177" spans="1:20" x14ac:dyDescent="0.25">
      <c r="A177" s="11" t="s">
        <v>439</v>
      </c>
      <c r="B177" s="11">
        <v>11729</v>
      </c>
      <c r="C177" s="11" t="s">
        <v>440</v>
      </c>
      <c r="D177" s="11" t="s">
        <v>22</v>
      </c>
      <c r="E177" s="12">
        <v>0</v>
      </c>
      <c r="F177" s="12">
        <v>500000000</v>
      </c>
      <c r="G177" s="12">
        <v>12</v>
      </c>
      <c r="H177" s="12" t="s">
        <v>504</v>
      </c>
      <c r="I177" s="12">
        <v>3667857</v>
      </c>
      <c r="J177" s="12">
        <v>1549608</v>
      </c>
      <c r="K177" s="12">
        <v>197349851</v>
      </c>
      <c r="L177" s="12">
        <v>7853</v>
      </c>
      <c r="M177" s="12">
        <v>82</v>
      </c>
      <c r="N177" s="12">
        <v>71.746233599999996</v>
      </c>
      <c r="O177" s="12">
        <v>8675</v>
      </c>
      <c r="P177" s="12">
        <v>28.2537664</v>
      </c>
      <c r="Q177" s="12">
        <v>8757</v>
      </c>
      <c r="R177" s="11">
        <v>3.92</v>
      </c>
      <c r="S177" s="11">
        <v>7.96</v>
      </c>
      <c r="T177" s="11">
        <v>0</v>
      </c>
    </row>
    <row r="178" spans="1:20" x14ac:dyDescent="0.25">
      <c r="A178" s="11" t="s">
        <v>441</v>
      </c>
      <c r="B178" s="11">
        <v>11736</v>
      </c>
      <c r="C178" s="11" t="s">
        <v>442</v>
      </c>
      <c r="D178" s="11" t="s">
        <v>22</v>
      </c>
      <c r="E178" s="12">
        <v>0</v>
      </c>
      <c r="F178" s="12">
        <v>1000000000</v>
      </c>
      <c r="G178" s="12">
        <v>11.1</v>
      </c>
      <c r="H178" s="12" t="s">
        <v>504</v>
      </c>
      <c r="I178" s="12">
        <v>4150700</v>
      </c>
      <c r="J178" s="12">
        <v>4164731</v>
      </c>
      <c r="K178" s="12">
        <v>400000000</v>
      </c>
      <c r="L178" s="12">
        <v>10412</v>
      </c>
      <c r="M178" s="12">
        <v>75</v>
      </c>
      <c r="N178" s="12">
        <v>73.747811200000001</v>
      </c>
      <c r="O178" s="12">
        <v>98132</v>
      </c>
      <c r="P178" s="12">
        <v>26.252188799999999</v>
      </c>
      <c r="Q178" s="12">
        <v>98207</v>
      </c>
      <c r="R178" s="11">
        <v>9.67</v>
      </c>
      <c r="S178" s="11">
        <v>11.91</v>
      </c>
      <c r="T178" s="11">
        <v>0</v>
      </c>
    </row>
    <row r="179" spans="1:20" x14ac:dyDescent="0.25">
      <c r="A179" s="11" t="s">
        <v>445</v>
      </c>
      <c r="B179" s="11">
        <v>11722</v>
      </c>
      <c r="C179" s="11" t="s">
        <v>444</v>
      </c>
      <c r="D179" s="11" t="s">
        <v>19</v>
      </c>
      <c r="E179" s="12">
        <v>0</v>
      </c>
      <c r="F179" s="12">
        <v>100000000</v>
      </c>
      <c r="G179" s="12">
        <v>10.266666666666667</v>
      </c>
      <c r="H179" s="12" t="s">
        <v>504</v>
      </c>
      <c r="I179" s="12">
        <v>461937</v>
      </c>
      <c r="J179" s="12">
        <v>1227177</v>
      </c>
      <c r="K179" s="12">
        <v>99951691</v>
      </c>
      <c r="L179" s="12">
        <v>12278</v>
      </c>
      <c r="M179" s="12">
        <v>16</v>
      </c>
      <c r="N179" s="12">
        <v>81.535998000000006</v>
      </c>
      <c r="O179" s="12">
        <v>982</v>
      </c>
      <c r="P179" s="12">
        <v>18.464002000000001</v>
      </c>
      <c r="Q179" s="12">
        <v>998</v>
      </c>
      <c r="R179" s="11">
        <v>2.66</v>
      </c>
      <c r="S179" s="11">
        <v>6.43</v>
      </c>
      <c r="T179" s="11">
        <v>0</v>
      </c>
    </row>
    <row r="180" spans="1:20" x14ac:dyDescent="0.25">
      <c r="A180" s="11" t="s">
        <v>456</v>
      </c>
      <c r="B180" s="11">
        <v>11745</v>
      </c>
      <c r="C180" s="11" t="s">
        <v>457</v>
      </c>
      <c r="D180" s="11" t="s">
        <v>22</v>
      </c>
      <c r="E180" s="12">
        <v>0</v>
      </c>
      <c r="F180" s="12">
        <v>0</v>
      </c>
      <c r="G180" s="12">
        <v>7.833333333333333</v>
      </c>
      <c r="H180" s="12" t="s">
        <v>504</v>
      </c>
      <c r="I180" s="12">
        <v>109535987</v>
      </c>
      <c r="J180" s="12">
        <v>101516642</v>
      </c>
      <c r="K180" s="12">
        <v>1261323170</v>
      </c>
      <c r="L180" s="12">
        <v>80487</v>
      </c>
      <c r="M180" s="12">
        <v>653</v>
      </c>
      <c r="N180" s="12">
        <v>6.0785678945714592</v>
      </c>
      <c r="O180" s="12">
        <v>2321863</v>
      </c>
      <c r="P180" s="12">
        <v>93.921432105428536</v>
      </c>
      <c r="Q180" s="12">
        <v>2322516</v>
      </c>
      <c r="R180" s="11">
        <v>6.11</v>
      </c>
      <c r="S180" s="11">
        <v>16.89</v>
      </c>
      <c r="T180" s="11">
        <v>0</v>
      </c>
    </row>
    <row r="181" spans="1:20" x14ac:dyDescent="0.25">
      <c r="A181" s="11" t="s">
        <v>460</v>
      </c>
      <c r="B181" s="11">
        <v>11753</v>
      </c>
      <c r="C181" s="11" t="s">
        <v>461</v>
      </c>
      <c r="D181" s="11" t="s">
        <v>19</v>
      </c>
      <c r="E181" s="12">
        <v>0</v>
      </c>
      <c r="F181" s="12">
        <v>500000000</v>
      </c>
      <c r="G181" s="12">
        <v>6.9</v>
      </c>
      <c r="H181" s="12" t="s">
        <v>504</v>
      </c>
      <c r="I181" s="12">
        <v>899110</v>
      </c>
      <c r="J181" s="12">
        <v>1613625</v>
      </c>
      <c r="K181" s="12">
        <v>139380000</v>
      </c>
      <c r="L181" s="12">
        <v>11578</v>
      </c>
      <c r="M181" s="12">
        <v>20</v>
      </c>
      <c r="N181" s="12">
        <v>93.0480144</v>
      </c>
      <c r="O181" s="12">
        <v>917</v>
      </c>
      <c r="P181" s="12">
        <v>6.9519856000000004</v>
      </c>
      <c r="Q181" s="12">
        <v>937</v>
      </c>
      <c r="R181" s="11">
        <v>2.2599999999999998</v>
      </c>
      <c r="S181" s="11">
        <v>5.26</v>
      </c>
      <c r="T181" s="11">
        <v>0</v>
      </c>
    </row>
    <row r="182" spans="1:20" x14ac:dyDescent="0.25">
      <c r="A182" s="11" t="s">
        <v>468</v>
      </c>
      <c r="B182" s="11">
        <v>11776</v>
      </c>
      <c r="C182" s="11" t="s">
        <v>469</v>
      </c>
      <c r="D182" s="11" t="s">
        <v>19</v>
      </c>
      <c r="E182" s="12">
        <v>0</v>
      </c>
      <c r="F182" s="12">
        <v>1000000000</v>
      </c>
      <c r="G182" s="12">
        <v>6</v>
      </c>
      <c r="H182" s="12" t="s">
        <v>504</v>
      </c>
      <c r="I182" s="12">
        <v>4158796</v>
      </c>
      <c r="J182" s="12">
        <v>9624843</v>
      </c>
      <c r="K182" s="12">
        <v>868000000</v>
      </c>
      <c r="L182" s="12">
        <v>11089</v>
      </c>
      <c r="M182" s="12">
        <v>70</v>
      </c>
      <c r="N182" s="12">
        <v>89.206774999999993</v>
      </c>
      <c r="O182" s="12">
        <v>1193</v>
      </c>
      <c r="P182" s="12">
        <v>10.793225</v>
      </c>
      <c r="Q182" s="12">
        <v>1263</v>
      </c>
      <c r="R182" s="11">
        <v>1.54</v>
      </c>
      <c r="S182" s="11">
        <v>4.93</v>
      </c>
      <c r="T182" s="11">
        <v>0</v>
      </c>
    </row>
    <row r="183" spans="1:20" x14ac:dyDescent="0.25">
      <c r="A183" s="11" t="s">
        <v>470</v>
      </c>
      <c r="B183" s="11">
        <v>11774</v>
      </c>
      <c r="C183" s="11" t="s">
        <v>471</v>
      </c>
      <c r="D183" s="11" t="s">
        <v>22</v>
      </c>
      <c r="E183" s="12">
        <v>0</v>
      </c>
      <c r="F183" s="12">
        <v>200000000</v>
      </c>
      <c r="G183" s="12">
        <v>5.9</v>
      </c>
      <c r="H183" s="12" t="s">
        <v>504</v>
      </c>
      <c r="I183" s="12">
        <v>1081911</v>
      </c>
      <c r="J183" s="12">
        <v>1004996</v>
      </c>
      <c r="K183" s="12">
        <v>86100000</v>
      </c>
      <c r="L183" s="12">
        <v>11673</v>
      </c>
      <c r="M183" s="12">
        <v>46</v>
      </c>
      <c r="N183" s="12">
        <v>90.369079499999998</v>
      </c>
      <c r="O183" s="12">
        <v>3688</v>
      </c>
      <c r="P183" s="12">
        <v>9.6309205000000002</v>
      </c>
      <c r="Q183" s="12">
        <v>3734</v>
      </c>
      <c r="R183" s="11">
        <v>9.25</v>
      </c>
      <c r="S183" s="11">
        <v>16.579999999999998</v>
      </c>
      <c r="T183" s="11">
        <v>0</v>
      </c>
    </row>
    <row r="184" spans="1:20" x14ac:dyDescent="0.25">
      <c r="A184" s="11" t="s">
        <v>474</v>
      </c>
      <c r="B184" s="11">
        <v>11763</v>
      </c>
      <c r="C184" s="11" t="s">
        <v>475</v>
      </c>
      <c r="D184" s="11" t="s">
        <v>22</v>
      </c>
      <c r="E184" s="12">
        <v>0</v>
      </c>
      <c r="F184" s="12">
        <v>100000000</v>
      </c>
      <c r="G184" s="12">
        <v>4.7333333333333334</v>
      </c>
      <c r="H184" s="12" t="s">
        <v>504</v>
      </c>
      <c r="I184" s="12">
        <v>1087270</v>
      </c>
      <c r="J184" s="12">
        <v>1169183</v>
      </c>
      <c r="K184" s="12">
        <v>100000000</v>
      </c>
      <c r="L184" s="12">
        <v>11692</v>
      </c>
      <c r="M184" s="12">
        <v>116</v>
      </c>
      <c r="N184" s="12">
        <v>86.498925</v>
      </c>
      <c r="O184" s="12">
        <v>3574</v>
      </c>
      <c r="P184" s="12">
        <v>13.501075</v>
      </c>
      <c r="Q184" s="12">
        <v>3690</v>
      </c>
      <c r="R184" s="11">
        <v>9.3000000000000007</v>
      </c>
      <c r="S184" s="11">
        <v>17.350000000000001</v>
      </c>
      <c r="T184" s="11">
        <v>0</v>
      </c>
    </row>
    <row r="185" spans="1:20" x14ac:dyDescent="0.25">
      <c r="A185" s="11" t="s">
        <v>478</v>
      </c>
      <c r="B185" s="11">
        <v>11773</v>
      </c>
      <c r="C185" s="11" t="s">
        <v>479</v>
      </c>
      <c r="D185" s="11" t="s">
        <v>22</v>
      </c>
      <c r="E185" s="13">
        <v>0</v>
      </c>
      <c r="F185" s="12">
        <v>100000000</v>
      </c>
      <c r="G185" s="12">
        <v>4.3</v>
      </c>
      <c r="H185" s="12" t="s">
        <v>504</v>
      </c>
      <c r="I185" s="12">
        <v>338228</v>
      </c>
      <c r="J185" s="12">
        <v>556006</v>
      </c>
      <c r="K185" s="12">
        <v>46886830</v>
      </c>
      <c r="L185" s="12">
        <v>11859</v>
      </c>
      <c r="M185" s="12">
        <v>11</v>
      </c>
      <c r="N185" s="12">
        <v>64.831631000000002</v>
      </c>
      <c r="O185" s="12">
        <v>2656</v>
      </c>
      <c r="P185" s="12">
        <v>35.168368999999998</v>
      </c>
      <c r="Q185" s="12">
        <v>2667</v>
      </c>
      <c r="R185" s="11">
        <v>7.13</v>
      </c>
      <c r="S185" s="11">
        <v>15.38</v>
      </c>
      <c r="T185" s="11">
        <v>0</v>
      </c>
    </row>
    <row r="186" spans="1:20" x14ac:dyDescent="0.25">
      <c r="A186" s="11" t="s">
        <v>480</v>
      </c>
      <c r="B186" s="11">
        <v>11820</v>
      </c>
      <c r="C186" s="11" t="s">
        <v>481</v>
      </c>
      <c r="D186" s="11" t="s">
        <v>19</v>
      </c>
      <c r="E186" s="13">
        <v>0</v>
      </c>
      <c r="F186" s="12">
        <v>3000000000</v>
      </c>
      <c r="G186" s="12">
        <v>3.3666666666666667</v>
      </c>
      <c r="H186" s="12" t="s">
        <v>504</v>
      </c>
      <c r="I186" s="12">
        <v>0</v>
      </c>
      <c r="J186" s="12">
        <v>10714833</v>
      </c>
      <c r="K186" s="12">
        <v>1000000000</v>
      </c>
      <c r="L186" s="12">
        <v>10715</v>
      </c>
      <c r="M186" s="12">
        <v>37</v>
      </c>
      <c r="N186" s="12">
        <v>97.474653099999998</v>
      </c>
      <c r="O186" s="12">
        <v>749</v>
      </c>
      <c r="P186" s="12">
        <v>2.5253469000000002</v>
      </c>
      <c r="Q186" s="12">
        <v>786</v>
      </c>
      <c r="R186" s="11">
        <v>1.33</v>
      </c>
      <c r="S186" s="11">
        <v>4.93</v>
      </c>
      <c r="T186" s="11">
        <v>0</v>
      </c>
    </row>
    <row r="187" spans="1:20" x14ac:dyDescent="0.25">
      <c r="A187" s="11" t="s">
        <v>493</v>
      </c>
      <c r="B187" s="11">
        <v>11823</v>
      </c>
      <c r="C187" s="11" t="s">
        <v>494</v>
      </c>
      <c r="D187" s="11" t="s">
        <v>22</v>
      </c>
      <c r="E187" s="13">
        <v>0</v>
      </c>
      <c r="F187" s="13">
        <v>100000000</v>
      </c>
      <c r="G187" s="12">
        <v>1.9</v>
      </c>
      <c r="H187" s="12" t="s">
        <v>504</v>
      </c>
      <c r="I187" s="12">
        <v>0</v>
      </c>
      <c r="J187" s="12">
        <v>133009</v>
      </c>
      <c r="K187" s="12">
        <v>12495858</v>
      </c>
      <c r="L187" s="12">
        <v>10644</v>
      </c>
      <c r="M187" s="12">
        <v>14</v>
      </c>
      <c r="N187" s="12">
        <v>98.615677000000005</v>
      </c>
      <c r="O187" s="12">
        <v>257</v>
      </c>
      <c r="P187" s="12">
        <v>1.384323</v>
      </c>
      <c r="Q187" s="12">
        <v>271</v>
      </c>
      <c r="R187" s="11">
        <v>4.42</v>
      </c>
      <c r="S187" s="11">
        <v>0</v>
      </c>
      <c r="T187" s="11">
        <v>0</v>
      </c>
    </row>
    <row r="188" spans="1:20" x14ac:dyDescent="0.25">
      <c r="A188" s="11" t="s">
        <v>501</v>
      </c>
      <c r="B188" s="11">
        <v>11838</v>
      </c>
      <c r="C188" s="11" t="s">
        <v>502</v>
      </c>
      <c r="D188" s="11" t="s">
        <v>246</v>
      </c>
      <c r="E188" s="11">
        <v>16</v>
      </c>
      <c r="F188" s="13">
        <v>400000000</v>
      </c>
      <c r="G188" s="12">
        <v>0.1</v>
      </c>
      <c r="H188" s="12" t="s">
        <v>504</v>
      </c>
      <c r="I188" s="12">
        <v>0</v>
      </c>
      <c r="J188" s="12">
        <v>781191</v>
      </c>
      <c r="K188" s="12">
        <v>77128099</v>
      </c>
      <c r="L188" s="12">
        <v>10129</v>
      </c>
      <c r="M188" s="12">
        <v>21</v>
      </c>
      <c r="N188" s="12">
        <v>95.988101499999999</v>
      </c>
      <c r="O188" s="12">
        <v>4456</v>
      </c>
      <c r="P188" s="12">
        <v>4.0118985</v>
      </c>
      <c r="Q188" s="12">
        <v>4477</v>
      </c>
      <c r="R188" s="11">
        <v>0</v>
      </c>
      <c r="S188" s="11">
        <v>0</v>
      </c>
      <c r="T188" s="11">
        <v>0</v>
      </c>
    </row>
  </sheetData>
  <autoFilter ref="A2:V188">
    <sortState ref="A3:T253">
      <sortCondition ref="H2:H253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8"/>
  <sheetViews>
    <sheetView rightToLeft="1" workbookViewId="0">
      <selection activeCell="A60" sqref="A60:XFD203"/>
    </sheetView>
  </sheetViews>
  <sheetFormatPr defaultColWidth="9.140625" defaultRowHeight="18" x14ac:dyDescent="0.45"/>
  <cols>
    <col min="1" max="1" width="30.140625" style="14" customWidth="1"/>
    <col min="2" max="2" width="9.28515625" style="14" bestFit="1" customWidth="1"/>
    <col min="3" max="3" width="20.7109375" style="14" customWidth="1"/>
    <col min="4" max="4" width="18.28515625" style="19" bestFit="1" customWidth="1"/>
    <col min="5" max="6" width="11.28515625" style="19" bestFit="1" customWidth="1"/>
    <col min="7" max="9" width="10.28515625" style="19" bestFit="1" customWidth="1"/>
    <col min="10" max="16384" width="9.140625" style="14"/>
  </cols>
  <sheetData>
    <row r="1" spans="1:9" x14ac:dyDescent="0.45">
      <c r="B1" s="15"/>
      <c r="C1" s="15"/>
      <c r="E1" s="19">
        <v>2</v>
      </c>
      <c r="F1" s="19">
        <v>3</v>
      </c>
      <c r="G1" s="19">
        <v>4</v>
      </c>
      <c r="H1" s="19">
        <v>5</v>
      </c>
      <c r="I1" s="19">
        <v>6</v>
      </c>
    </row>
    <row r="2" spans="1:9" ht="31.5" x14ac:dyDescent="0.45">
      <c r="A2" s="16" t="s">
        <v>505</v>
      </c>
      <c r="B2" s="17" t="s">
        <v>1</v>
      </c>
      <c r="C2" s="17" t="s">
        <v>3</v>
      </c>
      <c r="D2" s="18" t="s">
        <v>511</v>
      </c>
      <c r="E2" s="18" t="s">
        <v>506</v>
      </c>
      <c r="F2" s="18" t="s">
        <v>507</v>
      </c>
      <c r="G2" s="18" t="s">
        <v>508</v>
      </c>
      <c r="H2" s="18" t="s">
        <v>509</v>
      </c>
      <c r="I2" s="18" t="s">
        <v>510</v>
      </c>
    </row>
    <row r="3" spans="1:9" x14ac:dyDescent="0.45">
      <c r="A3" s="11" t="s">
        <v>17</v>
      </c>
      <c r="B3" s="11">
        <v>10581</v>
      </c>
      <c r="C3" s="11" t="s">
        <v>19</v>
      </c>
      <c r="D3" s="20">
        <v>36977769</v>
      </c>
      <c r="E3" s="20">
        <v>15.519762911585435</v>
      </c>
      <c r="F3" s="20">
        <v>56.778565887349956</v>
      </c>
      <c r="G3" s="20">
        <v>25.795610166267384</v>
      </c>
      <c r="H3" s="20">
        <v>2.633083167364067E-2</v>
      </c>
      <c r="I3" s="20">
        <v>1.8797302031235854</v>
      </c>
    </row>
    <row r="4" spans="1:9" x14ac:dyDescent="0.45">
      <c r="A4" s="11" t="s">
        <v>20</v>
      </c>
      <c r="B4" s="11">
        <v>10589</v>
      </c>
      <c r="C4" s="11" t="s">
        <v>22</v>
      </c>
      <c r="D4" s="20">
        <v>1879112</v>
      </c>
      <c r="E4" s="20">
        <v>87.845973118223014</v>
      </c>
      <c r="F4" s="20">
        <v>1.2897853237697914</v>
      </c>
      <c r="G4" s="20">
        <v>7.1953145410685835</v>
      </c>
      <c r="H4" s="20">
        <v>7.8180758110115887E-4</v>
      </c>
      <c r="I4" s="20">
        <v>3.6681452093575104</v>
      </c>
    </row>
    <row r="5" spans="1:9" x14ac:dyDescent="0.45">
      <c r="A5" s="11" t="s">
        <v>23</v>
      </c>
      <c r="B5" s="11">
        <v>10591</v>
      </c>
      <c r="C5" s="11" t="s">
        <v>22</v>
      </c>
      <c r="D5" s="20">
        <v>2080119</v>
      </c>
      <c r="E5" s="20">
        <v>95.113939431907639</v>
      </c>
      <c r="F5" s="20">
        <v>0</v>
      </c>
      <c r="G5" s="20">
        <v>1.0605066895356063</v>
      </c>
      <c r="H5" s="20">
        <v>2.9938230459775716E-3</v>
      </c>
      <c r="I5" s="20">
        <v>3.8225600555107762</v>
      </c>
    </row>
    <row r="6" spans="1:9" x14ac:dyDescent="0.45">
      <c r="A6" s="11" t="s">
        <v>24</v>
      </c>
      <c r="B6" s="11">
        <v>10596</v>
      </c>
      <c r="C6" s="11" t="s">
        <v>22</v>
      </c>
      <c r="D6" s="20">
        <v>4597505</v>
      </c>
      <c r="E6" s="20">
        <v>93.622469342958254</v>
      </c>
      <c r="F6" s="20">
        <v>0</v>
      </c>
      <c r="G6" s="20">
        <v>2.3966297037468953E-5</v>
      </c>
      <c r="H6" s="20">
        <v>2.1540023742857577</v>
      </c>
      <c r="I6" s="20">
        <v>4.2235043164589436</v>
      </c>
    </row>
    <row r="7" spans="1:9" x14ac:dyDescent="0.45">
      <c r="A7" s="11" t="s">
        <v>26</v>
      </c>
      <c r="B7" s="11">
        <v>10600</v>
      </c>
      <c r="C7" s="11" t="s">
        <v>22</v>
      </c>
      <c r="D7" s="20">
        <v>22833736</v>
      </c>
      <c r="E7" s="20">
        <v>80.960733392985375</v>
      </c>
      <c r="F7" s="20">
        <v>7.4680013015714124</v>
      </c>
      <c r="G7" s="20">
        <v>3.9975898842950572</v>
      </c>
      <c r="H7" s="20">
        <v>0</v>
      </c>
      <c r="I7" s="20">
        <v>7.5736754211481507</v>
      </c>
    </row>
    <row r="8" spans="1:9" x14ac:dyDescent="0.45">
      <c r="A8" s="11" t="s">
        <v>28</v>
      </c>
      <c r="B8" s="11">
        <v>10616</v>
      </c>
      <c r="C8" s="11" t="s">
        <v>22</v>
      </c>
      <c r="D8" s="20">
        <v>9172061</v>
      </c>
      <c r="E8" s="20">
        <v>91.448016978412781</v>
      </c>
      <c r="F8" s="20">
        <v>5.0802515543316629</v>
      </c>
      <c r="G8" s="20">
        <v>1.2052541936002217</v>
      </c>
      <c r="H8" s="20">
        <v>5.6530605330692678E-5</v>
      </c>
      <c r="I8" s="20">
        <v>2.266420743050003</v>
      </c>
    </row>
    <row r="9" spans="1:9" x14ac:dyDescent="0.45">
      <c r="A9" s="11" t="s">
        <v>30</v>
      </c>
      <c r="B9" s="11">
        <v>10615</v>
      </c>
      <c r="C9" s="11" t="s">
        <v>32</v>
      </c>
      <c r="D9" s="20">
        <v>742208</v>
      </c>
      <c r="E9" s="20">
        <v>45.69489523158294</v>
      </c>
      <c r="F9" s="20">
        <v>43.592318784038547</v>
      </c>
      <c r="G9" s="20">
        <v>9.4040146857601101</v>
      </c>
      <c r="H9" s="20">
        <v>6.6563732890957397E-3</v>
      </c>
      <c r="I9" s="20">
        <v>1.3021149253293043</v>
      </c>
    </row>
    <row r="10" spans="1:9" x14ac:dyDescent="0.45">
      <c r="A10" s="11" t="s">
        <v>33</v>
      </c>
      <c r="B10" s="11">
        <v>10630</v>
      </c>
      <c r="C10" s="11" t="s">
        <v>22</v>
      </c>
      <c r="D10" s="20">
        <v>577214</v>
      </c>
      <c r="E10" s="20">
        <v>94.656867391804894</v>
      </c>
      <c r="F10" s="20">
        <v>0</v>
      </c>
      <c r="G10" s="20">
        <v>1.6962089686059161</v>
      </c>
      <c r="H10" s="20">
        <v>0.46941212477403377</v>
      </c>
      <c r="I10" s="20">
        <v>3.1775115148151594</v>
      </c>
    </row>
    <row r="11" spans="1:9" x14ac:dyDescent="0.45">
      <c r="A11" s="11" t="s">
        <v>35</v>
      </c>
      <c r="B11" s="11">
        <v>10639</v>
      </c>
      <c r="C11" s="11" t="s">
        <v>19</v>
      </c>
      <c r="D11" s="20">
        <v>61845127</v>
      </c>
      <c r="E11" s="20">
        <v>14.942888333356747</v>
      </c>
      <c r="F11" s="20">
        <v>36.125057985018017</v>
      </c>
      <c r="G11" s="20">
        <v>47.137829414528269</v>
      </c>
      <c r="H11" s="20">
        <v>7.8448062387676139E-5</v>
      </c>
      <c r="I11" s="20">
        <v>1.7941458190345783</v>
      </c>
    </row>
    <row r="12" spans="1:9" x14ac:dyDescent="0.45">
      <c r="A12" s="11" t="s">
        <v>37</v>
      </c>
      <c r="B12" s="11">
        <v>10706</v>
      </c>
      <c r="C12" s="11" t="s">
        <v>22</v>
      </c>
      <c r="D12" s="20">
        <v>17225528</v>
      </c>
      <c r="E12" s="20">
        <v>82.808994463264327</v>
      </c>
      <c r="F12" s="20">
        <v>0</v>
      </c>
      <c r="G12" s="20">
        <v>14.370282507574998</v>
      </c>
      <c r="H12" s="20">
        <v>8.4521356039322058E-3</v>
      </c>
      <c r="I12" s="20">
        <v>2.8122708935567426</v>
      </c>
    </row>
    <row r="13" spans="1:9" x14ac:dyDescent="0.45">
      <c r="A13" s="11" t="s">
        <v>39</v>
      </c>
      <c r="B13" s="11">
        <v>10720</v>
      </c>
      <c r="C13" s="11" t="s">
        <v>19</v>
      </c>
      <c r="D13" s="20">
        <v>2041778</v>
      </c>
      <c r="E13" s="20">
        <v>22.883764440415558</v>
      </c>
      <c r="F13" s="20">
        <v>62.950328931612248</v>
      </c>
      <c r="G13" s="20">
        <v>6.5197386888724953</v>
      </c>
      <c r="H13" s="20">
        <v>3.0319706859955868</v>
      </c>
      <c r="I13" s="20">
        <v>4.6141972531041118</v>
      </c>
    </row>
    <row r="14" spans="1:9" x14ac:dyDescent="0.45">
      <c r="A14" s="11" t="s">
        <v>41</v>
      </c>
      <c r="B14" s="11">
        <v>10719</v>
      </c>
      <c r="C14" s="11" t="s">
        <v>22</v>
      </c>
      <c r="D14" s="20">
        <v>3461735</v>
      </c>
      <c r="E14" s="20">
        <v>95.979485732020308</v>
      </c>
      <c r="F14" s="20">
        <v>0</v>
      </c>
      <c r="G14" s="20">
        <v>5.6711933118493284E-2</v>
      </c>
      <c r="H14" s="20">
        <v>0.11284945663042195</v>
      </c>
      <c r="I14" s="20">
        <v>3.8509528782307734</v>
      </c>
    </row>
    <row r="15" spans="1:9" x14ac:dyDescent="0.45">
      <c r="A15" s="11" t="s">
        <v>43</v>
      </c>
      <c r="B15" s="11">
        <v>10743</v>
      </c>
      <c r="C15" s="11" t="s">
        <v>22</v>
      </c>
      <c r="D15" s="20">
        <v>5990622</v>
      </c>
      <c r="E15" s="20">
        <v>95.899515722493035</v>
      </c>
      <c r="F15" s="20">
        <v>0</v>
      </c>
      <c r="G15" s="20">
        <v>1.7976436110422238</v>
      </c>
      <c r="H15" s="20">
        <v>1.7613143957178E-3</v>
      </c>
      <c r="I15" s="20">
        <v>2.3010793520690269</v>
      </c>
    </row>
    <row r="16" spans="1:9" x14ac:dyDescent="0.45">
      <c r="A16" s="11" t="s">
        <v>45</v>
      </c>
      <c r="B16" s="11">
        <v>10748</v>
      </c>
      <c r="C16" s="11" t="s">
        <v>19</v>
      </c>
      <c r="D16" s="20">
        <v>17481193</v>
      </c>
      <c r="E16" s="20">
        <v>20.970072740398951</v>
      </c>
      <c r="F16" s="20">
        <v>51.071165685461537</v>
      </c>
      <c r="G16" s="20">
        <v>22.798164172372587</v>
      </c>
      <c r="H16" s="20">
        <v>4.2705222759894515E-4</v>
      </c>
      <c r="I16" s="20">
        <v>5.1601703495393281</v>
      </c>
    </row>
    <row r="17" spans="1:9" x14ac:dyDescent="0.45">
      <c r="A17" s="11" t="s">
        <v>47</v>
      </c>
      <c r="B17" s="11">
        <v>10762</v>
      </c>
      <c r="C17" s="11" t="s">
        <v>32</v>
      </c>
      <c r="D17" s="20">
        <v>3375631</v>
      </c>
      <c r="E17" s="20">
        <v>59.19943813247103</v>
      </c>
      <c r="F17" s="20">
        <v>27.668807247706582</v>
      </c>
      <c r="G17" s="20">
        <v>8.144269829770117</v>
      </c>
      <c r="H17" s="20">
        <v>0</v>
      </c>
      <c r="I17" s="20">
        <v>4.9874847900522701</v>
      </c>
    </row>
    <row r="18" spans="1:9" x14ac:dyDescent="0.45">
      <c r="A18" s="11" t="s">
        <v>49</v>
      </c>
      <c r="B18" s="11">
        <v>10753</v>
      </c>
      <c r="C18" s="11" t="s">
        <v>22</v>
      </c>
      <c r="D18" s="20">
        <v>716963</v>
      </c>
      <c r="E18" s="20">
        <v>78.607553084364525</v>
      </c>
      <c r="F18" s="20">
        <v>17.962284086809749</v>
      </c>
      <c r="G18" s="20">
        <v>0.32819211421358557</v>
      </c>
      <c r="H18" s="20">
        <v>1.0831780217092824E-6</v>
      </c>
      <c r="I18" s="20">
        <v>3.1019696314341259</v>
      </c>
    </row>
    <row r="19" spans="1:9" x14ac:dyDescent="0.45">
      <c r="A19" s="11" t="s">
        <v>51</v>
      </c>
      <c r="B19" s="11">
        <v>10782</v>
      </c>
      <c r="C19" s="11" t="s">
        <v>22</v>
      </c>
      <c r="D19" s="20">
        <v>1490470</v>
      </c>
      <c r="E19" s="20">
        <v>94.44175728621434</v>
      </c>
      <c r="F19" s="20">
        <v>0</v>
      </c>
      <c r="G19" s="20">
        <v>3.2312276079737074</v>
      </c>
      <c r="H19" s="20">
        <v>0</v>
      </c>
      <c r="I19" s="20">
        <v>2.3270151058119537</v>
      </c>
    </row>
    <row r="20" spans="1:9" x14ac:dyDescent="0.45">
      <c r="A20" s="11" t="s">
        <v>53</v>
      </c>
      <c r="B20" s="11">
        <v>10766</v>
      </c>
      <c r="C20" s="11" t="s">
        <v>19</v>
      </c>
      <c r="D20" s="20">
        <v>54148195</v>
      </c>
      <c r="E20" s="20">
        <v>9.3548483634865107</v>
      </c>
      <c r="F20" s="20">
        <v>59.500880650168227</v>
      </c>
      <c r="G20" s="20">
        <v>28.454867249024048</v>
      </c>
      <c r="H20" s="20">
        <v>2.8046824990445151E-2</v>
      </c>
      <c r="I20" s="20">
        <v>2.6613569123307688</v>
      </c>
    </row>
    <row r="21" spans="1:9" x14ac:dyDescent="0.45">
      <c r="A21" s="11" t="s">
        <v>54</v>
      </c>
      <c r="B21" s="11">
        <v>10764</v>
      </c>
      <c r="C21" s="11" t="s">
        <v>22</v>
      </c>
      <c r="D21" s="20">
        <v>1748893</v>
      </c>
      <c r="E21" s="20">
        <v>86.993451987353509</v>
      </c>
      <c r="F21" s="20">
        <v>6.1899801920200233</v>
      </c>
      <c r="G21" s="20">
        <v>2.3747619948516173E-5</v>
      </c>
      <c r="H21" s="20">
        <v>1.8268601050894584</v>
      </c>
      <c r="I21" s="20">
        <v>4.9896839679170562</v>
      </c>
    </row>
    <row r="22" spans="1:9" x14ac:dyDescent="0.45">
      <c r="A22" s="11" t="s">
        <v>56</v>
      </c>
      <c r="B22" s="11">
        <v>10767</v>
      </c>
      <c r="C22" s="11" t="s">
        <v>32</v>
      </c>
      <c r="D22" s="20">
        <v>398030</v>
      </c>
      <c r="E22" s="20">
        <v>54.857636869889184</v>
      </c>
      <c r="F22" s="20">
        <v>41.064339932793644</v>
      </c>
      <c r="G22" s="20">
        <v>0.90630749094558416</v>
      </c>
      <c r="H22" s="20">
        <v>4.9122872845034672E-2</v>
      </c>
      <c r="I22" s="20">
        <v>3.1225928335265496</v>
      </c>
    </row>
    <row r="23" spans="1:9" x14ac:dyDescent="0.45">
      <c r="A23" s="11" t="s">
        <v>57</v>
      </c>
      <c r="B23" s="11">
        <v>10771</v>
      </c>
      <c r="C23" s="11" t="s">
        <v>22</v>
      </c>
      <c r="D23" s="20">
        <v>1050768</v>
      </c>
      <c r="E23" s="20">
        <v>87.44610096289712</v>
      </c>
      <c r="F23" s="20">
        <v>0</v>
      </c>
      <c r="G23" s="20">
        <v>9.1431286295825362</v>
      </c>
      <c r="H23" s="20">
        <v>4.7145829073542882E-3</v>
      </c>
      <c r="I23" s="20">
        <v>3.4060558246129924</v>
      </c>
    </row>
    <row r="24" spans="1:9" x14ac:dyDescent="0.45">
      <c r="A24" s="11" t="s">
        <v>59</v>
      </c>
      <c r="B24" s="11">
        <v>10765</v>
      </c>
      <c r="C24" s="11" t="s">
        <v>19</v>
      </c>
      <c r="D24" s="20">
        <v>152913272</v>
      </c>
      <c r="E24" s="20">
        <v>12.75470816519034</v>
      </c>
      <c r="F24" s="20">
        <v>34.025834553778189</v>
      </c>
      <c r="G24" s="20">
        <v>51.519308928687821</v>
      </c>
      <c r="H24" s="20">
        <v>3.1161531708658003E-4</v>
      </c>
      <c r="I24" s="20">
        <v>1.6998367370265639</v>
      </c>
    </row>
    <row r="25" spans="1:9" x14ac:dyDescent="0.45">
      <c r="A25" s="11" t="s">
        <v>60</v>
      </c>
      <c r="B25" s="11">
        <v>10763</v>
      </c>
      <c r="C25" s="11" t="s">
        <v>32</v>
      </c>
      <c r="D25" s="20">
        <v>136819</v>
      </c>
      <c r="E25" s="20">
        <v>93.783555981659106</v>
      </c>
      <c r="F25" s="20">
        <v>0</v>
      </c>
      <c r="G25" s="20">
        <v>0.41527132230698632</v>
      </c>
      <c r="H25" s="20">
        <v>7.1788511605255526E-2</v>
      </c>
      <c r="I25" s="20">
        <v>5.7293841844286533</v>
      </c>
    </row>
    <row r="26" spans="1:9" x14ac:dyDescent="0.45">
      <c r="A26" s="11" t="s">
        <v>62</v>
      </c>
      <c r="B26" s="11">
        <v>10778</v>
      </c>
      <c r="C26" s="11" t="s">
        <v>19</v>
      </c>
      <c r="D26" s="20">
        <v>3030515</v>
      </c>
      <c r="E26" s="20">
        <v>8.8164902971146866</v>
      </c>
      <c r="F26" s="20">
        <v>51.601027480685119</v>
      </c>
      <c r="G26" s="20">
        <v>37.739079654161067</v>
      </c>
      <c r="H26" s="20">
        <v>1.6557751990598817E-5</v>
      </c>
      <c r="I26" s="20">
        <v>1.843386010287144</v>
      </c>
    </row>
    <row r="27" spans="1:9" x14ac:dyDescent="0.45">
      <c r="A27" s="11" t="s">
        <v>64</v>
      </c>
      <c r="B27" s="11">
        <v>10781</v>
      </c>
      <c r="C27" s="11" t="s">
        <v>22</v>
      </c>
      <c r="D27" s="20">
        <v>5342025</v>
      </c>
      <c r="E27" s="20">
        <v>94.129144794457488</v>
      </c>
      <c r="F27" s="20">
        <v>2.3649554850658398E-2</v>
      </c>
      <c r="G27" s="20">
        <v>0.41027378271662618</v>
      </c>
      <c r="H27" s="20">
        <v>0.21333456698246797</v>
      </c>
      <c r="I27" s="20">
        <v>5.2235973009927577</v>
      </c>
    </row>
    <row r="28" spans="1:9" x14ac:dyDescent="0.45">
      <c r="A28" s="11" t="s">
        <v>66</v>
      </c>
      <c r="B28" s="11">
        <v>10784</v>
      </c>
      <c r="C28" s="11" t="s">
        <v>19</v>
      </c>
      <c r="D28" s="20">
        <v>20807563</v>
      </c>
      <c r="E28" s="20">
        <v>14.514883060134165</v>
      </c>
      <c r="F28" s="20">
        <v>72.787641295393399</v>
      </c>
      <c r="G28" s="20">
        <v>9.3106824034350542</v>
      </c>
      <c r="H28" s="20">
        <v>0</v>
      </c>
      <c r="I28" s="20">
        <v>3.3867932410373847</v>
      </c>
    </row>
    <row r="29" spans="1:9" x14ac:dyDescent="0.45">
      <c r="A29" s="11" t="s">
        <v>68</v>
      </c>
      <c r="B29" s="11">
        <v>10789</v>
      </c>
      <c r="C29" s="11" t="s">
        <v>22</v>
      </c>
      <c r="D29" s="20">
        <v>1378961</v>
      </c>
      <c r="E29" s="20">
        <v>69.07639520648452</v>
      </c>
      <c r="F29" s="20">
        <v>27.041549546165093</v>
      </c>
      <c r="G29" s="20">
        <v>2.2203986025898605</v>
      </c>
      <c r="H29" s="20">
        <v>0</v>
      </c>
      <c r="I29" s="20">
        <v>1.661656644760535</v>
      </c>
    </row>
    <row r="30" spans="1:9" x14ac:dyDescent="0.45">
      <c r="A30" s="11" t="s">
        <v>70</v>
      </c>
      <c r="B30" s="11">
        <v>10787</v>
      </c>
      <c r="C30" s="11" t="s">
        <v>22</v>
      </c>
      <c r="D30" s="20">
        <v>7929561</v>
      </c>
      <c r="E30" s="20">
        <v>88.734121784640877</v>
      </c>
      <c r="F30" s="20">
        <v>0</v>
      </c>
      <c r="G30" s="20">
        <v>8.3174176250146807</v>
      </c>
      <c r="H30" s="20">
        <v>7.9276977518338808E-3</v>
      </c>
      <c r="I30" s="20">
        <v>2.9405328925926124</v>
      </c>
    </row>
    <row r="31" spans="1:9" x14ac:dyDescent="0.45">
      <c r="A31" s="11" t="s">
        <v>72</v>
      </c>
      <c r="B31" s="11">
        <v>10801</v>
      </c>
      <c r="C31" s="11" t="s">
        <v>22</v>
      </c>
      <c r="D31" s="20">
        <v>1268468</v>
      </c>
      <c r="E31" s="20">
        <v>95.203228091231637</v>
      </c>
      <c r="F31" s="20">
        <v>0</v>
      </c>
      <c r="G31" s="20">
        <v>2.0818444494536266</v>
      </c>
      <c r="H31" s="20">
        <v>4.7252662956415489E-2</v>
      </c>
      <c r="I31" s="20">
        <v>2.6676747963583156</v>
      </c>
    </row>
    <row r="32" spans="1:9" x14ac:dyDescent="0.45">
      <c r="A32" s="11" t="s">
        <v>74</v>
      </c>
      <c r="B32" s="11">
        <v>10825</v>
      </c>
      <c r="C32" s="11" t="s">
        <v>22</v>
      </c>
      <c r="D32" s="20">
        <v>271875</v>
      </c>
      <c r="E32" s="20">
        <v>97.042163783431761</v>
      </c>
      <c r="F32" s="20">
        <v>0</v>
      </c>
      <c r="G32" s="20">
        <v>2.042112642725709E-3</v>
      </c>
      <c r="H32" s="20">
        <v>1.1836188755388213</v>
      </c>
      <c r="I32" s="20">
        <v>1.7721752283866912</v>
      </c>
    </row>
    <row r="33" spans="1:9" x14ac:dyDescent="0.45">
      <c r="A33" s="11" t="s">
        <v>76</v>
      </c>
      <c r="B33" s="11">
        <v>10830</v>
      </c>
      <c r="C33" s="11" t="s">
        <v>22</v>
      </c>
      <c r="D33" s="20">
        <v>1770708</v>
      </c>
      <c r="E33" s="20">
        <v>96.088077250429507</v>
      </c>
      <c r="F33" s="20">
        <v>0.2020875613651972</v>
      </c>
      <c r="G33" s="20">
        <v>6.8549357464968472E-2</v>
      </c>
      <c r="H33" s="20">
        <v>3.4657636025011167E-4</v>
      </c>
      <c r="I33" s="20">
        <v>3.6409392543800729</v>
      </c>
    </row>
    <row r="34" spans="1:9" x14ac:dyDescent="0.45">
      <c r="A34" s="11" t="s">
        <v>78</v>
      </c>
      <c r="B34" s="11">
        <v>10835</v>
      </c>
      <c r="C34" s="11" t="s">
        <v>22</v>
      </c>
      <c r="D34" s="20">
        <v>2236231</v>
      </c>
      <c r="E34" s="20">
        <v>93.940802861041178</v>
      </c>
      <c r="F34" s="20">
        <v>0</v>
      </c>
      <c r="G34" s="20">
        <v>2.5233950775694605</v>
      </c>
      <c r="H34" s="20">
        <v>6.4860223415467181E-3</v>
      </c>
      <c r="I34" s="20">
        <v>3.5293160390478109</v>
      </c>
    </row>
    <row r="35" spans="1:9" x14ac:dyDescent="0.45">
      <c r="A35" s="11" t="s">
        <v>80</v>
      </c>
      <c r="B35" s="11">
        <v>10837</v>
      </c>
      <c r="C35" s="11" t="s">
        <v>19</v>
      </c>
      <c r="D35" s="20">
        <v>17608182</v>
      </c>
      <c r="E35" s="20">
        <v>22.358345707663041</v>
      </c>
      <c r="F35" s="20">
        <v>52.768769254520706</v>
      </c>
      <c r="G35" s="20">
        <v>21.523159480833336</v>
      </c>
      <c r="H35" s="20">
        <v>0.61987225773991061</v>
      </c>
      <c r="I35" s="20">
        <v>2.7298532992430076</v>
      </c>
    </row>
    <row r="36" spans="1:9" x14ac:dyDescent="0.45">
      <c r="A36" s="11" t="s">
        <v>82</v>
      </c>
      <c r="B36" s="11">
        <v>10845</v>
      </c>
      <c r="C36" s="11" t="s">
        <v>19</v>
      </c>
      <c r="D36" s="20">
        <v>26553662</v>
      </c>
      <c r="E36" s="20">
        <v>16.230485726781733</v>
      </c>
      <c r="F36" s="20">
        <v>50.640278350973396</v>
      </c>
      <c r="G36" s="20">
        <v>28.257322101367244</v>
      </c>
      <c r="H36" s="20">
        <v>9.0498631537677399E-3</v>
      </c>
      <c r="I36" s="20">
        <v>4.8628639577238584</v>
      </c>
    </row>
    <row r="37" spans="1:9" x14ac:dyDescent="0.45">
      <c r="A37" s="11" t="s">
        <v>84</v>
      </c>
      <c r="B37" s="11">
        <v>10843</v>
      </c>
      <c r="C37" s="11" t="s">
        <v>22</v>
      </c>
      <c r="D37" s="20">
        <v>1370915</v>
      </c>
      <c r="E37" s="20">
        <v>95.617905330413393</v>
      </c>
      <c r="F37" s="20">
        <v>0</v>
      </c>
      <c r="G37" s="20">
        <v>1.643499514302531E-4</v>
      </c>
      <c r="H37" s="20">
        <v>1.9853546979342558E-2</v>
      </c>
      <c r="I37" s="20">
        <v>4.3620767726558309</v>
      </c>
    </row>
    <row r="38" spans="1:9" x14ac:dyDescent="0.45">
      <c r="A38" s="11" t="s">
        <v>86</v>
      </c>
      <c r="B38" s="11">
        <v>10851</v>
      </c>
      <c r="C38" s="11" t="s">
        <v>22</v>
      </c>
      <c r="D38" s="20">
        <v>28622967</v>
      </c>
      <c r="E38" s="20">
        <v>82.794462071581989</v>
      </c>
      <c r="F38" s="20">
        <v>6.078173571147885</v>
      </c>
      <c r="G38" s="20">
        <v>4.5786014583677312</v>
      </c>
      <c r="H38" s="20">
        <v>0</v>
      </c>
      <c r="I38" s="20">
        <v>6.5487628989023898</v>
      </c>
    </row>
    <row r="39" spans="1:9" x14ac:dyDescent="0.45">
      <c r="A39" s="11" t="s">
        <v>88</v>
      </c>
      <c r="B39" s="11">
        <v>10855</v>
      </c>
      <c r="C39" s="11" t="s">
        <v>22</v>
      </c>
      <c r="D39" s="20">
        <v>6866125</v>
      </c>
      <c r="E39" s="20">
        <v>90.904277457596308</v>
      </c>
      <c r="F39" s="20">
        <v>0</v>
      </c>
      <c r="G39" s="20">
        <v>6.9027072939288372</v>
      </c>
      <c r="H39" s="20">
        <v>5.2380835044171033E-4</v>
      </c>
      <c r="I39" s="20">
        <v>2.1924914401244129</v>
      </c>
    </row>
    <row r="40" spans="1:9" x14ac:dyDescent="0.45">
      <c r="A40" s="11" t="s">
        <v>90</v>
      </c>
      <c r="B40" s="11">
        <v>10864</v>
      </c>
      <c r="C40" s="11" t="s">
        <v>22</v>
      </c>
      <c r="D40" s="20">
        <v>787010</v>
      </c>
      <c r="E40" s="20">
        <v>97.929032039012299</v>
      </c>
      <c r="F40" s="20">
        <v>0</v>
      </c>
      <c r="G40" s="20">
        <v>0.25888843264891848</v>
      </c>
      <c r="H40" s="20">
        <v>2.5065255189596337E-2</v>
      </c>
      <c r="I40" s="20">
        <v>1.787014273149186</v>
      </c>
    </row>
    <row r="41" spans="1:9" x14ac:dyDescent="0.45">
      <c r="A41" s="11" t="s">
        <v>92</v>
      </c>
      <c r="B41" s="11">
        <v>10869</v>
      </c>
      <c r="C41" s="11" t="s">
        <v>22</v>
      </c>
      <c r="D41" s="20">
        <v>853730</v>
      </c>
      <c r="E41" s="20">
        <v>87.911158264653508</v>
      </c>
      <c r="F41" s="20">
        <v>0.62383402803718691</v>
      </c>
      <c r="G41" s="20">
        <v>5.4374065988139968</v>
      </c>
      <c r="H41" s="20">
        <v>1.1269360237726679E-3</v>
      </c>
      <c r="I41" s="20">
        <v>6.0264741724715361</v>
      </c>
    </row>
    <row r="42" spans="1:9" x14ac:dyDescent="0.45">
      <c r="A42" s="11" t="s">
        <v>94</v>
      </c>
      <c r="B42" s="11">
        <v>10872</v>
      </c>
      <c r="C42" s="11" t="s">
        <v>22</v>
      </c>
      <c r="D42" s="20">
        <v>2170791</v>
      </c>
      <c r="E42" s="20">
        <v>94.558833963710967</v>
      </c>
      <c r="F42" s="20">
        <v>0</v>
      </c>
      <c r="G42" s="20">
        <v>1.6065136359249237</v>
      </c>
      <c r="H42" s="20">
        <v>1.75001119788942E-3</v>
      </c>
      <c r="I42" s="20">
        <v>3.8329023891662133</v>
      </c>
    </row>
    <row r="43" spans="1:9" x14ac:dyDescent="0.45">
      <c r="A43" s="11" t="s">
        <v>96</v>
      </c>
      <c r="B43" s="11">
        <v>10883</v>
      </c>
      <c r="C43" s="11" t="s">
        <v>19</v>
      </c>
      <c r="D43" s="20">
        <v>140769753</v>
      </c>
      <c r="E43" s="20">
        <v>10.561848326010933</v>
      </c>
      <c r="F43" s="20">
        <v>30.59696545147975</v>
      </c>
      <c r="G43" s="20">
        <v>57.059870343908955</v>
      </c>
      <c r="H43" s="20">
        <v>1.1881752975626255E-4</v>
      </c>
      <c r="I43" s="20">
        <v>1.7811970610706085</v>
      </c>
    </row>
    <row r="44" spans="1:9" x14ac:dyDescent="0.45">
      <c r="A44" s="11" t="s">
        <v>98</v>
      </c>
      <c r="B44" s="11">
        <v>10885</v>
      </c>
      <c r="C44" s="11" t="s">
        <v>32</v>
      </c>
      <c r="D44" s="20">
        <v>3974292</v>
      </c>
      <c r="E44" s="20">
        <v>49.484311443325765</v>
      </c>
      <c r="F44" s="20">
        <v>32.391845982150464</v>
      </c>
      <c r="G44" s="20">
        <v>15.768790820017273</v>
      </c>
      <c r="H44" s="20">
        <v>1.9347192839202509E-3</v>
      </c>
      <c r="I44" s="20">
        <v>2.3531170352225752</v>
      </c>
    </row>
    <row r="45" spans="1:9" x14ac:dyDescent="0.45">
      <c r="A45" s="11" t="s">
        <v>100</v>
      </c>
      <c r="B45" s="11">
        <v>10897</v>
      </c>
      <c r="C45" s="11" t="s">
        <v>32</v>
      </c>
      <c r="D45" s="20">
        <v>867879</v>
      </c>
      <c r="E45" s="20">
        <v>64.999285580382946</v>
      </c>
      <c r="F45" s="20">
        <v>15.360168741044145</v>
      </c>
      <c r="G45" s="20">
        <v>16.336038199210176</v>
      </c>
      <c r="H45" s="20">
        <v>0.81183304674615342</v>
      </c>
      <c r="I45" s="20">
        <v>2.4926744326165844</v>
      </c>
    </row>
    <row r="46" spans="1:9" x14ac:dyDescent="0.45">
      <c r="A46" s="11" t="s">
        <v>102</v>
      </c>
      <c r="B46" s="11">
        <v>10895</v>
      </c>
      <c r="C46" s="11" t="s">
        <v>19</v>
      </c>
      <c r="D46" s="20">
        <v>2615960</v>
      </c>
      <c r="E46" s="20">
        <v>9.2957933755267277</v>
      </c>
      <c r="F46" s="20">
        <v>53.246776779787751</v>
      </c>
      <c r="G46" s="20">
        <v>36.757936870345368</v>
      </c>
      <c r="H46" s="20">
        <v>1.9303717390006092E-4</v>
      </c>
      <c r="I46" s="20">
        <v>0.69929993716625349</v>
      </c>
    </row>
    <row r="47" spans="1:9" x14ac:dyDescent="0.45">
      <c r="A47" s="11" t="s">
        <v>104</v>
      </c>
      <c r="B47" s="11">
        <v>10896</v>
      </c>
      <c r="C47" s="11" t="s">
        <v>22</v>
      </c>
      <c r="D47" s="20">
        <v>2890901</v>
      </c>
      <c r="E47" s="20">
        <v>94.54230558969634</v>
      </c>
      <c r="F47" s="20">
        <v>0</v>
      </c>
      <c r="G47" s="20">
        <v>2.3478509274209762</v>
      </c>
      <c r="H47" s="20">
        <v>4.349824734822344E-3</v>
      </c>
      <c r="I47" s="20">
        <v>3.1054936581478643</v>
      </c>
    </row>
    <row r="48" spans="1:9" x14ac:dyDescent="0.45">
      <c r="A48" s="11" t="s">
        <v>106</v>
      </c>
      <c r="B48" s="11">
        <v>10911</v>
      </c>
      <c r="C48" s="11" t="s">
        <v>19</v>
      </c>
      <c r="D48" s="20">
        <v>75015046</v>
      </c>
      <c r="E48" s="20">
        <v>12.560259696011979</v>
      </c>
      <c r="F48" s="20">
        <v>45.67692357624766</v>
      </c>
      <c r="G48" s="20">
        <v>39.752518422473386</v>
      </c>
      <c r="H48" s="20">
        <v>2.2545566663277918E-5</v>
      </c>
      <c r="I48" s="20">
        <v>2.0102757597003098</v>
      </c>
    </row>
    <row r="49" spans="1:9" x14ac:dyDescent="0.45">
      <c r="A49" s="11" t="s">
        <v>108</v>
      </c>
      <c r="B49" s="11">
        <v>10919</v>
      </c>
      <c r="C49" s="11" t="s">
        <v>19</v>
      </c>
      <c r="D49" s="20">
        <v>426607463</v>
      </c>
      <c r="E49" s="20">
        <v>15.2966573487696</v>
      </c>
      <c r="F49" s="20">
        <v>31.959454635847749</v>
      </c>
      <c r="G49" s="20">
        <v>50.753169390082824</v>
      </c>
      <c r="H49" s="20">
        <v>8.7292507669851731E-5</v>
      </c>
      <c r="I49" s="20">
        <v>1.9906313327921508</v>
      </c>
    </row>
    <row r="50" spans="1:9" x14ac:dyDescent="0.45">
      <c r="A50" s="11" t="s">
        <v>110</v>
      </c>
      <c r="B50" s="11">
        <v>10923</v>
      </c>
      <c r="C50" s="11" t="s">
        <v>19</v>
      </c>
      <c r="D50" s="20">
        <v>2679998</v>
      </c>
      <c r="E50" s="20">
        <v>17.96360161889687</v>
      </c>
      <c r="F50" s="20">
        <v>53.71937785001677</v>
      </c>
      <c r="G50" s="20">
        <v>20.872563449030189</v>
      </c>
      <c r="H50" s="20">
        <v>1.7349516849503479E-3</v>
      </c>
      <c r="I50" s="20">
        <v>7.4427221303712221</v>
      </c>
    </row>
    <row r="51" spans="1:9" x14ac:dyDescent="0.45">
      <c r="A51" s="11" t="s">
        <v>114</v>
      </c>
      <c r="B51" s="11">
        <v>10915</v>
      </c>
      <c r="C51" s="11" t="s">
        <v>19</v>
      </c>
      <c r="D51" s="20">
        <v>52222910</v>
      </c>
      <c r="E51" s="20">
        <v>16.081968620012756</v>
      </c>
      <c r="F51" s="20">
        <v>43.94675138419489</v>
      </c>
      <c r="G51" s="20">
        <v>39.080120065520561</v>
      </c>
      <c r="H51" s="20">
        <v>1.5096917544543011E-4</v>
      </c>
      <c r="I51" s="20">
        <v>0.89100896109635153</v>
      </c>
    </row>
    <row r="52" spans="1:9" x14ac:dyDescent="0.45">
      <c r="A52" s="11" t="s">
        <v>116</v>
      </c>
      <c r="B52" s="11">
        <v>10929</v>
      </c>
      <c r="C52" s="11" t="s">
        <v>19</v>
      </c>
      <c r="D52" s="20">
        <v>4683859</v>
      </c>
      <c r="E52" s="20">
        <v>5.5450075076380951</v>
      </c>
      <c r="F52" s="20">
        <v>60.175267718496883</v>
      </c>
      <c r="G52" s="20">
        <v>31.836475181873787</v>
      </c>
      <c r="H52" s="20">
        <v>0</v>
      </c>
      <c r="I52" s="20">
        <v>2.443249591991234</v>
      </c>
    </row>
    <row r="53" spans="1:9" x14ac:dyDescent="0.45">
      <c r="A53" s="11" t="s">
        <v>118</v>
      </c>
      <c r="B53" s="11">
        <v>10934</v>
      </c>
      <c r="C53" s="11" t="s">
        <v>32</v>
      </c>
      <c r="D53" s="20">
        <v>172721</v>
      </c>
      <c r="E53" s="20">
        <v>59.231879523380798</v>
      </c>
      <c r="F53" s="20">
        <v>21.198573273101797</v>
      </c>
      <c r="G53" s="20">
        <v>17.374527719706091</v>
      </c>
      <c r="H53" s="20">
        <v>2.772835110677936E-3</v>
      </c>
      <c r="I53" s="20">
        <v>2.1922466487006398</v>
      </c>
    </row>
    <row r="54" spans="1:9" x14ac:dyDescent="0.45">
      <c r="A54" s="11" t="s">
        <v>120</v>
      </c>
      <c r="B54" s="11">
        <v>11008</v>
      </c>
      <c r="C54" s="11" t="s">
        <v>19</v>
      </c>
      <c r="D54" s="20">
        <v>79519315</v>
      </c>
      <c r="E54" s="20">
        <v>15.598616129670699</v>
      </c>
      <c r="F54" s="20">
        <v>37.08654665526511</v>
      </c>
      <c r="G54" s="20">
        <v>44.209493220959359</v>
      </c>
      <c r="H54" s="20">
        <v>5.1252061306898873E-4</v>
      </c>
      <c r="I54" s="20">
        <v>3.1048314734917684</v>
      </c>
    </row>
    <row r="55" spans="1:9" x14ac:dyDescent="0.45">
      <c r="A55" s="11" t="s">
        <v>122</v>
      </c>
      <c r="B55" s="11">
        <v>11014</v>
      </c>
      <c r="C55" s="11" t="s">
        <v>19</v>
      </c>
      <c r="D55" s="20">
        <v>4676218</v>
      </c>
      <c r="E55" s="20">
        <v>7.8826814152985438</v>
      </c>
      <c r="F55" s="20">
        <v>24.51438826662055</v>
      </c>
      <c r="G55" s="20">
        <v>66.888386779926932</v>
      </c>
      <c r="H55" s="20">
        <v>0</v>
      </c>
      <c r="I55" s="20">
        <v>0.71454353815397498</v>
      </c>
    </row>
    <row r="56" spans="1:9" x14ac:dyDescent="0.45">
      <c r="A56" s="11" t="s">
        <v>124</v>
      </c>
      <c r="B56" s="11">
        <v>11049</v>
      </c>
      <c r="C56" s="11" t="s">
        <v>19</v>
      </c>
      <c r="D56" s="20">
        <v>53746061</v>
      </c>
      <c r="E56" s="20">
        <v>13.15176763718628</v>
      </c>
      <c r="F56" s="20">
        <v>61.055497444045578</v>
      </c>
      <c r="G56" s="20">
        <v>23.510754490572168</v>
      </c>
      <c r="H56" s="20">
        <v>7.4562282690528739E-2</v>
      </c>
      <c r="I56" s="20">
        <v>2.2074181455054456</v>
      </c>
    </row>
    <row r="57" spans="1:9" x14ac:dyDescent="0.45">
      <c r="A57" s="11" t="s">
        <v>126</v>
      </c>
      <c r="B57" s="11">
        <v>11055</v>
      </c>
      <c r="C57" s="11" t="s">
        <v>22</v>
      </c>
      <c r="D57" s="20">
        <v>2944371</v>
      </c>
      <c r="E57" s="20">
        <v>94.055753617232398</v>
      </c>
      <c r="F57" s="20">
        <v>9.0747190715341052E-3</v>
      </c>
      <c r="G57" s="20">
        <v>0.22063190027641288</v>
      </c>
      <c r="H57" s="20">
        <v>0.32893203909432983</v>
      </c>
      <c r="I57" s="20">
        <v>5.3856077243253315</v>
      </c>
    </row>
    <row r="58" spans="1:9" x14ac:dyDescent="0.45">
      <c r="A58" s="11" t="s">
        <v>128</v>
      </c>
      <c r="B58" s="11">
        <v>11075</v>
      </c>
      <c r="C58" s="11" t="s">
        <v>19</v>
      </c>
      <c r="D58" s="20">
        <v>77794724</v>
      </c>
      <c r="E58" s="20">
        <v>8.4679620383647052</v>
      </c>
      <c r="F58" s="20">
        <v>61.490230042984123</v>
      </c>
      <c r="G58" s="20">
        <v>27.555649032655904</v>
      </c>
      <c r="H58" s="20">
        <v>0</v>
      </c>
      <c r="I58" s="20">
        <v>2.4861588859952688</v>
      </c>
    </row>
    <row r="59" spans="1:9" x14ac:dyDescent="0.45">
      <c r="A59" s="11" t="s">
        <v>130</v>
      </c>
      <c r="B59" s="11">
        <v>11087</v>
      </c>
      <c r="C59" s="11" t="s">
        <v>22</v>
      </c>
      <c r="D59" s="20">
        <v>1350562</v>
      </c>
      <c r="E59" s="20">
        <v>68.235283506128567</v>
      </c>
      <c r="F59" s="20">
        <v>7.0391349884332977</v>
      </c>
      <c r="G59" s="20">
        <v>20.86586787343208</v>
      </c>
      <c r="H59" s="20">
        <v>9.2097244354113102E-3</v>
      </c>
      <c r="I59" s="20">
        <v>3.8505039075706469</v>
      </c>
    </row>
    <row r="60" spans="1:9" x14ac:dyDescent="0.45">
      <c r="A60" s="11" t="s">
        <v>135</v>
      </c>
      <c r="B60" s="11">
        <v>11090</v>
      </c>
      <c r="C60" s="11" t="s">
        <v>19</v>
      </c>
      <c r="D60" s="20">
        <v>59703692</v>
      </c>
      <c r="E60" s="20">
        <v>14.791705772725656</v>
      </c>
      <c r="F60" s="20">
        <v>53.778062261681107</v>
      </c>
      <c r="G60" s="20">
        <v>28.71260987214567</v>
      </c>
      <c r="H60" s="20">
        <v>0.83621246027474105</v>
      </c>
      <c r="I60" s="20">
        <v>1.8814096331728243</v>
      </c>
    </row>
    <row r="61" spans="1:9" x14ac:dyDescent="0.45">
      <c r="A61" s="11" t="s">
        <v>137</v>
      </c>
      <c r="B61" s="11">
        <v>11095</v>
      </c>
      <c r="C61" s="11" t="s">
        <v>22</v>
      </c>
      <c r="D61" s="20">
        <v>2177453</v>
      </c>
      <c r="E61" s="20">
        <v>96.746775134421625</v>
      </c>
      <c r="F61" s="20">
        <v>2.2780235833324825E-2</v>
      </c>
      <c r="G61" s="20">
        <v>0.74561239206211405</v>
      </c>
      <c r="H61" s="20">
        <v>4.5821738618771314E-3</v>
      </c>
      <c r="I61" s="20">
        <v>2.4802500638210589</v>
      </c>
    </row>
    <row r="62" spans="1:9" x14ac:dyDescent="0.45">
      <c r="A62" s="11" t="s">
        <v>139</v>
      </c>
      <c r="B62" s="11">
        <v>11098</v>
      </c>
      <c r="C62" s="11" t="s">
        <v>19</v>
      </c>
      <c r="D62" s="20">
        <v>385638474</v>
      </c>
      <c r="E62" s="20">
        <v>16.447845063510183</v>
      </c>
      <c r="F62" s="20">
        <v>43.887652161421563</v>
      </c>
      <c r="G62" s="20">
        <v>35.078663502176475</v>
      </c>
      <c r="H62" s="20">
        <v>6.2856836023237583E-6</v>
      </c>
      <c r="I62" s="20">
        <v>4.58583298720818</v>
      </c>
    </row>
    <row r="63" spans="1:9" x14ac:dyDescent="0.45">
      <c r="A63" s="11" t="s">
        <v>141</v>
      </c>
      <c r="B63" s="11">
        <v>11099</v>
      </c>
      <c r="C63" s="11" t="s">
        <v>22</v>
      </c>
      <c r="D63" s="20">
        <v>9483354</v>
      </c>
      <c r="E63" s="20">
        <v>87.617326823487048</v>
      </c>
      <c r="F63" s="20">
        <v>0.742189360797054</v>
      </c>
      <c r="G63" s="20">
        <v>5.8022043452959542</v>
      </c>
      <c r="H63" s="20">
        <v>3.1740772031180398E-4</v>
      </c>
      <c r="I63" s="20">
        <v>5.8379620626996394</v>
      </c>
    </row>
    <row r="64" spans="1:9" x14ac:dyDescent="0.45">
      <c r="A64" s="11" t="s">
        <v>143</v>
      </c>
      <c r="B64" s="11">
        <v>11131</v>
      </c>
      <c r="C64" s="11" t="s">
        <v>32</v>
      </c>
      <c r="D64" s="20">
        <v>1828490</v>
      </c>
      <c r="E64" s="20">
        <v>53.706780068508749</v>
      </c>
      <c r="F64" s="20">
        <v>40.692807191565947</v>
      </c>
      <c r="G64" s="20">
        <v>1.2473538302049322E-2</v>
      </c>
      <c r="H64" s="20">
        <v>2.1738977802607731</v>
      </c>
      <c r="I64" s="20">
        <v>3.414041421362485</v>
      </c>
    </row>
    <row r="65" spans="1:9" x14ac:dyDescent="0.45">
      <c r="A65" s="11" t="s">
        <v>145</v>
      </c>
      <c r="B65" s="11">
        <v>11132</v>
      </c>
      <c r="C65" s="11" t="s">
        <v>22</v>
      </c>
      <c r="D65" s="20">
        <v>18292994</v>
      </c>
      <c r="E65" s="20">
        <v>84.330681689989177</v>
      </c>
      <c r="F65" s="20">
        <v>5.6316846694123672</v>
      </c>
      <c r="G65" s="20">
        <v>4.2920208450490316</v>
      </c>
      <c r="H65" s="20">
        <v>0</v>
      </c>
      <c r="I65" s="20">
        <v>5.745612795549417</v>
      </c>
    </row>
    <row r="66" spans="1:9" x14ac:dyDescent="0.45">
      <c r="A66" s="11" t="s">
        <v>147</v>
      </c>
      <c r="B66" s="11">
        <v>11141</v>
      </c>
      <c r="C66" s="11" t="s">
        <v>22</v>
      </c>
      <c r="D66" s="20">
        <v>636737</v>
      </c>
      <c r="E66" s="20">
        <v>68.460632818110128</v>
      </c>
      <c r="F66" s="20">
        <v>10.186064913448838</v>
      </c>
      <c r="G66" s="20">
        <v>16.310280366575391</v>
      </c>
      <c r="H66" s="20">
        <v>4.3896887930190279E-5</v>
      </c>
      <c r="I66" s="20">
        <v>5.0429780049777158</v>
      </c>
    </row>
    <row r="67" spans="1:9" x14ac:dyDescent="0.45">
      <c r="A67" s="11" t="s">
        <v>149</v>
      </c>
      <c r="B67" s="11">
        <v>11142</v>
      </c>
      <c r="C67" s="11" t="s">
        <v>19</v>
      </c>
      <c r="D67" s="20">
        <v>148081260</v>
      </c>
      <c r="E67" s="20">
        <v>12.13109907393382</v>
      </c>
      <c r="F67" s="20">
        <v>50.006537017621298</v>
      </c>
      <c r="G67" s="20">
        <v>35.427608529455746</v>
      </c>
      <c r="H67" s="20">
        <v>6.1891211077500733E-4</v>
      </c>
      <c r="I67" s="20">
        <v>2.4341364668783627</v>
      </c>
    </row>
    <row r="68" spans="1:9" x14ac:dyDescent="0.45">
      <c r="A68" s="11" t="s">
        <v>151</v>
      </c>
      <c r="B68" s="11">
        <v>11145</v>
      </c>
      <c r="C68" s="11" t="s">
        <v>19</v>
      </c>
      <c r="D68" s="20">
        <v>160769055</v>
      </c>
      <c r="E68" s="20">
        <v>11.297065090506578</v>
      </c>
      <c r="F68" s="20">
        <v>39.652634797433457</v>
      </c>
      <c r="G68" s="20">
        <v>47.070327356348052</v>
      </c>
      <c r="H68" s="20">
        <v>4.932978544346097E-3</v>
      </c>
      <c r="I68" s="20">
        <v>1.9750397771675654</v>
      </c>
    </row>
    <row r="69" spans="1:9" x14ac:dyDescent="0.45">
      <c r="A69" s="11" t="s">
        <v>153</v>
      </c>
      <c r="B69" s="11">
        <v>11148</v>
      </c>
      <c r="C69" s="11" t="s">
        <v>19</v>
      </c>
      <c r="D69" s="20">
        <v>1221207</v>
      </c>
      <c r="E69" s="20">
        <v>8.0784738217967575</v>
      </c>
      <c r="F69" s="20">
        <v>51.557819301792122</v>
      </c>
      <c r="G69" s="20">
        <v>33.751873039283538</v>
      </c>
      <c r="H69" s="20">
        <v>3.7520097945094588</v>
      </c>
      <c r="I69" s="20">
        <v>2.8598240426181265</v>
      </c>
    </row>
    <row r="70" spans="1:9" x14ac:dyDescent="0.45">
      <c r="A70" s="11" t="s">
        <v>155</v>
      </c>
      <c r="B70" s="11">
        <v>11149</v>
      </c>
      <c r="C70" s="11" t="s">
        <v>22</v>
      </c>
      <c r="D70" s="20">
        <v>1623988</v>
      </c>
      <c r="E70" s="20">
        <v>96.322320008727061</v>
      </c>
      <c r="F70" s="20">
        <v>0</v>
      </c>
      <c r="G70" s="20">
        <v>2.4550524582757386E-3</v>
      </c>
      <c r="H70" s="20">
        <v>1.5866678986859689E-3</v>
      </c>
      <c r="I70" s="20">
        <v>3.6736382709159785</v>
      </c>
    </row>
    <row r="71" spans="1:9" x14ac:dyDescent="0.45">
      <c r="A71" s="11" t="s">
        <v>157</v>
      </c>
      <c r="B71" s="11">
        <v>11157</v>
      </c>
      <c r="C71" s="11" t="s">
        <v>32</v>
      </c>
      <c r="D71" s="20">
        <v>773976</v>
      </c>
      <c r="E71" s="20">
        <v>52.120220558561265</v>
      </c>
      <c r="F71" s="20">
        <v>18.703880834311047</v>
      </c>
      <c r="G71" s="20">
        <v>25.820369570775831</v>
      </c>
      <c r="H71" s="20">
        <v>4.8019526261627671E-2</v>
      </c>
      <c r="I71" s="20">
        <v>3.3075095100902288</v>
      </c>
    </row>
    <row r="72" spans="1:9" x14ac:dyDescent="0.45">
      <c r="A72" s="11" t="s">
        <v>159</v>
      </c>
      <c r="B72" s="11">
        <v>11158</v>
      </c>
      <c r="C72" s="11" t="s">
        <v>19</v>
      </c>
      <c r="D72" s="20">
        <v>12368189</v>
      </c>
      <c r="E72" s="20">
        <v>19.383297006654271</v>
      </c>
      <c r="F72" s="20">
        <v>60.993567877318895</v>
      </c>
      <c r="G72" s="20">
        <v>17.195945571656736</v>
      </c>
      <c r="H72" s="20">
        <v>1.4479444458362817E-4</v>
      </c>
      <c r="I72" s="20">
        <v>2.4270447499255137</v>
      </c>
    </row>
    <row r="73" spans="1:9" x14ac:dyDescent="0.45">
      <c r="A73" s="11" t="s">
        <v>161</v>
      </c>
      <c r="B73" s="11">
        <v>11173</v>
      </c>
      <c r="C73" s="11" t="s">
        <v>22</v>
      </c>
      <c r="D73" s="20">
        <v>1035594</v>
      </c>
      <c r="E73" s="20">
        <v>90.740192004693668</v>
      </c>
      <c r="F73" s="20">
        <v>0</v>
      </c>
      <c r="G73" s="20">
        <v>5.6807692965159031</v>
      </c>
      <c r="H73" s="20">
        <v>1.9111084309779136E-3</v>
      </c>
      <c r="I73" s="20">
        <v>3.5771275903594577</v>
      </c>
    </row>
    <row r="74" spans="1:9" x14ac:dyDescent="0.45">
      <c r="A74" s="11" t="s">
        <v>163</v>
      </c>
      <c r="B74" s="11">
        <v>11161</v>
      </c>
      <c r="C74" s="11" t="s">
        <v>19</v>
      </c>
      <c r="D74" s="20">
        <v>15538828</v>
      </c>
      <c r="E74" s="20">
        <v>10.136629894867692</v>
      </c>
      <c r="F74" s="20">
        <v>59.223927472569123</v>
      </c>
      <c r="G74" s="20">
        <v>29.543680289846719</v>
      </c>
      <c r="H74" s="20">
        <v>0</v>
      </c>
      <c r="I74" s="20">
        <v>1.0957623427164653</v>
      </c>
    </row>
    <row r="75" spans="1:9" x14ac:dyDescent="0.45">
      <c r="A75" s="11" t="s">
        <v>165</v>
      </c>
      <c r="B75" s="11">
        <v>11168</v>
      </c>
      <c r="C75" s="11" t="s">
        <v>19</v>
      </c>
      <c r="D75" s="20">
        <v>2591790</v>
      </c>
      <c r="E75" s="20">
        <v>12.957634954572599</v>
      </c>
      <c r="F75" s="20">
        <v>39.080166488950162</v>
      </c>
      <c r="G75" s="20">
        <v>45.197729925250322</v>
      </c>
      <c r="H75" s="20">
        <v>7.4228183004613188E-2</v>
      </c>
      <c r="I75" s="20">
        <v>2.6902404482223017</v>
      </c>
    </row>
    <row r="76" spans="1:9" x14ac:dyDescent="0.45">
      <c r="A76" s="11" t="s">
        <v>169</v>
      </c>
      <c r="B76" s="11">
        <v>11182</v>
      </c>
      <c r="C76" s="11" t="s">
        <v>22</v>
      </c>
      <c r="D76" s="20">
        <v>5443494</v>
      </c>
      <c r="E76" s="20">
        <v>95.22222904714944</v>
      </c>
      <c r="F76" s="20">
        <v>0</v>
      </c>
      <c r="G76" s="20">
        <v>3.5401654614613108E-2</v>
      </c>
      <c r="H76" s="20">
        <v>0.50813922661214517</v>
      </c>
      <c r="I76" s="20">
        <v>4.2342300716238048</v>
      </c>
    </row>
    <row r="77" spans="1:9" x14ac:dyDescent="0.45">
      <c r="A77" s="11" t="s">
        <v>172</v>
      </c>
      <c r="B77" s="11">
        <v>11186</v>
      </c>
      <c r="C77" s="11" t="s">
        <v>22</v>
      </c>
      <c r="D77" s="20">
        <v>980006</v>
      </c>
      <c r="E77" s="20">
        <v>94.636582726219373</v>
      </c>
      <c r="F77" s="20">
        <v>0</v>
      </c>
      <c r="G77" s="20">
        <v>0</v>
      </c>
      <c r="H77" s="20">
        <v>9.6991991684769133E-3</v>
      </c>
      <c r="I77" s="20">
        <v>5.3537180746121438</v>
      </c>
    </row>
    <row r="78" spans="1:9" x14ac:dyDescent="0.45">
      <c r="A78" s="11" t="s">
        <v>174</v>
      </c>
      <c r="B78" s="11">
        <v>11188</v>
      </c>
      <c r="C78" s="11" t="s">
        <v>32</v>
      </c>
      <c r="D78" s="20">
        <v>2361853</v>
      </c>
      <c r="E78" s="20">
        <v>53.449271550103461</v>
      </c>
      <c r="F78" s="20">
        <v>21.107859765356721</v>
      </c>
      <c r="G78" s="20">
        <v>22.582045942363504</v>
      </c>
      <c r="H78" s="20">
        <v>1.2614482495675659E-3</v>
      </c>
      <c r="I78" s="20">
        <v>2.8595612939267503</v>
      </c>
    </row>
    <row r="79" spans="1:9" x14ac:dyDescent="0.45">
      <c r="A79" s="11" t="s">
        <v>182</v>
      </c>
      <c r="B79" s="11">
        <v>11198</v>
      </c>
      <c r="C79" s="11" t="s">
        <v>19</v>
      </c>
      <c r="D79" s="20">
        <v>48361</v>
      </c>
      <c r="E79" s="20">
        <v>5.4353843818501666</v>
      </c>
      <c r="F79" s="20">
        <v>84.375317450984184</v>
      </c>
      <c r="G79" s="20">
        <v>9.9353094326978386</v>
      </c>
      <c r="H79" s="20">
        <v>0</v>
      </c>
      <c r="I79" s="20">
        <v>0.25398873446781711</v>
      </c>
    </row>
    <row r="80" spans="1:9" x14ac:dyDescent="0.45">
      <c r="A80" s="11" t="s">
        <v>185</v>
      </c>
      <c r="B80" s="11">
        <v>11220</v>
      </c>
      <c r="C80" s="11" t="s">
        <v>22</v>
      </c>
      <c r="D80" s="20">
        <v>804914</v>
      </c>
      <c r="E80" s="20">
        <v>94.853415493469157</v>
      </c>
      <c r="F80" s="20">
        <v>0</v>
      </c>
      <c r="G80" s="20">
        <v>4.9257900106270548E-2</v>
      </c>
      <c r="H80" s="20">
        <v>1.4733017062807263</v>
      </c>
      <c r="I80" s="20">
        <v>3.6240249001438469</v>
      </c>
    </row>
    <row r="81" spans="1:9" x14ac:dyDescent="0.45">
      <c r="A81" s="11" t="s">
        <v>187</v>
      </c>
      <c r="B81" s="11">
        <v>11222</v>
      </c>
      <c r="C81" s="11" t="s">
        <v>32</v>
      </c>
      <c r="D81" s="20">
        <v>395674</v>
      </c>
      <c r="E81" s="20">
        <v>55.679796345376076</v>
      </c>
      <c r="F81" s="20">
        <v>31.061199957269977</v>
      </c>
      <c r="G81" s="20">
        <v>9.6992172155946506</v>
      </c>
      <c r="H81" s="20">
        <v>0</v>
      </c>
      <c r="I81" s="20">
        <v>3.5597864817592959</v>
      </c>
    </row>
    <row r="82" spans="1:9" x14ac:dyDescent="0.45">
      <c r="A82" s="11" t="s">
        <v>188</v>
      </c>
      <c r="B82" s="11">
        <v>11217</v>
      </c>
      <c r="C82" s="11" t="s">
        <v>19</v>
      </c>
      <c r="D82" s="20">
        <v>16943041</v>
      </c>
      <c r="E82" s="20">
        <v>17.033993662108564</v>
      </c>
      <c r="F82" s="20">
        <v>42.755945423890608</v>
      </c>
      <c r="G82" s="20">
        <v>37.240311581752763</v>
      </c>
      <c r="H82" s="20">
        <v>5.5108398454833556E-2</v>
      </c>
      <c r="I82" s="20">
        <v>2.9146409337932351</v>
      </c>
    </row>
    <row r="83" spans="1:9" x14ac:dyDescent="0.45">
      <c r="A83" s="11" t="s">
        <v>190</v>
      </c>
      <c r="B83" s="11">
        <v>11235</v>
      </c>
      <c r="C83" s="11" t="s">
        <v>22</v>
      </c>
      <c r="D83" s="20">
        <v>3974074</v>
      </c>
      <c r="E83" s="20">
        <v>98.715548608381411</v>
      </c>
      <c r="F83" s="20">
        <v>0</v>
      </c>
      <c r="G83" s="20">
        <v>2.4440401725785384E-2</v>
      </c>
      <c r="H83" s="20">
        <v>4.7948041809019166E-4</v>
      </c>
      <c r="I83" s="20">
        <v>1.2595315094747093</v>
      </c>
    </row>
    <row r="84" spans="1:9" x14ac:dyDescent="0.45">
      <c r="A84" s="11" t="s">
        <v>192</v>
      </c>
      <c r="B84" s="11">
        <v>11234</v>
      </c>
      <c r="C84" s="11" t="s">
        <v>22</v>
      </c>
      <c r="D84" s="20">
        <v>16026741</v>
      </c>
      <c r="E84" s="20">
        <v>96.079087319688824</v>
      </c>
      <c r="F84" s="20">
        <v>0</v>
      </c>
      <c r="G84" s="20">
        <v>0</v>
      </c>
      <c r="H84" s="20">
        <v>1.7328292628591473E-2</v>
      </c>
      <c r="I84" s="20">
        <v>3.9035843876825789</v>
      </c>
    </row>
    <row r="85" spans="1:9" x14ac:dyDescent="0.45">
      <c r="A85" s="11" t="s">
        <v>194</v>
      </c>
      <c r="B85" s="11">
        <v>11223</v>
      </c>
      <c r="C85" s="11" t="s">
        <v>22</v>
      </c>
      <c r="D85" s="20">
        <v>4584471</v>
      </c>
      <c r="E85" s="20">
        <v>74.275729995206532</v>
      </c>
      <c r="F85" s="20">
        <v>15.356094930633642</v>
      </c>
      <c r="G85" s="20">
        <v>7.8196213152099023</v>
      </c>
      <c r="H85" s="20">
        <v>1.8947681164741628E-3</v>
      </c>
      <c r="I85" s="20">
        <v>2.5466589908334463</v>
      </c>
    </row>
    <row r="86" spans="1:9" x14ac:dyDescent="0.45">
      <c r="A86" s="11" t="s">
        <v>196</v>
      </c>
      <c r="B86" s="11">
        <v>11239</v>
      </c>
      <c r="C86" s="11" t="s">
        <v>32</v>
      </c>
      <c r="D86" s="20">
        <v>389327</v>
      </c>
      <c r="E86" s="20">
        <v>56.88939375549883</v>
      </c>
      <c r="F86" s="20">
        <v>37.494692957959643</v>
      </c>
      <c r="G86" s="20">
        <v>3.4379688463305835</v>
      </c>
      <c r="H86" s="20">
        <v>0</v>
      </c>
      <c r="I86" s="20">
        <v>2.1779444402109411</v>
      </c>
    </row>
    <row r="87" spans="1:9" x14ac:dyDescent="0.45">
      <c r="A87" s="11" t="s">
        <v>198</v>
      </c>
      <c r="B87" s="11">
        <v>11256</v>
      </c>
      <c r="C87" s="11" t="s">
        <v>19</v>
      </c>
      <c r="D87" s="20">
        <v>75438</v>
      </c>
      <c r="E87" s="20">
        <v>13.348843632571999</v>
      </c>
      <c r="F87" s="20">
        <v>59.34368455384103</v>
      </c>
      <c r="G87" s="20">
        <v>23.111479743566786</v>
      </c>
      <c r="H87" s="20">
        <v>8.2942360387046665E-2</v>
      </c>
      <c r="I87" s="20">
        <v>4.1130497096331382</v>
      </c>
    </row>
    <row r="88" spans="1:9" x14ac:dyDescent="0.45">
      <c r="A88" s="11" t="s">
        <v>199</v>
      </c>
      <c r="B88" s="11">
        <v>11258</v>
      </c>
      <c r="C88" s="11" t="s">
        <v>32</v>
      </c>
      <c r="D88" s="20">
        <v>208430</v>
      </c>
      <c r="E88" s="20">
        <v>53.895560817857422</v>
      </c>
      <c r="F88" s="20">
        <v>42.197815021395506</v>
      </c>
      <c r="G88" s="20">
        <v>2.0014213451722065</v>
      </c>
      <c r="H88" s="20">
        <v>2.8449966883954049E-2</v>
      </c>
      <c r="I88" s="20">
        <v>1.8767528486909166</v>
      </c>
    </row>
    <row r="89" spans="1:9" x14ac:dyDescent="0.45">
      <c r="A89" s="11" t="s">
        <v>201</v>
      </c>
      <c r="B89" s="11">
        <v>11268</v>
      </c>
      <c r="C89" s="11" t="s">
        <v>22</v>
      </c>
      <c r="D89" s="20">
        <v>1828505</v>
      </c>
      <c r="E89" s="20">
        <v>78.189899519396619</v>
      </c>
      <c r="F89" s="20">
        <v>14.694049238849722</v>
      </c>
      <c r="G89" s="20">
        <v>4.4659172479473384</v>
      </c>
      <c r="H89" s="20">
        <v>1.7370221115953346E-2</v>
      </c>
      <c r="I89" s="20">
        <v>2.6327637726903617</v>
      </c>
    </row>
    <row r="90" spans="1:9" x14ac:dyDescent="0.45">
      <c r="A90" s="11" t="s">
        <v>203</v>
      </c>
      <c r="B90" s="11">
        <v>11273</v>
      </c>
      <c r="C90" s="11" t="s">
        <v>22</v>
      </c>
      <c r="D90" s="20">
        <v>6084996</v>
      </c>
      <c r="E90" s="20">
        <v>92.72005252360492</v>
      </c>
      <c r="F90" s="20">
        <v>1.924093831847425E-2</v>
      </c>
      <c r="G90" s="20">
        <v>4.9602073875994659</v>
      </c>
      <c r="H90" s="20">
        <v>0</v>
      </c>
      <c r="I90" s="20">
        <v>2.3004991504771328</v>
      </c>
    </row>
    <row r="91" spans="1:9" x14ac:dyDescent="0.45">
      <c r="A91" s="11" t="s">
        <v>207</v>
      </c>
      <c r="B91" s="11">
        <v>11277</v>
      </c>
      <c r="C91" s="11" t="s">
        <v>19</v>
      </c>
      <c r="D91" s="20">
        <v>127368327</v>
      </c>
      <c r="E91" s="20">
        <v>8.4323512330127475</v>
      </c>
      <c r="F91" s="20">
        <v>80.145835599306452</v>
      </c>
      <c r="G91" s="20">
        <v>4.6944977209477141</v>
      </c>
      <c r="H91" s="20">
        <v>-3.6633850091908112E-12</v>
      </c>
      <c r="I91" s="20">
        <v>6.7273154467367435</v>
      </c>
    </row>
    <row r="92" spans="1:9" x14ac:dyDescent="0.45">
      <c r="A92" s="11" t="s">
        <v>209</v>
      </c>
      <c r="B92" s="11">
        <v>11280</v>
      </c>
      <c r="C92" s="11" t="s">
        <v>22</v>
      </c>
      <c r="D92" s="20">
        <v>1943935</v>
      </c>
      <c r="E92" s="20">
        <v>79.01151524231156</v>
      </c>
      <c r="F92" s="20">
        <v>0</v>
      </c>
      <c r="G92" s="20">
        <v>17.74220439625828</v>
      </c>
      <c r="H92" s="20">
        <v>0.11935176546504996</v>
      </c>
      <c r="I92" s="20">
        <v>3.126928595965107</v>
      </c>
    </row>
    <row r="93" spans="1:9" x14ac:dyDescent="0.45">
      <c r="A93" s="11" t="s">
        <v>217</v>
      </c>
      <c r="B93" s="11">
        <v>11290</v>
      </c>
      <c r="C93" s="11" t="s">
        <v>19</v>
      </c>
      <c r="D93" s="20">
        <v>53022</v>
      </c>
      <c r="E93" s="20">
        <v>6.3316313139083897</v>
      </c>
      <c r="F93" s="20">
        <v>84.946755071837146</v>
      </c>
      <c r="G93" s="20">
        <v>4.8394648422874003</v>
      </c>
      <c r="H93" s="20">
        <v>9.2604814365059313E-3</v>
      </c>
      <c r="I93" s="20">
        <v>3.8728882905305611</v>
      </c>
    </row>
    <row r="94" spans="1:9" x14ac:dyDescent="0.45">
      <c r="A94" s="11" t="s">
        <v>219</v>
      </c>
      <c r="B94" s="11">
        <v>11285</v>
      </c>
      <c r="C94" s="11" t="s">
        <v>22</v>
      </c>
      <c r="D94" s="20">
        <v>14337519</v>
      </c>
      <c r="E94" s="20">
        <v>95.922645564001712</v>
      </c>
      <c r="F94" s="20">
        <v>1.1570547020319293</v>
      </c>
      <c r="G94" s="20">
        <v>1.0147600316586622</v>
      </c>
      <c r="H94" s="20">
        <v>1.3655024176439156E-4</v>
      </c>
      <c r="I94" s="20">
        <v>1.9054031520659365</v>
      </c>
    </row>
    <row r="95" spans="1:9" x14ac:dyDescent="0.45">
      <c r="A95" s="11" t="s">
        <v>223</v>
      </c>
      <c r="B95" s="11">
        <v>11297</v>
      </c>
      <c r="C95" s="11" t="s">
        <v>22</v>
      </c>
      <c r="D95" s="20">
        <v>4844476</v>
      </c>
      <c r="E95" s="20">
        <v>95.851039786515543</v>
      </c>
      <c r="F95" s="20">
        <v>0</v>
      </c>
      <c r="G95" s="20">
        <v>1.3445125664071762</v>
      </c>
      <c r="H95" s="20">
        <v>0.52128758973193101</v>
      </c>
      <c r="I95" s="20">
        <v>2.2831600573453437</v>
      </c>
    </row>
    <row r="96" spans="1:9" x14ac:dyDescent="0.45">
      <c r="A96" s="11" t="s">
        <v>225</v>
      </c>
      <c r="B96" s="11">
        <v>11302</v>
      </c>
      <c r="C96" s="11" t="s">
        <v>19</v>
      </c>
      <c r="D96" s="20">
        <v>14425892</v>
      </c>
      <c r="E96" s="20">
        <v>12.353263515076044</v>
      </c>
      <c r="F96" s="20">
        <v>43.432435662191772</v>
      </c>
      <c r="G96" s="20">
        <v>41.726159552447285</v>
      </c>
      <c r="H96" s="20">
        <v>3.6690749150816923E-2</v>
      </c>
      <c r="I96" s="20">
        <v>2.4514505211340802</v>
      </c>
    </row>
    <row r="97" spans="1:9" x14ac:dyDescent="0.45">
      <c r="A97" s="11" t="s">
        <v>227</v>
      </c>
      <c r="B97" s="11">
        <v>11304</v>
      </c>
      <c r="C97" s="11" t="s">
        <v>32</v>
      </c>
      <c r="D97" s="20">
        <v>1015561</v>
      </c>
      <c r="E97" s="20">
        <v>52.892450849330586</v>
      </c>
      <c r="F97" s="20">
        <v>36.522926515657389</v>
      </c>
      <c r="G97" s="20">
        <v>7.7015325252799531</v>
      </c>
      <c r="H97" s="20">
        <v>2.9843104587573368E-3</v>
      </c>
      <c r="I97" s="20">
        <v>2.8801057992733217</v>
      </c>
    </row>
    <row r="98" spans="1:9" x14ac:dyDescent="0.45">
      <c r="A98" s="11" t="s">
        <v>231</v>
      </c>
      <c r="B98" s="11">
        <v>11305</v>
      </c>
      <c r="C98" s="11" t="s">
        <v>32</v>
      </c>
      <c r="D98" s="20">
        <v>231440</v>
      </c>
      <c r="E98" s="20">
        <v>55.947683818301272</v>
      </c>
      <c r="F98" s="20">
        <v>42.055497370819403</v>
      </c>
      <c r="G98" s="20">
        <v>0.67480199415051489</v>
      </c>
      <c r="H98" s="20">
        <v>2.1630235617519172E-4</v>
      </c>
      <c r="I98" s="20">
        <v>1.3218005143726337</v>
      </c>
    </row>
    <row r="99" spans="1:9" x14ac:dyDescent="0.45">
      <c r="A99" s="11" t="s">
        <v>237</v>
      </c>
      <c r="B99" s="11">
        <v>11314</v>
      </c>
      <c r="C99" s="11" t="s">
        <v>22</v>
      </c>
      <c r="D99" s="20">
        <v>99886</v>
      </c>
      <c r="E99" s="20">
        <v>95.575144479311348</v>
      </c>
      <c r="F99" s="20">
        <v>0</v>
      </c>
      <c r="G99" s="20">
        <v>0.27563053343783928</v>
      </c>
      <c r="H99" s="20">
        <v>0.16957730439978919</v>
      </c>
      <c r="I99" s="20">
        <v>3.9796476828510241</v>
      </c>
    </row>
    <row r="100" spans="1:9" x14ac:dyDescent="0.45">
      <c r="A100" s="11" t="s">
        <v>241</v>
      </c>
      <c r="B100" s="11">
        <v>11309</v>
      </c>
      <c r="C100" s="11" t="s">
        <v>22</v>
      </c>
      <c r="D100" s="20">
        <v>2496570</v>
      </c>
      <c r="E100" s="20">
        <v>94.365794593522736</v>
      </c>
      <c r="F100" s="20">
        <v>0</v>
      </c>
      <c r="G100" s="20">
        <v>3.2554798825792037</v>
      </c>
      <c r="H100" s="20">
        <v>1.493045941006413E-4</v>
      </c>
      <c r="I100" s="20">
        <v>2.3785762193039557</v>
      </c>
    </row>
    <row r="101" spans="1:9" x14ac:dyDescent="0.45">
      <c r="A101" s="11" t="s">
        <v>243</v>
      </c>
      <c r="B101" s="11">
        <v>11310</v>
      </c>
      <c r="C101" s="11" t="s">
        <v>19</v>
      </c>
      <c r="D101" s="20">
        <v>252492374</v>
      </c>
      <c r="E101" s="20">
        <v>12.595657842474333</v>
      </c>
      <c r="F101" s="20">
        <v>52.450837418920827</v>
      </c>
      <c r="G101" s="20">
        <v>32.306662500250511</v>
      </c>
      <c r="H101" s="20">
        <v>0.73106135450766085</v>
      </c>
      <c r="I101" s="20">
        <v>1.9157808838466683</v>
      </c>
    </row>
    <row r="102" spans="1:9" x14ac:dyDescent="0.45">
      <c r="A102" s="11" t="s">
        <v>251</v>
      </c>
      <c r="B102" s="11">
        <v>11334</v>
      </c>
      <c r="C102" s="11" t="s">
        <v>22</v>
      </c>
      <c r="D102" s="20">
        <v>1554763</v>
      </c>
      <c r="E102" s="20">
        <v>90.283173878055024</v>
      </c>
      <c r="F102" s="20">
        <v>0</v>
      </c>
      <c r="G102" s="20">
        <v>6.6854176246548001</v>
      </c>
      <c r="H102" s="20">
        <v>2.9388499441512545E-3</v>
      </c>
      <c r="I102" s="20">
        <v>3.0284696473460202</v>
      </c>
    </row>
    <row r="103" spans="1:9" x14ac:dyDescent="0.45">
      <c r="A103" s="11" t="s">
        <v>253</v>
      </c>
      <c r="B103" s="11">
        <v>11338</v>
      </c>
      <c r="C103" s="11" t="s">
        <v>19</v>
      </c>
      <c r="D103" s="20">
        <v>40406620</v>
      </c>
      <c r="E103" s="20">
        <v>20.279491706147958</v>
      </c>
      <c r="F103" s="20">
        <v>50.741215562554295</v>
      </c>
      <c r="G103" s="20">
        <v>26.322772762863366</v>
      </c>
      <c r="H103" s="20">
        <v>3.4651826355062205E-2</v>
      </c>
      <c r="I103" s="20">
        <v>2.6218681420793164</v>
      </c>
    </row>
    <row r="104" spans="1:9" x14ac:dyDescent="0.45">
      <c r="A104" s="11" t="s">
        <v>255</v>
      </c>
      <c r="B104" s="11">
        <v>11343</v>
      </c>
      <c r="C104" s="11" t="s">
        <v>19</v>
      </c>
      <c r="D104" s="20">
        <v>25720769</v>
      </c>
      <c r="E104" s="20">
        <v>16.765817990539126</v>
      </c>
      <c r="F104" s="20">
        <v>45.266108395801375</v>
      </c>
      <c r="G104" s="20">
        <v>36.033092380796752</v>
      </c>
      <c r="H104" s="20">
        <v>1.616291710952915E-5</v>
      </c>
      <c r="I104" s="20">
        <v>1.9349650699456378</v>
      </c>
    </row>
    <row r="105" spans="1:9" x14ac:dyDescent="0.45">
      <c r="A105" s="11" t="s">
        <v>273</v>
      </c>
      <c r="B105" s="11">
        <v>11379</v>
      </c>
      <c r="C105" s="11" t="s">
        <v>19</v>
      </c>
      <c r="D105" s="20">
        <v>20787556</v>
      </c>
      <c r="E105" s="20">
        <v>18.533412699167897</v>
      </c>
      <c r="F105" s="20">
        <v>67.038978132779931</v>
      </c>
      <c r="G105" s="20">
        <v>11.966696220788506</v>
      </c>
      <c r="H105" s="20">
        <v>7.6533113128838084E-4</v>
      </c>
      <c r="I105" s="20">
        <v>2.4601476161323745</v>
      </c>
    </row>
    <row r="106" spans="1:9" x14ac:dyDescent="0.45">
      <c r="A106" s="11" t="s">
        <v>275</v>
      </c>
      <c r="B106" s="11">
        <v>11385</v>
      </c>
      <c r="C106" s="11" t="s">
        <v>19</v>
      </c>
      <c r="D106" s="20">
        <v>94956314</v>
      </c>
      <c r="E106" s="20">
        <v>13.481807867284479</v>
      </c>
      <c r="F106" s="20">
        <v>52.335458025666583</v>
      </c>
      <c r="G106" s="20">
        <v>31.580344082193243</v>
      </c>
      <c r="H106" s="20">
        <v>0.18041108150421706</v>
      </c>
      <c r="I106" s="20">
        <v>2.4219789433514731</v>
      </c>
    </row>
    <row r="107" spans="1:9" x14ac:dyDescent="0.45">
      <c r="A107" s="11" t="s">
        <v>277</v>
      </c>
      <c r="B107" s="11">
        <v>11384</v>
      </c>
      <c r="C107" s="11" t="s">
        <v>22</v>
      </c>
      <c r="D107" s="20">
        <v>847930</v>
      </c>
      <c r="E107" s="20">
        <v>87.716380154645876</v>
      </c>
      <c r="F107" s="20">
        <v>0</v>
      </c>
      <c r="G107" s="20">
        <v>5.5999912226874207</v>
      </c>
      <c r="H107" s="20">
        <v>2.3917023067935967</v>
      </c>
      <c r="I107" s="20">
        <v>4.2919263158731127</v>
      </c>
    </row>
    <row r="108" spans="1:9" x14ac:dyDescent="0.45">
      <c r="A108" s="11" t="s">
        <v>283</v>
      </c>
      <c r="B108" s="11">
        <v>11383</v>
      </c>
      <c r="C108" s="11" t="s">
        <v>19</v>
      </c>
      <c r="D108" s="20">
        <v>31907717</v>
      </c>
      <c r="E108" s="20">
        <v>21.228074635666538</v>
      </c>
      <c r="F108" s="20">
        <v>41.434947049825311</v>
      </c>
      <c r="G108" s="20">
        <v>35.440195898650806</v>
      </c>
      <c r="H108" s="20">
        <v>8.1667191144189171E-7</v>
      </c>
      <c r="I108" s="20">
        <v>1.896781599185434</v>
      </c>
    </row>
    <row r="109" spans="1:9" x14ac:dyDescent="0.45">
      <c r="A109" s="11" t="s">
        <v>285</v>
      </c>
      <c r="B109" s="11">
        <v>11380</v>
      </c>
      <c r="C109" s="11" t="s">
        <v>19</v>
      </c>
      <c r="D109" s="20">
        <v>303604</v>
      </c>
      <c r="E109" s="20">
        <v>9.6982830607926509</v>
      </c>
      <c r="F109" s="20">
        <v>74.123281340627145</v>
      </c>
      <c r="G109" s="20">
        <v>14.103421597795693</v>
      </c>
      <c r="H109" s="20">
        <v>5.897300584847621E-5</v>
      </c>
      <c r="I109" s="20">
        <v>2.0749550277786644</v>
      </c>
    </row>
    <row r="110" spans="1:9" x14ac:dyDescent="0.45">
      <c r="A110" s="11" t="s">
        <v>287</v>
      </c>
      <c r="B110" s="11">
        <v>11391</v>
      </c>
      <c r="C110" s="11" t="s">
        <v>19</v>
      </c>
      <c r="D110" s="20">
        <v>509746</v>
      </c>
      <c r="E110" s="20">
        <v>9.0215482030451888</v>
      </c>
      <c r="F110" s="20">
        <v>81.297708194392584</v>
      </c>
      <c r="G110" s="20">
        <v>7.1851780746462683</v>
      </c>
      <c r="H110" s="20">
        <v>1.0051643077568931E-2</v>
      </c>
      <c r="I110" s="20">
        <v>2.4855138848383906</v>
      </c>
    </row>
    <row r="111" spans="1:9" x14ac:dyDescent="0.45">
      <c r="A111" s="11" t="s">
        <v>289</v>
      </c>
      <c r="B111" s="11">
        <v>11381</v>
      </c>
      <c r="C111" s="11" t="s">
        <v>32</v>
      </c>
      <c r="D111" s="20">
        <v>1298491</v>
      </c>
      <c r="E111" s="20">
        <v>59.791762797104468</v>
      </c>
      <c r="F111" s="20">
        <v>32.485648702223926</v>
      </c>
      <c r="G111" s="20">
        <v>4.8109324745457815</v>
      </c>
      <c r="H111" s="20">
        <v>3.8236063994646333E-4</v>
      </c>
      <c r="I111" s="20">
        <v>2.9112736654858771</v>
      </c>
    </row>
    <row r="112" spans="1:9" x14ac:dyDescent="0.45">
      <c r="A112" s="11" t="s">
        <v>291</v>
      </c>
      <c r="B112" s="11">
        <v>11394</v>
      </c>
      <c r="C112" s="11" t="s">
        <v>19</v>
      </c>
      <c r="D112" s="20">
        <v>10609928</v>
      </c>
      <c r="E112" s="20">
        <v>6.8160545841309981</v>
      </c>
      <c r="F112" s="20">
        <v>58.10096265811373</v>
      </c>
      <c r="G112" s="20">
        <v>32.225083601862849</v>
      </c>
      <c r="H112" s="20">
        <v>0.25103489930684381</v>
      </c>
      <c r="I112" s="20">
        <v>2.6068642565855744</v>
      </c>
    </row>
    <row r="113" spans="1:9" x14ac:dyDescent="0.45">
      <c r="A113" s="11" t="s">
        <v>293</v>
      </c>
      <c r="B113" s="11">
        <v>11405</v>
      </c>
      <c r="C113" s="11" t="s">
        <v>19</v>
      </c>
      <c r="D113" s="20">
        <v>67690445</v>
      </c>
      <c r="E113" s="20">
        <v>13.082303290415478</v>
      </c>
      <c r="F113" s="20">
        <v>44.817393095188883</v>
      </c>
      <c r="G113" s="20">
        <v>40.45512704583281</v>
      </c>
      <c r="H113" s="20">
        <v>3.4720320144191949E-4</v>
      </c>
      <c r="I113" s="20">
        <v>1.644829365361387</v>
      </c>
    </row>
    <row r="114" spans="1:9" x14ac:dyDescent="0.45">
      <c r="A114" s="11" t="s">
        <v>298</v>
      </c>
      <c r="B114" s="11">
        <v>11411</v>
      </c>
      <c r="C114" s="11" t="s">
        <v>19</v>
      </c>
      <c r="D114" s="20">
        <v>461196</v>
      </c>
      <c r="E114" s="20">
        <v>15.094999408243055</v>
      </c>
      <c r="F114" s="20">
        <v>39.154836306320739</v>
      </c>
      <c r="G114" s="20">
        <v>39.403853608738629</v>
      </c>
      <c r="H114" s="20">
        <v>2.1345797517543025E-2</v>
      </c>
      <c r="I114" s="20">
        <v>6.3249648791800333</v>
      </c>
    </row>
    <row r="115" spans="1:9" x14ac:dyDescent="0.45">
      <c r="A115" s="11" t="s">
        <v>301</v>
      </c>
      <c r="B115" s="11">
        <v>11420</v>
      </c>
      <c r="C115" s="11" t="s">
        <v>19</v>
      </c>
      <c r="D115" s="20">
        <v>266209</v>
      </c>
      <c r="E115" s="20">
        <v>18.156642019469668</v>
      </c>
      <c r="F115" s="20">
        <v>79.83036103240309</v>
      </c>
      <c r="G115" s="20">
        <v>1.1643471855447518</v>
      </c>
      <c r="H115" s="20">
        <v>6.7259847253857474E-2</v>
      </c>
      <c r="I115" s="20">
        <v>0.78138991532863256</v>
      </c>
    </row>
    <row r="116" spans="1:9" x14ac:dyDescent="0.45">
      <c r="A116" s="11" t="s">
        <v>305</v>
      </c>
      <c r="B116" s="11">
        <v>11421</v>
      </c>
      <c r="C116" s="11" t="s">
        <v>19</v>
      </c>
      <c r="D116" s="20">
        <v>1772156</v>
      </c>
      <c r="E116" s="20">
        <v>10.240459656056954</v>
      </c>
      <c r="F116" s="20">
        <v>49.387771137332159</v>
      </c>
      <c r="G116" s="20">
        <v>38.394699693542549</v>
      </c>
      <c r="H116" s="20">
        <v>0.47974684267758522</v>
      </c>
      <c r="I116" s="20">
        <v>1.4973226703907572</v>
      </c>
    </row>
    <row r="117" spans="1:9" x14ac:dyDescent="0.45">
      <c r="A117" s="11" t="s">
        <v>309</v>
      </c>
      <c r="B117" s="11">
        <v>11427</v>
      </c>
      <c r="C117" s="11" t="s">
        <v>19</v>
      </c>
      <c r="D117" s="20">
        <v>2469</v>
      </c>
      <c r="E117" s="20">
        <v>21.249985178102595</v>
      </c>
      <c r="F117" s="20">
        <v>60.773152016005511</v>
      </c>
      <c r="G117" s="20">
        <v>11.709473086764348</v>
      </c>
      <c r="H117" s="20">
        <v>0.36142353681818917</v>
      </c>
      <c r="I117" s="20">
        <v>5.9059661823093563</v>
      </c>
    </row>
    <row r="118" spans="1:9" x14ac:dyDescent="0.45">
      <c r="A118" s="11" t="s">
        <v>313</v>
      </c>
      <c r="B118" s="11">
        <v>11442</v>
      </c>
      <c r="C118" s="11" t="s">
        <v>19</v>
      </c>
      <c r="D118" s="20">
        <v>791688</v>
      </c>
      <c r="E118" s="20">
        <v>16.097097891168822</v>
      </c>
      <c r="F118" s="20">
        <v>18.257348400121732</v>
      </c>
      <c r="G118" s="20">
        <v>62.903770811777427</v>
      </c>
      <c r="H118" s="20">
        <v>3.5895338120922817E-3</v>
      </c>
      <c r="I118" s="20">
        <v>2.738193363119926</v>
      </c>
    </row>
    <row r="119" spans="1:9" x14ac:dyDescent="0.45">
      <c r="A119" s="11" t="s">
        <v>322</v>
      </c>
      <c r="B119" s="11">
        <v>11449</v>
      </c>
      <c r="C119" s="11" t="s">
        <v>19</v>
      </c>
      <c r="D119" s="20">
        <v>3202073</v>
      </c>
      <c r="E119" s="20">
        <v>10.78696926015059</v>
      </c>
      <c r="F119" s="20">
        <v>50.405118978541218</v>
      </c>
      <c r="G119" s="20">
        <v>36.801827286201949</v>
      </c>
      <c r="H119" s="20">
        <v>1.1527046415188091E-2</v>
      </c>
      <c r="I119" s="20">
        <v>1.9945574286910539</v>
      </c>
    </row>
    <row r="120" spans="1:9" x14ac:dyDescent="0.45">
      <c r="A120" s="11" t="s">
        <v>326</v>
      </c>
      <c r="B120" s="11">
        <v>11463</v>
      </c>
      <c r="C120" s="11" t="s">
        <v>22</v>
      </c>
      <c r="D120" s="20">
        <v>186280</v>
      </c>
      <c r="E120" s="20">
        <v>92.824716666859388</v>
      </c>
      <c r="F120" s="20">
        <v>0</v>
      </c>
      <c r="G120" s="20">
        <v>2.9727860240655253</v>
      </c>
      <c r="H120" s="20">
        <v>1.0743610140591345E-2</v>
      </c>
      <c r="I120" s="20">
        <v>4.1917536989345017</v>
      </c>
    </row>
    <row r="121" spans="1:9" x14ac:dyDescent="0.45">
      <c r="A121" s="11" t="s">
        <v>328</v>
      </c>
      <c r="B121" s="11">
        <v>11461</v>
      </c>
      <c r="C121" s="11" t="s">
        <v>22</v>
      </c>
      <c r="D121" s="20">
        <v>2742548</v>
      </c>
      <c r="E121" s="20">
        <v>95.051190541390042</v>
      </c>
      <c r="F121" s="20">
        <v>0</v>
      </c>
      <c r="G121" s="20">
        <v>0.19165226030555232</v>
      </c>
      <c r="H121" s="20">
        <v>1.808063743127217E-3</v>
      </c>
      <c r="I121" s="20">
        <v>4.7553491345612828</v>
      </c>
    </row>
    <row r="122" spans="1:9" x14ac:dyDescent="0.45">
      <c r="A122" s="11" t="s">
        <v>336</v>
      </c>
      <c r="B122" s="11">
        <v>11454</v>
      </c>
      <c r="C122" s="11" t="s">
        <v>22</v>
      </c>
      <c r="D122" s="20">
        <v>2164194</v>
      </c>
      <c r="E122" s="20">
        <v>95.93023925276438</v>
      </c>
      <c r="F122" s="20">
        <v>0</v>
      </c>
      <c r="G122" s="20">
        <v>1.4945448968727564</v>
      </c>
      <c r="H122" s="20">
        <v>0</v>
      </c>
      <c r="I122" s="20">
        <v>2.5752158503628624</v>
      </c>
    </row>
    <row r="123" spans="1:9" x14ac:dyDescent="0.45">
      <c r="A123" s="11" t="s">
        <v>338</v>
      </c>
      <c r="B123" s="11">
        <v>11477</v>
      </c>
      <c r="C123" s="11" t="s">
        <v>22</v>
      </c>
      <c r="D123" s="20">
        <v>4279465</v>
      </c>
      <c r="E123" s="20">
        <v>97.277505874946357</v>
      </c>
      <c r="F123" s="20">
        <v>0.38976053577909858</v>
      </c>
      <c r="G123" s="20">
        <v>0.35147366669960489</v>
      </c>
      <c r="H123" s="20">
        <v>1.1298224181117479E-3</v>
      </c>
      <c r="I123" s="20">
        <v>1.9801301001568232</v>
      </c>
    </row>
    <row r="124" spans="1:9" x14ac:dyDescent="0.45">
      <c r="A124" s="11" t="s">
        <v>340</v>
      </c>
      <c r="B124" s="11">
        <v>11476</v>
      </c>
      <c r="C124" s="11" t="s">
        <v>19</v>
      </c>
      <c r="D124" s="20">
        <v>281557</v>
      </c>
      <c r="E124" s="20">
        <v>1.8869638646637856</v>
      </c>
      <c r="F124" s="20">
        <v>94.058756366410179</v>
      </c>
      <c r="G124" s="20">
        <v>1.9285395452559395</v>
      </c>
      <c r="H124" s="20">
        <v>5.9826052562667702E-3</v>
      </c>
      <c r="I124" s="20">
        <v>2.1197576184138236</v>
      </c>
    </row>
    <row r="125" spans="1:9" x14ac:dyDescent="0.45">
      <c r="A125" s="11" t="s">
        <v>346</v>
      </c>
      <c r="B125" s="11">
        <v>11495</v>
      </c>
      <c r="C125" s="11" t="s">
        <v>19</v>
      </c>
      <c r="D125" s="20">
        <v>41271606</v>
      </c>
      <c r="E125" s="20">
        <v>12.273789136917449</v>
      </c>
      <c r="F125" s="20">
        <v>37.189887366752387</v>
      </c>
      <c r="G125" s="20">
        <v>47.788721342144378</v>
      </c>
      <c r="H125" s="20">
        <v>1.2080282447515312E-3</v>
      </c>
      <c r="I125" s="20">
        <v>2.7463941259410336</v>
      </c>
    </row>
    <row r="126" spans="1:9" x14ac:dyDescent="0.45">
      <c r="A126" s="11" t="s">
        <v>351</v>
      </c>
      <c r="B126" s="11">
        <v>11517</v>
      </c>
      <c r="C126" s="11" t="s">
        <v>19</v>
      </c>
      <c r="D126" s="20">
        <v>99319268</v>
      </c>
      <c r="E126" s="20">
        <v>12.262367652036581</v>
      </c>
      <c r="F126" s="20">
        <v>49.495233227140702</v>
      </c>
      <c r="G126" s="20">
        <v>35.80263306104635</v>
      </c>
      <c r="H126" s="20">
        <v>9.8261035889564696E-2</v>
      </c>
      <c r="I126" s="20">
        <v>2.3415050238868051</v>
      </c>
    </row>
    <row r="127" spans="1:9" x14ac:dyDescent="0.45">
      <c r="A127" s="11" t="s">
        <v>357</v>
      </c>
      <c r="B127" s="11">
        <v>11521</v>
      </c>
      <c r="C127" s="11" t="s">
        <v>19</v>
      </c>
      <c r="D127" s="20">
        <v>2996679</v>
      </c>
      <c r="E127" s="20">
        <v>10.279672957655773</v>
      </c>
      <c r="F127" s="20">
        <v>69.23286004470738</v>
      </c>
      <c r="G127" s="20">
        <v>19.289612213210333</v>
      </c>
      <c r="H127" s="20">
        <v>1.6004290595746631E-3</v>
      </c>
      <c r="I127" s="20">
        <v>1.1962543553669345</v>
      </c>
    </row>
    <row r="128" spans="1:9" x14ac:dyDescent="0.45">
      <c r="A128" s="11" t="s">
        <v>366</v>
      </c>
      <c r="B128" s="11">
        <v>11551</v>
      </c>
      <c r="C128" s="11" t="s">
        <v>19</v>
      </c>
      <c r="D128" s="20">
        <v>9954279</v>
      </c>
      <c r="E128" s="20">
        <v>6.1220692421566785</v>
      </c>
      <c r="F128" s="20">
        <v>57.671611886211338</v>
      </c>
      <c r="G128" s="20">
        <v>34.940058411753157</v>
      </c>
      <c r="H128" s="20">
        <v>7.8199002307573918E-3</v>
      </c>
      <c r="I128" s="20">
        <v>1.258440559648071</v>
      </c>
    </row>
    <row r="129" spans="1:9" x14ac:dyDescent="0.45">
      <c r="A129" s="11" t="s">
        <v>368</v>
      </c>
      <c r="B129" s="11">
        <v>11562</v>
      </c>
      <c r="C129" s="11" t="s">
        <v>19</v>
      </c>
      <c r="D129" s="20">
        <v>3776617</v>
      </c>
      <c r="E129" s="20">
        <v>6.0010820988708788</v>
      </c>
      <c r="F129" s="20">
        <v>87.686806367648231</v>
      </c>
      <c r="G129" s="20">
        <v>2.1726660874292452</v>
      </c>
      <c r="H129" s="20">
        <v>1.7224409352880365</v>
      </c>
      <c r="I129" s="20">
        <v>2.417004510763602</v>
      </c>
    </row>
    <row r="130" spans="1:9" x14ac:dyDescent="0.45">
      <c r="A130" s="11" t="s">
        <v>386</v>
      </c>
      <c r="B130" s="11">
        <v>11621</v>
      </c>
      <c r="C130" s="11" t="s">
        <v>19</v>
      </c>
      <c r="D130" s="20">
        <v>1263078</v>
      </c>
      <c r="E130" s="20">
        <v>14.686268421379232</v>
      </c>
      <c r="F130" s="20">
        <v>40.560848504873896</v>
      </c>
      <c r="G130" s="20">
        <v>41.564202640867101</v>
      </c>
      <c r="H130" s="20">
        <v>1.6763450926052931E-4</v>
      </c>
      <c r="I130" s="20">
        <v>3.188512798370509</v>
      </c>
    </row>
    <row r="131" spans="1:9" x14ac:dyDescent="0.45">
      <c r="A131" s="11" t="s">
        <v>396</v>
      </c>
      <c r="B131" s="11">
        <v>11661</v>
      </c>
      <c r="C131" s="11" t="s">
        <v>19</v>
      </c>
      <c r="D131" s="20">
        <v>387177</v>
      </c>
      <c r="E131" s="20">
        <v>14.614535478052662</v>
      </c>
      <c r="F131" s="20">
        <v>42.248425441250461</v>
      </c>
      <c r="G131" s="20">
        <v>39.344944758835751</v>
      </c>
      <c r="H131" s="20">
        <v>0</v>
      </c>
      <c r="I131" s="20">
        <v>3.7920943218611236</v>
      </c>
    </row>
    <row r="132" spans="1:9" x14ac:dyDescent="0.45">
      <c r="A132" s="11" t="s">
        <v>404</v>
      </c>
      <c r="B132" s="11">
        <v>11665</v>
      </c>
      <c r="C132" s="11" t="s">
        <v>19</v>
      </c>
      <c r="D132" s="20">
        <v>1816335</v>
      </c>
      <c r="E132" s="20">
        <v>11.098601392728268</v>
      </c>
      <c r="F132" s="20">
        <v>70.896428117236553</v>
      </c>
      <c r="G132" s="20">
        <v>16.636484416037785</v>
      </c>
      <c r="H132" s="20">
        <v>7.080920398436244E-2</v>
      </c>
      <c r="I132" s="20">
        <v>1.2976768700130263</v>
      </c>
    </row>
    <row r="133" spans="1:9" x14ac:dyDescent="0.45">
      <c r="A133" s="11" t="s">
        <v>422</v>
      </c>
      <c r="B133" s="11">
        <v>11706</v>
      </c>
      <c r="C133" s="11" t="s">
        <v>22</v>
      </c>
      <c r="D133" s="20">
        <v>693867</v>
      </c>
      <c r="E133" s="20">
        <v>92.438694156187125</v>
      </c>
      <c r="F133" s="20">
        <v>0</v>
      </c>
      <c r="G133" s="20">
        <v>5.7305638276449482</v>
      </c>
      <c r="H133" s="20">
        <v>4.2646163949501166E-3</v>
      </c>
      <c r="I133" s="20">
        <v>1.8264773997729793</v>
      </c>
    </row>
    <row r="134" spans="1:9" x14ac:dyDescent="0.45">
      <c r="A134" s="11" t="s">
        <v>429</v>
      </c>
      <c r="B134" s="11">
        <v>11691</v>
      </c>
      <c r="C134" s="11" t="s">
        <v>32</v>
      </c>
      <c r="D134" s="20">
        <v>41327</v>
      </c>
      <c r="E134" s="20">
        <v>61.768926813760679</v>
      </c>
      <c r="F134" s="20">
        <v>23.418005729968776</v>
      </c>
      <c r="G134" s="20">
        <v>11.37063863621707</v>
      </c>
      <c r="H134" s="20">
        <v>0</v>
      </c>
      <c r="I134" s="20">
        <v>3.442428820053471</v>
      </c>
    </row>
    <row r="135" spans="1:9" x14ac:dyDescent="0.45">
      <c r="A135" s="11" t="s">
        <v>437</v>
      </c>
      <c r="B135" s="11">
        <v>11701</v>
      </c>
      <c r="C135" s="11" t="s">
        <v>19</v>
      </c>
      <c r="D135" s="20">
        <v>191308</v>
      </c>
      <c r="E135" s="20">
        <v>7.2789412076856754</v>
      </c>
      <c r="F135" s="20">
        <v>49.918719637186022</v>
      </c>
      <c r="G135" s="20">
        <v>41.568607859839638</v>
      </c>
      <c r="H135" s="20">
        <v>5.2151604225385904E-6</v>
      </c>
      <c r="I135" s="20">
        <v>1.2337260801282435</v>
      </c>
    </row>
    <row r="136" spans="1:9" x14ac:dyDescent="0.45">
      <c r="A136" s="11" t="s">
        <v>443</v>
      </c>
      <c r="B136" s="11">
        <v>11738</v>
      </c>
      <c r="C136" s="11" t="s">
        <v>19</v>
      </c>
      <c r="D136" s="20">
        <v>1935930</v>
      </c>
      <c r="E136" s="20">
        <v>18.334105721471531</v>
      </c>
      <c r="F136" s="20">
        <v>68.033564909330451</v>
      </c>
      <c r="G136" s="20">
        <v>12.087409999634101</v>
      </c>
      <c r="H136" s="20">
        <v>1.4919302663134958E-3</v>
      </c>
      <c r="I136" s="20">
        <v>1.5434274392976102</v>
      </c>
    </row>
    <row r="137" spans="1:9" x14ac:dyDescent="0.45">
      <c r="A137" s="11" t="s">
        <v>446</v>
      </c>
      <c r="B137" s="11">
        <v>11741</v>
      </c>
      <c r="C137" s="11" t="s">
        <v>19</v>
      </c>
      <c r="D137" s="20">
        <v>2366987</v>
      </c>
      <c r="E137" s="20">
        <v>10.547056138547827</v>
      </c>
      <c r="F137" s="20">
        <v>43.892705063605135</v>
      </c>
      <c r="G137" s="20">
        <v>42.534098073553814</v>
      </c>
      <c r="H137" s="20">
        <v>3.1646907905930307E-3</v>
      </c>
      <c r="I137" s="20">
        <v>3.0229760335026334</v>
      </c>
    </row>
    <row r="138" spans="1:9" x14ac:dyDescent="0.45">
      <c r="A138" s="11" t="s">
        <v>497</v>
      </c>
      <c r="B138" s="11">
        <v>11842</v>
      </c>
      <c r="C138" s="11" t="s">
        <v>32</v>
      </c>
      <c r="D138" s="20">
        <v>341503</v>
      </c>
      <c r="E138" s="20">
        <v>9.6718916956672825</v>
      </c>
      <c r="F138" s="20">
        <v>28.087243474816059</v>
      </c>
      <c r="G138" s="20">
        <v>59.587458484061173</v>
      </c>
      <c r="H138" s="20">
        <v>0</v>
      </c>
      <c r="I138" s="20">
        <v>2.653406345455485</v>
      </c>
    </row>
    <row r="139" spans="1:9" x14ac:dyDescent="0.45">
      <c r="A139" s="11" t="s">
        <v>112</v>
      </c>
      <c r="B139" s="11">
        <v>10920</v>
      </c>
      <c r="C139" s="11" t="s">
        <v>19</v>
      </c>
      <c r="D139" s="20">
        <v>4972492</v>
      </c>
      <c r="E139" s="20">
        <v>13.447285036334877</v>
      </c>
      <c r="F139" s="20">
        <v>66.364262248603978</v>
      </c>
      <c r="G139" s="20">
        <v>10.553362176226635</v>
      </c>
      <c r="H139" s="20">
        <v>1.0043802106242245E-3</v>
      </c>
      <c r="I139" s="20">
        <v>9.6340861586238908</v>
      </c>
    </row>
    <row r="140" spans="1:9" x14ac:dyDescent="0.45">
      <c r="A140" s="11" t="s">
        <v>167</v>
      </c>
      <c r="B140" s="11">
        <v>11172</v>
      </c>
      <c r="C140" s="11" t="s">
        <v>32</v>
      </c>
      <c r="D140" s="20">
        <v>2466726</v>
      </c>
      <c r="E140" s="20">
        <v>63.281271998788739</v>
      </c>
      <c r="F140" s="20">
        <v>19.592863152615724</v>
      </c>
      <c r="G140" s="20">
        <v>13.636570920945367</v>
      </c>
      <c r="H140" s="20">
        <v>4.1576378306746008E-3</v>
      </c>
      <c r="I140" s="20">
        <v>3.4851362898194935</v>
      </c>
    </row>
    <row r="141" spans="1:9" x14ac:dyDescent="0.45">
      <c r="A141" s="11" t="s">
        <v>171</v>
      </c>
      <c r="B141" s="11">
        <v>11183</v>
      </c>
      <c r="C141" s="11" t="s">
        <v>22</v>
      </c>
      <c r="D141" s="20">
        <v>8086554</v>
      </c>
      <c r="E141" s="20">
        <v>97.540639166627074</v>
      </c>
      <c r="F141" s="20">
        <v>0</v>
      </c>
      <c r="G141" s="20">
        <v>0.26180460205188189</v>
      </c>
      <c r="H141" s="20">
        <v>1.2280117339548907E-4</v>
      </c>
      <c r="I141" s="20">
        <v>2.1974334301476532</v>
      </c>
    </row>
    <row r="142" spans="1:9" x14ac:dyDescent="0.45">
      <c r="A142" s="11" t="s">
        <v>176</v>
      </c>
      <c r="B142" s="11">
        <v>11197</v>
      </c>
      <c r="C142" s="11" t="s">
        <v>22</v>
      </c>
      <c r="D142" s="20">
        <v>2864875</v>
      </c>
      <c r="E142" s="20">
        <v>95.216901847664602</v>
      </c>
      <c r="F142" s="20">
        <v>5.8548486542413125E-2</v>
      </c>
      <c r="G142" s="20">
        <v>2.8080248569581583</v>
      </c>
      <c r="H142" s="20">
        <v>0</v>
      </c>
      <c r="I142" s="20">
        <v>1.9165248088348246</v>
      </c>
    </row>
    <row r="143" spans="1:9" x14ac:dyDescent="0.45">
      <c r="A143" s="11" t="s">
        <v>178</v>
      </c>
      <c r="B143" s="11">
        <v>11195</v>
      </c>
      <c r="C143" s="11" t="s">
        <v>22</v>
      </c>
      <c r="D143" s="20">
        <v>2937345</v>
      </c>
      <c r="E143" s="20">
        <v>73.582042373451159</v>
      </c>
      <c r="F143" s="20">
        <v>0.67673143570147321</v>
      </c>
      <c r="G143" s="20">
        <v>13.212643538922125</v>
      </c>
      <c r="H143" s="20">
        <v>2.7309417803433682E-3</v>
      </c>
      <c r="I143" s="20">
        <v>12.525851710144904</v>
      </c>
    </row>
    <row r="144" spans="1:9" x14ac:dyDescent="0.45">
      <c r="A144" s="11" t="s">
        <v>180</v>
      </c>
      <c r="B144" s="11">
        <v>11215</v>
      </c>
      <c r="C144" s="11" t="s">
        <v>22</v>
      </c>
      <c r="D144" s="20">
        <v>8680546</v>
      </c>
      <c r="E144" s="20">
        <v>82.556289174106823</v>
      </c>
      <c r="F144" s="20">
        <v>7.8731764536636746</v>
      </c>
      <c r="G144" s="20">
        <v>3.2220880343646936</v>
      </c>
      <c r="H144" s="20">
        <v>0</v>
      </c>
      <c r="I144" s="20">
        <v>6.3484463378648002</v>
      </c>
    </row>
    <row r="145" spans="1:9" x14ac:dyDescent="0.45">
      <c r="A145" s="11" t="s">
        <v>184</v>
      </c>
      <c r="B145" s="11">
        <v>11196</v>
      </c>
      <c r="C145" s="11" t="s">
        <v>32</v>
      </c>
      <c r="D145" s="20">
        <v>1877313</v>
      </c>
      <c r="E145" s="20">
        <v>40.827001236420273</v>
      </c>
      <c r="F145" s="20">
        <v>31.5690072687011</v>
      </c>
      <c r="G145" s="20">
        <v>24.739537773000063</v>
      </c>
      <c r="H145" s="20">
        <v>2.649191841726301E-3</v>
      </c>
      <c r="I145" s="20">
        <v>2.8618045300368395</v>
      </c>
    </row>
    <row r="146" spans="1:9" x14ac:dyDescent="0.45">
      <c r="A146" s="11" t="s">
        <v>205</v>
      </c>
      <c r="B146" s="11">
        <v>11260</v>
      </c>
      <c r="C146" s="11" t="s">
        <v>22</v>
      </c>
      <c r="D146" s="20">
        <v>1271773</v>
      </c>
      <c r="E146" s="20">
        <v>95.824503794747059</v>
      </c>
      <c r="F146" s="20">
        <v>0</v>
      </c>
      <c r="G146" s="20">
        <v>0.33693539663240901</v>
      </c>
      <c r="H146" s="20">
        <v>2.3536864511665666E-2</v>
      </c>
      <c r="I146" s="20">
        <v>3.8150239441088689</v>
      </c>
    </row>
    <row r="147" spans="1:9" x14ac:dyDescent="0.45">
      <c r="A147" s="11" t="s">
        <v>233</v>
      </c>
      <c r="B147" s="11">
        <v>11308</v>
      </c>
      <c r="C147" s="11" t="s">
        <v>22</v>
      </c>
      <c r="D147" s="20">
        <v>2488416</v>
      </c>
      <c r="E147" s="20">
        <v>86.968919720457293</v>
      </c>
      <c r="F147" s="20">
        <v>8.0790830052222748</v>
      </c>
      <c r="G147" s="20">
        <v>0.99684687741690603</v>
      </c>
      <c r="H147" s="20">
        <v>1.9996313776217537E-3</v>
      </c>
      <c r="I147" s="20">
        <v>3.9531507655259062</v>
      </c>
    </row>
    <row r="148" spans="1:9" x14ac:dyDescent="0.45">
      <c r="A148" s="11" t="s">
        <v>242</v>
      </c>
      <c r="B148" s="11">
        <v>11312</v>
      </c>
      <c r="C148" s="11" t="s">
        <v>22</v>
      </c>
      <c r="D148" s="20">
        <v>3888528</v>
      </c>
      <c r="E148" s="20">
        <v>96.061342118283832</v>
      </c>
      <c r="F148" s="20">
        <v>0</v>
      </c>
      <c r="G148" s="20">
        <v>0.82075452242408764</v>
      </c>
      <c r="H148" s="20">
        <v>2.531890171112739E-5</v>
      </c>
      <c r="I148" s="20">
        <v>3.1178780403903743</v>
      </c>
    </row>
    <row r="149" spans="1:9" x14ac:dyDescent="0.45">
      <c r="A149" s="11" t="s">
        <v>244</v>
      </c>
      <c r="B149" s="11">
        <v>11315</v>
      </c>
      <c r="C149" s="11" t="s">
        <v>246</v>
      </c>
      <c r="D149" s="20">
        <v>74230053</v>
      </c>
      <c r="E149" s="20">
        <v>11.203060001804745</v>
      </c>
      <c r="F149" s="20">
        <v>38.235452373072015</v>
      </c>
      <c r="G149" s="20">
        <v>45.51273302063511</v>
      </c>
      <c r="H149" s="20">
        <v>4.3552873264106123E-3</v>
      </c>
      <c r="I149" s="20">
        <v>5.0443993171617203</v>
      </c>
    </row>
    <row r="150" spans="1:9" x14ac:dyDescent="0.45">
      <c r="A150" s="11" t="s">
        <v>259</v>
      </c>
      <c r="B150" s="11">
        <v>11323</v>
      </c>
      <c r="C150" s="11" t="s">
        <v>19</v>
      </c>
      <c r="D150" s="20">
        <v>1692955</v>
      </c>
      <c r="E150" s="20">
        <v>7.7657971688885441</v>
      </c>
      <c r="F150" s="20">
        <v>70.522534746088397</v>
      </c>
      <c r="G150" s="20">
        <v>20.511673290730506</v>
      </c>
      <c r="H150" s="20">
        <v>1.7628874007080081E-3</v>
      </c>
      <c r="I150" s="20">
        <v>1.198231906891839</v>
      </c>
    </row>
    <row r="151" spans="1:9" x14ac:dyDescent="0.45">
      <c r="A151" s="11" t="s">
        <v>263</v>
      </c>
      <c r="B151" s="11">
        <v>11340</v>
      </c>
      <c r="C151" s="11" t="s">
        <v>19</v>
      </c>
      <c r="D151" s="20">
        <v>2280336</v>
      </c>
      <c r="E151" s="20">
        <v>9.2476532642638585</v>
      </c>
      <c r="F151" s="20">
        <v>68.919177211404488</v>
      </c>
      <c r="G151" s="20">
        <v>18.422674438927643</v>
      </c>
      <c r="H151" s="20">
        <v>0.1534704979526044</v>
      </c>
      <c r="I151" s="20">
        <v>3.2570245874514057</v>
      </c>
    </row>
    <row r="152" spans="1:9" x14ac:dyDescent="0.45">
      <c r="A152" s="11" t="s">
        <v>270</v>
      </c>
      <c r="B152" s="11">
        <v>11327</v>
      </c>
      <c r="C152" s="11" t="s">
        <v>22</v>
      </c>
      <c r="D152" s="20">
        <v>2742705</v>
      </c>
      <c r="E152" s="20">
        <v>86.39720159345157</v>
      </c>
      <c r="F152" s="20">
        <v>2.4132938052377564</v>
      </c>
      <c r="G152" s="20">
        <v>8.8439551188628478</v>
      </c>
      <c r="H152" s="20">
        <v>7.1813491255343196E-4</v>
      </c>
      <c r="I152" s="20">
        <v>2.3448313475352762</v>
      </c>
    </row>
    <row r="153" spans="1:9" x14ac:dyDescent="0.45">
      <c r="A153" s="11" t="s">
        <v>271</v>
      </c>
      <c r="B153" s="11">
        <v>11367</v>
      </c>
      <c r="C153" s="11" t="s">
        <v>19</v>
      </c>
      <c r="D153" s="20">
        <v>5940393</v>
      </c>
      <c r="E153" s="20">
        <v>15.205634004823498</v>
      </c>
      <c r="F153" s="20">
        <v>48.276739333453605</v>
      </c>
      <c r="G153" s="20">
        <v>34.11474097165349</v>
      </c>
      <c r="H153" s="20">
        <v>5.404046139274065E-4</v>
      </c>
      <c r="I153" s="20">
        <v>2.4023452854554748</v>
      </c>
    </row>
    <row r="154" spans="1:9" x14ac:dyDescent="0.45">
      <c r="A154" s="11" t="s">
        <v>279</v>
      </c>
      <c r="B154" s="11">
        <v>11341</v>
      </c>
      <c r="C154" s="11" t="s">
        <v>22</v>
      </c>
      <c r="D154" s="20">
        <v>9471271</v>
      </c>
      <c r="E154" s="20">
        <v>90.137634632455089</v>
      </c>
      <c r="F154" s="20">
        <v>5.030807092142985</v>
      </c>
      <c r="G154" s="20">
        <v>2.5879495378847506</v>
      </c>
      <c r="H154" s="20">
        <v>1.0298471647283654E-5</v>
      </c>
      <c r="I154" s="20">
        <v>2.2435984390455248</v>
      </c>
    </row>
    <row r="155" spans="1:9" x14ac:dyDescent="0.45">
      <c r="A155" s="11" t="s">
        <v>300</v>
      </c>
      <c r="B155" s="11">
        <v>11409</v>
      </c>
      <c r="C155" s="11" t="s">
        <v>19</v>
      </c>
      <c r="D155" s="20">
        <v>13228190</v>
      </c>
      <c r="E155" s="20">
        <v>11.058893750670379</v>
      </c>
      <c r="F155" s="20">
        <v>40.871315210005051</v>
      </c>
      <c r="G155" s="20">
        <v>44.925672592427212</v>
      </c>
      <c r="H155" s="20">
        <v>2.3252297679243754E-3</v>
      </c>
      <c r="I155" s="20">
        <v>3.141793217129436</v>
      </c>
    </row>
    <row r="156" spans="1:9" x14ac:dyDescent="0.45">
      <c r="A156" s="11" t="s">
        <v>315</v>
      </c>
      <c r="B156" s="11">
        <v>11378</v>
      </c>
      <c r="C156" s="11" t="s">
        <v>22</v>
      </c>
      <c r="D156" s="20">
        <v>3041555</v>
      </c>
      <c r="E156" s="20">
        <v>91.438175399836155</v>
      </c>
      <c r="F156" s="20">
        <v>3.2037852240649582E-2</v>
      </c>
      <c r="G156" s="20">
        <v>1.1960877316828593</v>
      </c>
      <c r="H156" s="20">
        <v>9.6130980462157513E-4</v>
      </c>
      <c r="I156" s="20">
        <v>7.3327377064357124</v>
      </c>
    </row>
    <row r="157" spans="1:9" x14ac:dyDescent="0.45">
      <c r="A157" s="11" t="s">
        <v>316</v>
      </c>
      <c r="B157" s="11">
        <v>11416</v>
      </c>
      <c r="C157" s="11" t="s">
        <v>19</v>
      </c>
      <c r="D157" s="20">
        <v>36340752</v>
      </c>
      <c r="E157" s="20">
        <v>12.797433598489079</v>
      </c>
      <c r="F157" s="20">
        <v>44.458891692724471</v>
      </c>
      <c r="G157" s="20">
        <v>40.655705089982355</v>
      </c>
      <c r="H157" s="20">
        <v>9.3441668577714833E-6</v>
      </c>
      <c r="I157" s="20">
        <v>2.0879602746372332</v>
      </c>
    </row>
    <row r="158" spans="1:9" x14ac:dyDescent="0.45">
      <c r="A158" s="11" t="s">
        <v>330</v>
      </c>
      <c r="B158" s="11">
        <v>11470</v>
      </c>
      <c r="C158" s="11" t="s">
        <v>22</v>
      </c>
      <c r="D158" s="20">
        <v>949704</v>
      </c>
      <c r="E158" s="20">
        <v>99.107320332120921</v>
      </c>
      <c r="F158" s="20">
        <v>0</v>
      </c>
      <c r="G158" s="20">
        <v>8.4832692431042092E-2</v>
      </c>
      <c r="H158" s="20">
        <v>3.050216196047009E-3</v>
      </c>
      <c r="I158" s="20">
        <v>0.80479675925198446</v>
      </c>
    </row>
    <row r="159" spans="1:9" x14ac:dyDescent="0.45">
      <c r="A159" s="11" t="s">
        <v>332</v>
      </c>
      <c r="B159" s="11">
        <v>11459</v>
      </c>
      <c r="C159" s="11" t="s">
        <v>19</v>
      </c>
      <c r="D159" s="20">
        <v>38969498</v>
      </c>
      <c r="E159" s="20">
        <v>7.0208405095044082</v>
      </c>
      <c r="F159" s="20">
        <v>26.266108487595215</v>
      </c>
      <c r="G159" s="20">
        <v>64.606197614335343</v>
      </c>
      <c r="H159" s="20">
        <v>1.2889107166046319E-4</v>
      </c>
      <c r="I159" s="20">
        <v>2.1067244974933721</v>
      </c>
    </row>
    <row r="160" spans="1:9" x14ac:dyDescent="0.45">
      <c r="A160" s="11" t="s">
        <v>334</v>
      </c>
      <c r="B160" s="11">
        <v>11460</v>
      </c>
      <c r="C160" s="11" t="s">
        <v>19</v>
      </c>
      <c r="D160" s="20">
        <v>79856344</v>
      </c>
      <c r="E160" s="20">
        <v>9.8666625773555445</v>
      </c>
      <c r="F160" s="20">
        <v>58.228985457805877</v>
      </c>
      <c r="G160" s="20">
        <v>29.119844875563363</v>
      </c>
      <c r="H160" s="20">
        <v>5.1989754876324845E-4</v>
      </c>
      <c r="I160" s="20">
        <v>2.7839871917264523</v>
      </c>
    </row>
    <row r="161" spans="1:9" x14ac:dyDescent="0.45">
      <c r="A161" s="11" t="s">
        <v>342</v>
      </c>
      <c r="B161" s="11">
        <v>11500</v>
      </c>
      <c r="C161" s="11" t="s">
        <v>246</v>
      </c>
      <c r="D161" s="20">
        <v>17633085</v>
      </c>
      <c r="E161" s="20">
        <v>0.45254187501022602</v>
      </c>
      <c r="F161" s="20">
        <v>54.964783644205042</v>
      </c>
      <c r="G161" s="20">
        <v>42.517534558513375</v>
      </c>
      <c r="H161" s="20">
        <v>2.9675941370383422E-4</v>
      </c>
      <c r="I161" s="20">
        <v>2.0648431628576547</v>
      </c>
    </row>
    <row r="162" spans="1:9" x14ac:dyDescent="0.45">
      <c r="A162" s="11" t="s">
        <v>344</v>
      </c>
      <c r="B162" s="11">
        <v>11499</v>
      </c>
      <c r="C162" s="11" t="s">
        <v>19</v>
      </c>
      <c r="D162" s="20">
        <v>4218938</v>
      </c>
      <c r="E162" s="20">
        <v>17.350195324406332</v>
      </c>
      <c r="F162" s="20">
        <v>48.743241861745517</v>
      </c>
      <c r="G162" s="20">
        <v>31.219997171763286</v>
      </c>
      <c r="H162" s="20">
        <v>1.1524689050322414E-5</v>
      </c>
      <c r="I162" s="20">
        <v>2.6865541173958176</v>
      </c>
    </row>
    <row r="163" spans="1:9" x14ac:dyDescent="0.45">
      <c r="A163" s="11" t="s">
        <v>353</v>
      </c>
      <c r="B163" s="11">
        <v>11513</v>
      </c>
      <c r="C163" s="11" t="s">
        <v>19</v>
      </c>
      <c r="D163" s="20">
        <v>100768638</v>
      </c>
      <c r="E163" s="20">
        <v>18.190099723375543</v>
      </c>
      <c r="F163" s="20">
        <v>38.599099625067133</v>
      </c>
      <c r="G163" s="20">
        <v>41.052472254965799</v>
      </c>
      <c r="H163" s="20">
        <v>2.8142019640319687E-5</v>
      </c>
      <c r="I163" s="20">
        <v>2.1583002545718819</v>
      </c>
    </row>
    <row r="164" spans="1:9" x14ac:dyDescent="0.45">
      <c r="A164" s="11" t="s">
        <v>362</v>
      </c>
      <c r="B164" s="11">
        <v>11518</v>
      </c>
      <c r="C164" s="11" t="s">
        <v>19</v>
      </c>
      <c r="D164" s="20">
        <v>2255390</v>
      </c>
      <c r="E164" s="20">
        <v>5.9935026789121357</v>
      </c>
      <c r="F164" s="20">
        <v>92.888810075935382</v>
      </c>
      <c r="G164" s="20">
        <v>0.55018823790631399</v>
      </c>
      <c r="H164" s="20">
        <v>4.4208768707525332E-4</v>
      </c>
      <c r="I164" s="20">
        <v>0.56705691955909598</v>
      </c>
    </row>
    <row r="165" spans="1:9" x14ac:dyDescent="0.45">
      <c r="A165" s="11" t="s">
        <v>370</v>
      </c>
      <c r="B165" s="11">
        <v>11233</v>
      </c>
      <c r="C165" s="11" t="s">
        <v>22</v>
      </c>
      <c r="D165" s="20">
        <v>3952559</v>
      </c>
      <c r="E165" s="20">
        <v>91.454163099062455</v>
      </c>
      <c r="F165" s="20">
        <v>0</v>
      </c>
      <c r="G165" s="20">
        <v>4.3450247981092298</v>
      </c>
      <c r="H165" s="20">
        <v>0</v>
      </c>
      <c r="I165" s="20">
        <v>4.2008121028283165</v>
      </c>
    </row>
    <row r="166" spans="1:9" x14ac:dyDescent="0.45">
      <c r="A166" s="11" t="s">
        <v>372</v>
      </c>
      <c r="B166" s="11">
        <v>11569</v>
      </c>
      <c r="C166" s="11" t="s">
        <v>19</v>
      </c>
      <c r="D166" s="20">
        <v>3856381</v>
      </c>
      <c r="E166" s="20">
        <v>24.232174351398243</v>
      </c>
      <c r="F166" s="20">
        <v>35.578232017624046</v>
      </c>
      <c r="G166" s="20">
        <v>38.762110666382945</v>
      </c>
      <c r="H166" s="20">
        <v>1.9954895279282403E-5</v>
      </c>
      <c r="I166" s="20">
        <v>1.4274630096994891</v>
      </c>
    </row>
    <row r="167" spans="1:9" x14ac:dyDescent="0.45">
      <c r="A167" s="11" t="s">
        <v>376</v>
      </c>
      <c r="B167" s="11">
        <v>11588</v>
      </c>
      <c r="C167" s="11" t="s">
        <v>19</v>
      </c>
      <c r="D167" s="20">
        <v>21145227</v>
      </c>
      <c r="E167" s="20">
        <v>14.141988451609876</v>
      </c>
      <c r="F167" s="20">
        <v>47.321098100258553</v>
      </c>
      <c r="G167" s="20">
        <v>31.540501492005664</v>
      </c>
      <c r="H167" s="20">
        <v>4.7107257069135322</v>
      </c>
      <c r="I167" s="20">
        <v>2.2856862492123704</v>
      </c>
    </row>
    <row r="168" spans="1:9" x14ac:dyDescent="0.45">
      <c r="A168" s="11" t="s">
        <v>388</v>
      </c>
      <c r="B168" s="11">
        <v>11626</v>
      </c>
      <c r="C168" s="11" t="s">
        <v>19</v>
      </c>
      <c r="D168" s="20">
        <v>5981845</v>
      </c>
      <c r="E168" s="20">
        <v>11.485868435133415</v>
      </c>
      <c r="F168" s="20">
        <v>53.454595633713616</v>
      </c>
      <c r="G168" s="20">
        <v>11.422950892460602</v>
      </c>
      <c r="H168" s="20">
        <v>1.9093858576953993E-3</v>
      </c>
      <c r="I168" s="20">
        <v>23.634675652834673</v>
      </c>
    </row>
    <row r="169" spans="1:9" x14ac:dyDescent="0.45">
      <c r="A169" s="11" t="s">
        <v>392</v>
      </c>
      <c r="B169" s="11">
        <v>11649</v>
      </c>
      <c r="C169" s="11" t="s">
        <v>22</v>
      </c>
      <c r="D169" s="20">
        <v>6412961</v>
      </c>
      <c r="E169" s="20">
        <v>97.720209153085946</v>
      </c>
      <c r="F169" s="20">
        <v>0</v>
      </c>
      <c r="G169" s="20">
        <v>0.15765235316201193</v>
      </c>
      <c r="H169" s="20">
        <v>0</v>
      </c>
      <c r="I169" s="20">
        <v>2.1221384937520398</v>
      </c>
    </row>
    <row r="170" spans="1:9" x14ac:dyDescent="0.45">
      <c r="A170" s="11" t="s">
        <v>400</v>
      </c>
      <c r="B170" s="11">
        <v>11660</v>
      </c>
      <c r="C170" s="11" t="s">
        <v>19</v>
      </c>
      <c r="D170" s="20">
        <v>3325101</v>
      </c>
      <c r="E170" s="20">
        <v>12.281365981086285</v>
      </c>
      <c r="F170" s="20">
        <v>32.223973241036447</v>
      </c>
      <c r="G170" s="20">
        <v>53.60114464629779</v>
      </c>
      <c r="H170" s="20">
        <v>9.1753528944029758E-2</v>
      </c>
      <c r="I170" s="20">
        <v>1.801762602635449</v>
      </c>
    </row>
    <row r="171" spans="1:9" x14ac:dyDescent="0.45">
      <c r="A171" s="11" t="s">
        <v>408</v>
      </c>
      <c r="B171" s="11">
        <v>11673</v>
      </c>
      <c r="C171" s="11" t="s">
        <v>19</v>
      </c>
      <c r="D171" s="20">
        <v>1968905</v>
      </c>
      <c r="E171" s="20">
        <v>3.7183604675943949</v>
      </c>
      <c r="F171" s="20">
        <v>53.415111005217682</v>
      </c>
      <c r="G171" s="20">
        <v>39.352177192432706</v>
      </c>
      <c r="H171" s="20">
        <v>0.63370996840559435</v>
      </c>
      <c r="I171" s="20">
        <v>2.8806413663496251</v>
      </c>
    </row>
    <row r="172" spans="1:9" x14ac:dyDescent="0.45">
      <c r="A172" s="11" t="s">
        <v>416</v>
      </c>
      <c r="B172" s="11">
        <v>11692</v>
      </c>
      <c r="C172" s="11" t="s">
        <v>19</v>
      </c>
      <c r="D172" s="20">
        <v>5550244</v>
      </c>
      <c r="E172" s="20">
        <v>12.180695356995644</v>
      </c>
      <c r="F172" s="20">
        <v>51.99074701505544</v>
      </c>
      <c r="G172" s="20">
        <v>32.75667363083852</v>
      </c>
      <c r="H172" s="20">
        <v>4.0491858400557513E-6</v>
      </c>
      <c r="I172" s="20">
        <v>3.0718799479245562</v>
      </c>
    </row>
    <row r="173" spans="1:9" x14ac:dyDescent="0.45">
      <c r="A173" s="11" t="s">
        <v>418</v>
      </c>
      <c r="B173" s="11">
        <v>11698</v>
      </c>
      <c r="C173" s="11" t="s">
        <v>19</v>
      </c>
      <c r="D173" s="20">
        <v>34021735</v>
      </c>
      <c r="E173" s="20">
        <v>12.066539008712972</v>
      </c>
      <c r="F173" s="20">
        <v>35.163721320791005</v>
      </c>
      <c r="G173" s="20">
        <v>50.194145248734927</v>
      </c>
      <c r="H173" s="20">
        <v>5.8127417993090099E-5</v>
      </c>
      <c r="I173" s="20">
        <v>2.5755362943430997</v>
      </c>
    </row>
    <row r="174" spans="1:9" x14ac:dyDescent="0.45">
      <c r="A174" s="11" t="s">
        <v>431</v>
      </c>
      <c r="B174" s="11">
        <v>11709</v>
      </c>
      <c r="C174" s="11" t="s">
        <v>22</v>
      </c>
      <c r="D174" s="20">
        <v>106987287</v>
      </c>
      <c r="E174" s="20">
        <v>99.996400394289211</v>
      </c>
      <c r="F174" s="20">
        <v>0</v>
      </c>
      <c r="G174" s="20">
        <v>2.327884561398875E-3</v>
      </c>
      <c r="H174" s="20">
        <v>1.2527922316410656E-4</v>
      </c>
      <c r="I174" s="20">
        <v>1.1464419262229633E-3</v>
      </c>
    </row>
    <row r="175" spans="1:9" x14ac:dyDescent="0.45">
      <c r="A175" s="11" t="s">
        <v>433</v>
      </c>
      <c r="B175" s="11">
        <v>11712</v>
      </c>
      <c r="C175" s="11" t="s">
        <v>22</v>
      </c>
      <c r="D175" s="20">
        <v>4199977</v>
      </c>
      <c r="E175" s="20">
        <v>95.938541084056055</v>
      </c>
      <c r="F175" s="20">
        <v>0</v>
      </c>
      <c r="G175" s="20">
        <v>5.2756576681732663E-2</v>
      </c>
      <c r="H175" s="20">
        <v>4.6845682173075505E-3</v>
      </c>
      <c r="I175" s="20">
        <v>4.0040177710448974</v>
      </c>
    </row>
    <row r="176" spans="1:9" x14ac:dyDescent="0.45">
      <c r="A176" s="11" t="s">
        <v>435</v>
      </c>
      <c r="B176" s="11">
        <v>11725</v>
      </c>
      <c r="C176" s="11" t="s">
        <v>19</v>
      </c>
      <c r="D176" s="20">
        <v>715833</v>
      </c>
      <c r="E176" s="20">
        <v>13.086362691580527</v>
      </c>
      <c r="F176" s="20">
        <v>78.613076462415734</v>
      </c>
      <c r="G176" s="20">
        <v>1.7345987093526885</v>
      </c>
      <c r="H176" s="20">
        <v>4.6709908977771061E-4</v>
      </c>
      <c r="I176" s="20">
        <v>6.5654950375612735</v>
      </c>
    </row>
    <row r="177" spans="1:9" x14ac:dyDescent="0.45">
      <c r="A177" s="11" t="s">
        <v>439</v>
      </c>
      <c r="B177" s="11">
        <v>11729</v>
      </c>
      <c r="C177" s="11" t="s">
        <v>22</v>
      </c>
      <c r="D177" s="20">
        <v>1549608</v>
      </c>
      <c r="E177" s="20">
        <v>95.174876819408439</v>
      </c>
      <c r="F177" s="20">
        <v>0</v>
      </c>
      <c r="G177" s="20">
        <v>7.2634186267604495E-6</v>
      </c>
      <c r="H177" s="20">
        <v>1.3843413356103007</v>
      </c>
      <c r="I177" s="20">
        <v>3.4407745815626285</v>
      </c>
    </row>
    <row r="178" spans="1:9" x14ac:dyDescent="0.45">
      <c r="A178" s="11" t="s">
        <v>441</v>
      </c>
      <c r="B178" s="11">
        <v>11736</v>
      </c>
      <c r="C178" s="11" t="s">
        <v>22</v>
      </c>
      <c r="D178" s="20">
        <v>4164731</v>
      </c>
      <c r="E178" s="20">
        <v>95.74311601826092</v>
      </c>
      <c r="F178" s="20">
        <v>0</v>
      </c>
      <c r="G178" s="20">
        <v>0.68605008716317928</v>
      </c>
      <c r="H178" s="20">
        <v>0</v>
      </c>
      <c r="I178" s="20">
        <v>3.5708338945759044</v>
      </c>
    </row>
    <row r="179" spans="1:9" x14ac:dyDescent="0.45">
      <c r="A179" s="11" t="s">
        <v>445</v>
      </c>
      <c r="B179" s="11">
        <v>11722</v>
      </c>
      <c r="C179" s="11" t="s">
        <v>19</v>
      </c>
      <c r="D179" s="20">
        <v>1227177</v>
      </c>
      <c r="E179" s="20">
        <v>17.566588588452881</v>
      </c>
      <c r="F179" s="20">
        <v>27.845507118503747</v>
      </c>
      <c r="G179" s="20">
        <v>38.869830586555686</v>
      </c>
      <c r="H179" s="20">
        <v>1.6203685797063511E-2</v>
      </c>
      <c r="I179" s="20">
        <v>15.701870020690626</v>
      </c>
    </row>
    <row r="180" spans="1:9" x14ac:dyDescent="0.45">
      <c r="A180" s="11" t="s">
        <v>456</v>
      </c>
      <c r="B180" s="11">
        <v>11745</v>
      </c>
      <c r="C180" s="11" t="s">
        <v>22</v>
      </c>
      <c r="D180" s="20">
        <v>101516642</v>
      </c>
      <c r="E180" s="20">
        <v>99.63274033876101</v>
      </c>
      <c r="F180" s="20">
        <v>0</v>
      </c>
      <c r="G180" s="20">
        <v>0.72643008571116774</v>
      </c>
      <c r="H180" s="20">
        <v>-0.36305474939143806</v>
      </c>
      <c r="I180" s="20">
        <v>3.8843249192627516E-3</v>
      </c>
    </row>
    <row r="181" spans="1:9" x14ac:dyDescent="0.45">
      <c r="A181" s="11" t="s">
        <v>460</v>
      </c>
      <c r="B181" s="11">
        <v>11753</v>
      </c>
      <c r="C181" s="11" t="s">
        <v>19</v>
      </c>
      <c r="D181" s="20">
        <v>1613625</v>
      </c>
      <c r="E181" s="20">
        <v>5.9397897399173596</v>
      </c>
      <c r="F181" s="20">
        <v>45.318280852623602</v>
      </c>
      <c r="G181" s="20">
        <v>46.312711138291967</v>
      </c>
      <c r="H181" s="20">
        <v>1.2789234312093475E-3</v>
      </c>
      <c r="I181" s="20">
        <v>2.4279393457358593</v>
      </c>
    </row>
    <row r="182" spans="1:9" x14ac:dyDescent="0.45">
      <c r="A182" s="11" t="s">
        <v>468</v>
      </c>
      <c r="B182" s="11">
        <v>11776</v>
      </c>
      <c r="C182" s="11" t="s">
        <v>19</v>
      </c>
      <c r="D182" s="20">
        <v>9624843</v>
      </c>
      <c r="E182" s="20">
        <v>12.212352050592607</v>
      </c>
      <c r="F182" s="20">
        <v>34.35438217233721</v>
      </c>
      <c r="G182" s="20">
        <v>51.668920983000653</v>
      </c>
      <c r="H182" s="20">
        <v>1.2064528096350395E-5</v>
      </c>
      <c r="I182" s="20">
        <v>1.7643327295414282</v>
      </c>
    </row>
    <row r="183" spans="1:9" x14ac:dyDescent="0.45">
      <c r="A183" s="11" t="s">
        <v>470</v>
      </c>
      <c r="B183" s="11">
        <v>11774</v>
      </c>
      <c r="C183" s="11" t="s">
        <v>22</v>
      </c>
      <c r="D183" s="20">
        <v>1004996</v>
      </c>
      <c r="E183" s="20">
        <v>96.987794763131859</v>
      </c>
      <c r="F183" s="20">
        <v>0</v>
      </c>
      <c r="G183" s="20">
        <v>0.42045108710359475</v>
      </c>
      <c r="H183" s="20">
        <v>0</v>
      </c>
      <c r="I183" s="20">
        <v>2.5917541497645504</v>
      </c>
    </row>
    <row r="184" spans="1:9" x14ac:dyDescent="0.45">
      <c r="A184" s="11" t="s">
        <v>474</v>
      </c>
      <c r="B184" s="11">
        <v>11763</v>
      </c>
      <c r="C184" s="11" t="s">
        <v>22</v>
      </c>
      <c r="D184" s="20">
        <v>1169183</v>
      </c>
      <c r="E184" s="20">
        <v>93.105052590014424</v>
      </c>
      <c r="F184" s="20">
        <v>4.5168777348433853</v>
      </c>
      <c r="G184" s="20">
        <v>1.5253745521189698E-2</v>
      </c>
      <c r="H184" s="20">
        <v>2.0489502780872738E-2</v>
      </c>
      <c r="I184" s="20">
        <v>2.3423264268401307</v>
      </c>
    </row>
    <row r="185" spans="1:9" x14ac:dyDescent="0.45">
      <c r="A185" s="11" t="s">
        <v>478</v>
      </c>
      <c r="B185" s="11">
        <v>11773</v>
      </c>
      <c r="C185" s="11" t="s">
        <v>22</v>
      </c>
      <c r="D185" s="20">
        <v>556006</v>
      </c>
      <c r="E185" s="20">
        <v>92.211770994315259</v>
      </c>
      <c r="F185" s="20">
        <v>4.2852488159680435</v>
      </c>
      <c r="G185" s="20">
        <v>2.6353757642684377</v>
      </c>
      <c r="H185" s="20">
        <v>2.6985751509586639E-2</v>
      </c>
      <c r="I185" s="20">
        <v>0.84061867393867906</v>
      </c>
    </row>
    <row r="186" spans="1:9" x14ac:dyDescent="0.45">
      <c r="A186" s="11" t="s">
        <v>480</v>
      </c>
      <c r="B186" s="11">
        <v>11820</v>
      </c>
      <c r="C186" s="11" t="s">
        <v>19</v>
      </c>
      <c r="D186" s="20">
        <v>10714833</v>
      </c>
      <c r="E186" s="20">
        <v>20.56121091444793</v>
      </c>
      <c r="F186" s="20">
        <v>18.880825830711281</v>
      </c>
      <c r="G186" s="20">
        <v>58.816187014172037</v>
      </c>
      <c r="H186" s="20">
        <v>3.5098946452192608E-6</v>
      </c>
      <c r="I186" s="20">
        <v>1.7417727307741073</v>
      </c>
    </row>
    <row r="187" spans="1:9" x14ac:dyDescent="0.45">
      <c r="A187" s="11" t="s">
        <v>493</v>
      </c>
      <c r="B187" s="11">
        <v>11823</v>
      </c>
      <c r="C187" s="11" t="s">
        <v>22</v>
      </c>
      <c r="D187" s="20">
        <v>133009</v>
      </c>
      <c r="E187" s="20">
        <v>68.93050579536154</v>
      </c>
      <c r="F187" s="20">
        <v>13.742335501532468</v>
      </c>
      <c r="G187" s="20">
        <v>14.077383148109531</v>
      </c>
      <c r="H187" s="20">
        <v>1.486891088341708E-2</v>
      </c>
      <c r="I187" s="20">
        <v>3.2349066441130381</v>
      </c>
    </row>
    <row r="188" spans="1:9" x14ac:dyDescent="0.45">
      <c r="A188" s="11" t="s">
        <v>501</v>
      </c>
      <c r="B188" s="11">
        <v>11838</v>
      </c>
      <c r="C188" s="11" t="s">
        <v>246</v>
      </c>
      <c r="D188" s="20">
        <v>781191</v>
      </c>
      <c r="E188" s="20">
        <v>0</v>
      </c>
      <c r="F188" s="20">
        <v>0</v>
      </c>
      <c r="G188" s="20">
        <v>99.81518304642438</v>
      </c>
      <c r="H188" s="20">
        <v>0</v>
      </c>
      <c r="I188" s="20">
        <v>0.1848169535756175</v>
      </c>
    </row>
  </sheetData>
  <autoFilter ref="A2:I188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89"/>
  <sheetViews>
    <sheetView rightToLeft="1" topLeftCell="A3" workbookViewId="0">
      <selection activeCell="A262" sqref="A3:A262"/>
    </sheetView>
  </sheetViews>
  <sheetFormatPr defaultColWidth="8.85546875" defaultRowHeight="18" x14ac:dyDescent="0.45"/>
  <cols>
    <col min="1" max="1" width="40.7109375" style="14" bestFit="1" customWidth="1"/>
    <col min="2" max="2" width="8.28515625" style="14" bestFit="1" customWidth="1"/>
    <col min="3" max="3" width="24.7109375" style="14" bestFit="1" customWidth="1"/>
    <col min="4" max="4" width="16.28515625" style="19" bestFit="1" customWidth="1"/>
    <col min="5" max="5" width="15.28515625" style="19" bestFit="1" customWidth="1"/>
    <col min="6" max="7" width="12.28515625" style="14" bestFit="1" customWidth="1"/>
    <col min="8" max="9" width="14.42578125" style="19" bestFit="1" customWidth="1"/>
    <col min="10" max="11" width="8.85546875" style="14"/>
    <col min="12" max="14" width="16.28515625" style="19" bestFit="1" customWidth="1"/>
    <col min="15" max="17" width="15.28515625" style="19" bestFit="1" customWidth="1"/>
    <col min="18" max="16384" width="8.85546875" style="14"/>
  </cols>
  <sheetData>
    <row r="1" spans="1:17" x14ac:dyDescent="0.45">
      <c r="D1" s="38" t="s">
        <v>512</v>
      </c>
      <c r="E1" s="38"/>
      <c r="F1" s="38"/>
      <c r="G1" s="38"/>
      <c r="H1" s="38"/>
      <c r="I1" s="38"/>
      <c r="J1" s="38"/>
      <c r="K1" s="38"/>
      <c r="L1" s="39" t="s">
        <v>513</v>
      </c>
      <c r="M1" s="39"/>
      <c r="N1" s="39"/>
      <c r="O1" s="39"/>
      <c r="P1" s="39"/>
      <c r="Q1" s="39"/>
    </row>
    <row r="2" spans="1:17" x14ac:dyDescent="0.45">
      <c r="D2" s="38" t="s">
        <v>520</v>
      </c>
      <c r="E2" s="38"/>
      <c r="F2" s="38"/>
      <c r="G2" s="38"/>
      <c r="H2" s="38" t="s">
        <v>521</v>
      </c>
      <c r="I2" s="38"/>
      <c r="J2" s="38"/>
      <c r="K2" s="38"/>
      <c r="L2" s="38" t="s">
        <v>520</v>
      </c>
      <c r="M2" s="38"/>
      <c r="N2" s="38"/>
      <c r="O2" s="38" t="s">
        <v>521</v>
      </c>
      <c r="P2" s="38"/>
      <c r="Q2" s="38"/>
    </row>
    <row r="3" spans="1:17" ht="47.25" x14ac:dyDescent="0.45">
      <c r="A3" s="21" t="s">
        <v>505</v>
      </c>
      <c r="B3" s="21" t="s">
        <v>1</v>
      </c>
      <c r="C3" s="22" t="s">
        <v>3</v>
      </c>
      <c r="D3" s="23" t="s">
        <v>514</v>
      </c>
      <c r="E3" s="23" t="s">
        <v>515</v>
      </c>
      <c r="F3" s="23" t="s">
        <v>516</v>
      </c>
      <c r="G3" s="23" t="s">
        <v>517</v>
      </c>
      <c r="H3" s="23" t="s">
        <v>514</v>
      </c>
      <c r="I3" s="23" t="s">
        <v>515</v>
      </c>
      <c r="J3" s="23" t="s">
        <v>516</v>
      </c>
      <c r="K3" s="23" t="s">
        <v>517</v>
      </c>
      <c r="L3" s="23" t="s">
        <v>518</v>
      </c>
      <c r="M3" s="23" t="s">
        <v>519</v>
      </c>
      <c r="N3" s="23" t="s">
        <v>517</v>
      </c>
      <c r="O3" s="23" t="s">
        <v>518</v>
      </c>
      <c r="P3" s="23" t="s">
        <v>519</v>
      </c>
      <c r="Q3" s="23" t="s">
        <v>517</v>
      </c>
    </row>
    <row r="4" spans="1:17" x14ac:dyDescent="0.45">
      <c r="A4" s="24" t="s">
        <v>17</v>
      </c>
      <c r="B4" s="24">
        <v>10581</v>
      </c>
      <c r="C4" s="24" t="s">
        <v>19</v>
      </c>
      <c r="D4" s="25">
        <v>5965012.5671979999</v>
      </c>
      <c r="E4" s="25">
        <v>2787709.0843659998</v>
      </c>
      <c r="F4" s="24">
        <f>D4+E4</f>
        <v>8752721.6515640002</v>
      </c>
      <c r="G4" s="24">
        <f>D4-E4</f>
        <v>3177303.4828320001</v>
      </c>
      <c r="H4" s="25">
        <v>1325125.431509</v>
      </c>
      <c r="I4" s="25">
        <v>1236520.272846</v>
      </c>
      <c r="J4" s="24">
        <f>H4+I4</f>
        <v>2561645.7043550001</v>
      </c>
      <c r="K4" s="24">
        <f>H4-I4</f>
        <v>88605.15866299998</v>
      </c>
      <c r="L4" s="25">
        <v>36203674</v>
      </c>
      <c r="M4" s="25">
        <v>15394515</v>
      </c>
      <c r="N4" s="25">
        <f>L4-M4</f>
        <v>20809159</v>
      </c>
      <c r="O4" s="25">
        <v>3446735</v>
      </c>
      <c r="P4" s="25">
        <v>1087026</v>
      </c>
      <c r="Q4" s="25">
        <f>O4-P4</f>
        <v>2359709</v>
      </c>
    </row>
    <row r="5" spans="1:17" x14ac:dyDescent="0.45">
      <c r="A5" s="24" t="s">
        <v>20</v>
      </c>
      <c r="B5" s="24">
        <v>10589</v>
      </c>
      <c r="C5" s="24" t="s">
        <v>22</v>
      </c>
      <c r="D5" s="25">
        <v>780176.77788299997</v>
      </c>
      <c r="E5" s="25">
        <v>1210108.9326820001</v>
      </c>
      <c r="F5" s="24">
        <f t="shared" ref="F5:F67" si="0">D5+E5</f>
        <v>1990285.7105650001</v>
      </c>
      <c r="G5" s="24">
        <f t="shared" ref="G5:G67" si="1">D5-E5</f>
        <v>-429932.15479900013</v>
      </c>
      <c r="H5" s="25">
        <v>24830.731380000001</v>
      </c>
      <c r="I5" s="25">
        <v>85147.176812999998</v>
      </c>
      <c r="J5" s="24">
        <f t="shared" ref="J5:J67" si="2">H5+I5</f>
        <v>109977.908193</v>
      </c>
      <c r="K5" s="24">
        <f t="shared" ref="K5:K67" si="3">H5-I5</f>
        <v>-60316.445433000001</v>
      </c>
      <c r="L5" s="25">
        <v>1061272</v>
      </c>
      <c r="M5" s="25">
        <v>1491247</v>
      </c>
      <c r="N5" s="25">
        <f t="shared" ref="N5:N67" si="4">L5-M5</f>
        <v>-429975</v>
      </c>
      <c r="O5" s="25">
        <v>0</v>
      </c>
      <c r="P5" s="25">
        <v>2657</v>
      </c>
      <c r="Q5" s="25">
        <f t="shared" ref="Q5:Q67" si="5">O5-P5</f>
        <v>-2657</v>
      </c>
    </row>
    <row r="6" spans="1:17" x14ac:dyDescent="0.45">
      <c r="A6" s="24" t="s">
        <v>23</v>
      </c>
      <c r="B6" s="24">
        <v>10591</v>
      </c>
      <c r="C6" s="24" t="s">
        <v>22</v>
      </c>
      <c r="D6" s="25">
        <v>3174383.4259830001</v>
      </c>
      <c r="E6" s="25">
        <v>3818892.219459</v>
      </c>
      <c r="F6" s="24">
        <f t="shared" si="0"/>
        <v>6993275.6454419997</v>
      </c>
      <c r="G6" s="24">
        <f t="shared" si="1"/>
        <v>-644508.79347599996</v>
      </c>
      <c r="H6" s="25">
        <v>132193.69450799999</v>
      </c>
      <c r="I6" s="25">
        <v>134792.21756399999</v>
      </c>
      <c r="J6" s="24">
        <f t="shared" si="2"/>
        <v>266985.91207199998</v>
      </c>
      <c r="K6" s="24">
        <f t="shared" si="3"/>
        <v>-2598.5230560000055</v>
      </c>
      <c r="L6" s="25">
        <v>3054252</v>
      </c>
      <c r="M6" s="25">
        <v>3720845</v>
      </c>
      <c r="N6" s="25">
        <f t="shared" si="4"/>
        <v>-666593</v>
      </c>
      <c r="O6" s="25">
        <v>22077</v>
      </c>
      <c r="P6" s="25">
        <v>14067</v>
      </c>
      <c r="Q6" s="25">
        <f t="shared" si="5"/>
        <v>8010</v>
      </c>
    </row>
    <row r="7" spans="1:17" x14ac:dyDescent="0.45">
      <c r="A7" s="24" t="s">
        <v>24</v>
      </c>
      <c r="B7" s="24">
        <v>10596</v>
      </c>
      <c r="C7" s="24" t="s">
        <v>22</v>
      </c>
      <c r="D7" s="25">
        <v>1237120.705484</v>
      </c>
      <c r="E7" s="25">
        <v>3302645.6062340001</v>
      </c>
      <c r="F7" s="24">
        <f t="shared" si="0"/>
        <v>4539766.3117180001</v>
      </c>
      <c r="G7" s="24">
        <f t="shared" si="1"/>
        <v>-2065524.90075</v>
      </c>
      <c r="H7" s="25">
        <v>89230.783460000006</v>
      </c>
      <c r="I7" s="25">
        <v>215247.50492000001</v>
      </c>
      <c r="J7" s="24">
        <f t="shared" si="2"/>
        <v>304478.28838000004</v>
      </c>
      <c r="K7" s="24">
        <f t="shared" si="3"/>
        <v>-126016.72146</v>
      </c>
      <c r="L7" s="25">
        <v>1737200</v>
      </c>
      <c r="M7" s="25">
        <v>3834691</v>
      </c>
      <c r="N7" s="25">
        <f t="shared" si="4"/>
        <v>-2097491</v>
      </c>
      <c r="O7" s="25">
        <v>29414</v>
      </c>
      <c r="P7" s="25">
        <v>172627</v>
      </c>
      <c r="Q7" s="25">
        <f t="shared" si="5"/>
        <v>-143213</v>
      </c>
    </row>
    <row r="8" spans="1:17" x14ac:dyDescent="0.45">
      <c r="A8" s="24" t="s">
        <v>26</v>
      </c>
      <c r="B8" s="24">
        <v>10600</v>
      </c>
      <c r="C8" s="24" t="s">
        <v>22</v>
      </c>
      <c r="D8" s="25">
        <v>8141957.9820839996</v>
      </c>
      <c r="E8" s="25">
        <v>4585401.9370529996</v>
      </c>
      <c r="F8" s="24">
        <f t="shared" si="0"/>
        <v>12727359.919136999</v>
      </c>
      <c r="G8" s="24">
        <f t="shared" si="1"/>
        <v>3556556.0450309999</v>
      </c>
      <c r="H8" s="25">
        <v>1229796.661813</v>
      </c>
      <c r="I8" s="25">
        <v>418091.00342899997</v>
      </c>
      <c r="J8" s="24">
        <f t="shared" si="2"/>
        <v>1647887.665242</v>
      </c>
      <c r="K8" s="24">
        <f t="shared" si="3"/>
        <v>811705.65838399995</v>
      </c>
      <c r="L8" s="25">
        <v>10868031</v>
      </c>
      <c r="M8" s="25">
        <v>10221049</v>
      </c>
      <c r="N8" s="25">
        <f t="shared" si="4"/>
        <v>646982</v>
      </c>
      <c r="O8" s="25">
        <v>1336046</v>
      </c>
      <c r="P8" s="25">
        <v>294897</v>
      </c>
      <c r="Q8" s="25">
        <f t="shared" si="5"/>
        <v>1041149</v>
      </c>
    </row>
    <row r="9" spans="1:17" x14ac:dyDescent="0.45">
      <c r="A9" s="24" t="s">
        <v>28</v>
      </c>
      <c r="B9" s="24">
        <v>10616</v>
      </c>
      <c r="C9" s="24" t="s">
        <v>22</v>
      </c>
      <c r="D9" s="25">
        <v>2775620.7265630001</v>
      </c>
      <c r="E9" s="25">
        <v>9246799.5621000007</v>
      </c>
      <c r="F9" s="24">
        <f t="shared" si="0"/>
        <v>12022420.288663</v>
      </c>
      <c r="G9" s="24">
        <f t="shared" si="1"/>
        <v>-6471178.8355370006</v>
      </c>
      <c r="H9" s="25">
        <v>342294.90511300002</v>
      </c>
      <c r="I9" s="25">
        <v>467913.05647900002</v>
      </c>
      <c r="J9" s="24">
        <f t="shared" si="2"/>
        <v>810207.96159199998</v>
      </c>
      <c r="K9" s="24">
        <f t="shared" si="3"/>
        <v>-125618.15136600001</v>
      </c>
      <c r="L9" s="25">
        <v>5424992</v>
      </c>
      <c r="M9" s="25">
        <v>12888789</v>
      </c>
      <c r="N9" s="25">
        <f t="shared" si="4"/>
        <v>-7463797</v>
      </c>
      <c r="O9" s="25">
        <v>280039</v>
      </c>
      <c r="P9" s="25">
        <v>291592</v>
      </c>
      <c r="Q9" s="25">
        <f t="shared" si="5"/>
        <v>-11553</v>
      </c>
    </row>
    <row r="10" spans="1:17" x14ac:dyDescent="0.45">
      <c r="A10" s="24" t="s">
        <v>30</v>
      </c>
      <c r="B10" s="24">
        <v>10615</v>
      </c>
      <c r="C10" s="24" t="s">
        <v>32</v>
      </c>
      <c r="D10" s="25">
        <v>451326.87147999997</v>
      </c>
      <c r="E10" s="25">
        <v>581926.53198099998</v>
      </c>
      <c r="F10" s="24">
        <f t="shared" si="0"/>
        <v>1033253.403461</v>
      </c>
      <c r="G10" s="24">
        <f t="shared" si="1"/>
        <v>-130599.66050100001</v>
      </c>
      <c r="H10" s="25">
        <v>48303.068493999999</v>
      </c>
      <c r="I10" s="25">
        <v>49422.567430000003</v>
      </c>
      <c r="J10" s="24">
        <f t="shared" si="2"/>
        <v>97725.635924000002</v>
      </c>
      <c r="K10" s="24">
        <f t="shared" si="3"/>
        <v>-1119.4989360000036</v>
      </c>
      <c r="L10" s="25">
        <v>30838</v>
      </c>
      <c r="M10" s="25">
        <v>231553</v>
      </c>
      <c r="N10" s="25">
        <f t="shared" si="4"/>
        <v>-200715</v>
      </c>
      <c r="O10" s="25">
        <v>720</v>
      </c>
      <c r="P10" s="25">
        <v>5663</v>
      </c>
      <c r="Q10" s="25">
        <f t="shared" si="5"/>
        <v>-4943</v>
      </c>
    </row>
    <row r="11" spans="1:17" x14ac:dyDescent="0.45">
      <c r="A11" s="24" t="s">
        <v>33</v>
      </c>
      <c r="B11" s="24">
        <v>10630</v>
      </c>
      <c r="C11" s="24" t="s">
        <v>22</v>
      </c>
      <c r="D11" s="25">
        <v>1162428.392979</v>
      </c>
      <c r="E11" s="25">
        <v>1164635.825712</v>
      </c>
      <c r="F11" s="24">
        <f t="shared" si="0"/>
        <v>2327064.2186909998</v>
      </c>
      <c r="G11" s="24">
        <f t="shared" si="1"/>
        <v>-2207.4327330000233</v>
      </c>
      <c r="H11" s="25">
        <v>100251.621141</v>
      </c>
      <c r="I11" s="25">
        <v>33086.286504000003</v>
      </c>
      <c r="J11" s="24">
        <f t="shared" si="2"/>
        <v>133337.907645</v>
      </c>
      <c r="K11" s="24">
        <f t="shared" si="3"/>
        <v>67165.334636999993</v>
      </c>
      <c r="L11" s="25">
        <v>327499</v>
      </c>
      <c r="M11" s="25">
        <v>380020</v>
      </c>
      <c r="N11" s="25">
        <f t="shared" si="4"/>
        <v>-52521</v>
      </c>
      <c r="O11" s="25">
        <v>0</v>
      </c>
      <c r="P11" s="25">
        <v>6651</v>
      </c>
      <c r="Q11" s="25">
        <f t="shared" si="5"/>
        <v>-6651</v>
      </c>
    </row>
    <row r="12" spans="1:17" x14ac:dyDescent="0.45">
      <c r="A12" s="24" t="s">
        <v>35</v>
      </c>
      <c r="B12" s="24">
        <v>10639</v>
      </c>
      <c r="C12" s="24" t="s">
        <v>19</v>
      </c>
      <c r="D12" s="25">
        <v>8104503.1187279997</v>
      </c>
      <c r="E12" s="25">
        <v>2373827.4591680001</v>
      </c>
      <c r="F12" s="24">
        <f t="shared" si="0"/>
        <v>10478330.577895999</v>
      </c>
      <c r="G12" s="24">
        <f t="shared" si="1"/>
        <v>5730675.6595599996</v>
      </c>
      <c r="H12" s="25">
        <v>2213353.8659999999</v>
      </c>
      <c r="I12" s="25">
        <v>12289.903054</v>
      </c>
      <c r="J12" s="24">
        <f t="shared" si="2"/>
        <v>2225643.7690539998</v>
      </c>
      <c r="K12" s="24">
        <f t="shared" si="3"/>
        <v>2201063.962946</v>
      </c>
      <c r="L12" s="25">
        <v>75265820</v>
      </c>
      <c r="M12" s="25">
        <v>43099454</v>
      </c>
      <c r="N12" s="25">
        <f t="shared" si="4"/>
        <v>32166366</v>
      </c>
      <c r="O12" s="25">
        <v>5433508</v>
      </c>
      <c r="P12" s="25">
        <v>4529773</v>
      </c>
      <c r="Q12" s="25">
        <f t="shared" si="5"/>
        <v>903735</v>
      </c>
    </row>
    <row r="13" spans="1:17" x14ac:dyDescent="0.45">
      <c r="A13" s="24" t="s">
        <v>37</v>
      </c>
      <c r="B13" s="24">
        <v>10706</v>
      </c>
      <c r="C13" s="24" t="s">
        <v>22</v>
      </c>
      <c r="D13" s="25">
        <v>14664911.818220001</v>
      </c>
      <c r="E13" s="25">
        <v>22726789.790429998</v>
      </c>
      <c r="F13" s="24">
        <f t="shared" si="0"/>
        <v>37391701.608649999</v>
      </c>
      <c r="G13" s="24">
        <f t="shared" si="1"/>
        <v>-8061877.9722099975</v>
      </c>
      <c r="H13" s="25">
        <v>1925221.079072</v>
      </c>
      <c r="I13" s="25">
        <v>3171237.7770400001</v>
      </c>
      <c r="J13" s="24">
        <f t="shared" si="2"/>
        <v>5096458.8561119996</v>
      </c>
      <c r="K13" s="24">
        <f t="shared" si="3"/>
        <v>-1246016.6979680001</v>
      </c>
      <c r="L13" s="25">
        <v>17870412</v>
      </c>
      <c r="M13" s="25">
        <v>23439314</v>
      </c>
      <c r="N13" s="25">
        <f t="shared" si="4"/>
        <v>-5568902</v>
      </c>
      <c r="O13" s="25">
        <v>364577</v>
      </c>
      <c r="P13" s="25">
        <v>532088</v>
      </c>
      <c r="Q13" s="25">
        <f t="shared" si="5"/>
        <v>-167511</v>
      </c>
    </row>
    <row r="14" spans="1:17" x14ac:dyDescent="0.45">
      <c r="A14" s="24" t="s">
        <v>39</v>
      </c>
      <c r="B14" s="24">
        <v>10720</v>
      </c>
      <c r="C14" s="24" t="s">
        <v>19</v>
      </c>
      <c r="D14" s="25">
        <v>750726.70013000001</v>
      </c>
      <c r="E14" s="25">
        <v>503285.13920199999</v>
      </c>
      <c r="F14" s="24">
        <f t="shared" si="0"/>
        <v>1254011.8393319999</v>
      </c>
      <c r="G14" s="24">
        <f t="shared" si="1"/>
        <v>247441.56092800002</v>
      </c>
      <c r="H14" s="25">
        <v>42460.171219999997</v>
      </c>
      <c r="I14" s="25">
        <v>64459.418887</v>
      </c>
      <c r="J14" s="24">
        <f t="shared" si="2"/>
        <v>106919.590107</v>
      </c>
      <c r="K14" s="24">
        <f t="shared" si="3"/>
        <v>-21999.247667000003</v>
      </c>
      <c r="L14" s="25">
        <v>3040032</v>
      </c>
      <c r="M14" s="25">
        <v>4313143</v>
      </c>
      <c r="N14" s="25">
        <f t="shared" si="4"/>
        <v>-1273111</v>
      </c>
      <c r="O14" s="25">
        <v>7210</v>
      </c>
      <c r="P14" s="25">
        <v>35529</v>
      </c>
      <c r="Q14" s="25">
        <f t="shared" si="5"/>
        <v>-28319</v>
      </c>
    </row>
    <row r="15" spans="1:17" x14ac:dyDescent="0.45">
      <c r="A15" s="24" t="s">
        <v>41</v>
      </c>
      <c r="B15" s="24">
        <v>10719</v>
      </c>
      <c r="C15" s="24" t="s">
        <v>22</v>
      </c>
      <c r="D15" s="25">
        <v>599721.25084400002</v>
      </c>
      <c r="E15" s="25">
        <v>16855996.998952001</v>
      </c>
      <c r="F15" s="24">
        <f t="shared" si="0"/>
        <v>17455718.249796003</v>
      </c>
      <c r="G15" s="24">
        <f t="shared" si="1"/>
        <v>-16256275.748108001</v>
      </c>
      <c r="H15" s="25">
        <v>0</v>
      </c>
      <c r="I15" s="25">
        <v>27306.814195999999</v>
      </c>
      <c r="J15" s="24">
        <f t="shared" si="2"/>
        <v>27306.814195999999</v>
      </c>
      <c r="K15" s="24">
        <f t="shared" si="3"/>
        <v>-27306.814195999999</v>
      </c>
      <c r="L15" s="25">
        <v>863378</v>
      </c>
      <c r="M15" s="25">
        <v>17210299</v>
      </c>
      <c r="N15" s="25">
        <f t="shared" si="4"/>
        <v>-16346921</v>
      </c>
      <c r="O15" s="25">
        <v>530</v>
      </c>
      <c r="P15" s="25">
        <v>37681</v>
      </c>
      <c r="Q15" s="25">
        <f t="shared" si="5"/>
        <v>-37151</v>
      </c>
    </row>
    <row r="16" spans="1:17" x14ac:dyDescent="0.45">
      <c r="A16" s="24" t="s">
        <v>43</v>
      </c>
      <c r="B16" s="24">
        <v>10743</v>
      </c>
      <c r="C16" s="24" t="s">
        <v>22</v>
      </c>
      <c r="D16" s="25">
        <v>31688089.584724002</v>
      </c>
      <c r="E16" s="25">
        <v>29240560.672998</v>
      </c>
      <c r="F16" s="24">
        <f t="shared" si="0"/>
        <v>60928650.257722005</v>
      </c>
      <c r="G16" s="24">
        <f t="shared" si="1"/>
        <v>2447528.9117260017</v>
      </c>
      <c r="H16" s="25">
        <v>1138258.8917439999</v>
      </c>
      <c r="I16" s="25">
        <v>992364.97519100003</v>
      </c>
      <c r="J16" s="24">
        <f t="shared" si="2"/>
        <v>2130623.8669349998</v>
      </c>
      <c r="K16" s="24">
        <f t="shared" si="3"/>
        <v>145893.91655299987</v>
      </c>
      <c r="L16" s="25">
        <v>7634852</v>
      </c>
      <c r="M16" s="25">
        <v>9368703</v>
      </c>
      <c r="N16" s="25">
        <f t="shared" si="4"/>
        <v>-1733851</v>
      </c>
      <c r="O16" s="25">
        <v>77984</v>
      </c>
      <c r="P16" s="25">
        <v>602140</v>
      </c>
      <c r="Q16" s="25">
        <f t="shared" si="5"/>
        <v>-524156</v>
      </c>
    </row>
    <row r="17" spans="1:17" x14ac:dyDescent="0.45">
      <c r="A17" s="24" t="s">
        <v>45</v>
      </c>
      <c r="B17" s="24">
        <v>10748</v>
      </c>
      <c r="C17" s="24" t="s">
        <v>19</v>
      </c>
      <c r="D17" s="25">
        <v>3188941.9513409999</v>
      </c>
      <c r="E17" s="25">
        <v>456351.22671700001</v>
      </c>
      <c r="F17" s="24">
        <f t="shared" si="0"/>
        <v>3645293.1780579998</v>
      </c>
      <c r="G17" s="24">
        <f t="shared" si="1"/>
        <v>2732590.724624</v>
      </c>
      <c r="H17" s="25">
        <v>788430.60724799999</v>
      </c>
      <c r="I17" s="25">
        <v>6437.5834969999996</v>
      </c>
      <c r="J17" s="24">
        <f t="shared" si="2"/>
        <v>794868.19074500003</v>
      </c>
      <c r="K17" s="24">
        <f t="shared" si="3"/>
        <v>781993.02375099994</v>
      </c>
      <c r="L17" s="25">
        <v>30336098</v>
      </c>
      <c r="M17" s="25">
        <v>17343693</v>
      </c>
      <c r="N17" s="25">
        <f t="shared" si="4"/>
        <v>12992405</v>
      </c>
      <c r="O17" s="25">
        <v>415516</v>
      </c>
      <c r="P17" s="25">
        <v>3273316</v>
      </c>
      <c r="Q17" s="25">
        <f t="shared" si="5"/>
        <v>-2857800</v>
      </c>
    </row>
    <row r="18" spans="1:17" x14ac:dyDescent="0.45">
      <c r="A18" s="24" t="s">
        <v>47</v>
      </c>
      <c r="B18" s="24">
        <v>10762</v>
      </c>
      <c r="C18" s="24" t="s">
        <v>32</v>
      </c>
      <c r="D18" s="25">
        <v>2062575.483457</v>
      </c>
      <c r="E18" s="25">
        <v>1784340.0895809999</v>
      </c>
      <c r="F18" s="24">
        <f t="shared" si="0"/>
        <v>3846915.5730379997</v>
      </c>
      <c r="G18" s="24">
        <f t="shared" si="1"/>
        <v>278235.39387600007</v>
      </c>
      <c r="H18" s="25">
        <v>83612.109310999993</v>
      </c>
      <c r="I18" s="25">
        <v>183246.67940399999</v>
      </c>
      <c r="J18" s="24">
        <f t="shared" si="2"/>
        <v>266858.78871499997</v>
      </c>
      <c r="K18" s="24">
        <f t="shared" si="3"/>
        <v>-99634.570093000002</v>
      </c>
      <c r="L18" s="25">
        <v>2726480</v>
      </c>
      <c r="M18" s="25">
        <v>2434918</v>
      </c>
      <c r="N18" s="25">
        <f t="shared" si="4"/>
        <v>291562</v>
      </c>
      <c r="O18" s="25">
        <v>146121</v>
      </c>
      <c r="P18" s="25">
        <v>47147</v>
      </c>
      <c r="Q18" s="25">
        <f t="shared" si="5"/>
        <v>98974</v>
      </c>
    </row>
    <row r="19" spans="1:17" x14ac:dyDescent="0.45">
      <c r="A19" s="24" t="s">
        <v>49</v>
      </c>
      <c r="B19" s="24">
        <v>10753</v>
      </c>
      <c r="C19" s="24" t="s">
        <v>22</v>
      </c>
      <c r="D19" s="25">
        <v>4053649.2755999998</v>
      </c>
      <c r="E19" s="25">
        <v>5203510.3890509997</v>
      </c>
      <c r="F19" s="24">
        <f t="shared" si="0"/>
        <v>9257159.664650999</v>
      </c>
      <c r="G19" s="24">
        <f t="shared" si="1"/>
        <v>-1149861.1134509998</v>
      </c>
      <c r="H19" s="25">
        <v>97616.299322999999</v>
      </c>
      <c r="I19" s="25">
        <v>96497.701178999996</v>
      </c>
      <c r="J19" s="24">
        <f t="shared" si="2"/>
        <v>194114.00050199998</v>
      </c>
      <c r="K19" s="24">
        <f t="shared" si="3"/>
        <v>1118.5981440000032</v>
      </c>
      <c r="L19" s="25">
        <v>505166</v>
      </c>
      <c r="M19" s="25">
        <v>1355452</v>
      </c>
      <c r="N19" s="25">
        <f t="shared" si="4"/>
        <v>-850286</v>
      </c>
      <c r="O19" s="25">
        <v>63197</v>
      </c>
      <c r="P19" s="25">
        <v>8043</v>
      </c>
      <c r="Q19" s="25">
        <f t="shared" si="5"/>
        <v>55154</v>
      </c>
    </row>
    <row r="20" spans="1:17" x14ac:dyDescent="0.45">
      <c r="A20" s="24" t="s">
        <v>51</v>
      </c>
      <c r="B20" s="24">
        <v>10782</v>
      </c>
      <c r="C20" s="24" t="s">
        <v>22</v>
      </c>
      <c r="D20" s="25">
        <v>1488327.5700999999</v>
      </c>
      <c r="E20" s="25">
        <v>919906.82210700004</v>
      </c>
      <c r="F20" s="24">
        <f t="shared" si="0"/>
        <v>2408234.3922069999</v>
      </c>
      <c r="G20" s="24">
        <f t="shared" si="1"/>
        <v>568420.74799299985</v>
      </c>
      <c r="H20" s="25">
        <v>28016.147019</v>
      </c>
      <c r="I20" s="25">
        <v>75946.498070000001</v>
      </c>
      <c r="J20" s="24">
        <f t="shared" si="2"/>
        <v>103962.645089</v>
      </c>
      <c r="K20" s="24">
        <f t="shared" si="3"/>
        <v>-47930.351051000005</v>
      </c>
      <c r="L20" s="25">
        <v>2424453</v>
      </c>
      <c r="M20" s="25">
        <v>2081822</v>
      </c>
      <c r="N20" s="25">
        <f t="shared" si="4"/>
        <v>342631</v>
      </c>
      <c r="O20" s="25">
        <v>76760</v>
      </c>
      <c r="P20" s="25">
        <v>109545</v>
      </c>
      <c r="Q20" s="25">
        <f t="shared" si="5"/>
        <v>-32785</v>
      </c>
    </row>
    <row r="21" spans="1:17" x14ac:dyDescent="0.45">
      <c r="A21" s="24" t="s">
        <v>53</v>
      </c>
      <c r="B21" s="24">
        <v>10766</v>
      </c>
      <c r="C21" s="24" t="s">
        <v>19</v>
      </c>
      <c r="D21" s="25">
        <v>5319018.1905220002</v>
      </c>
      <c r="E21" s="25">
        <v>1571059.2989960001</v>
      </c>
      <c r="F21" s="24">
        <f t="shared" si="0"/>
        <v>6890077.4895179998</v>
      </c>
      <c r="G21" s="24">
        <f t="shared" si="1"/>
        <v>3747958.8915260001</v>
      </c>
      <c r="H21" s="25">
        <v>3410.1849999999999</v>
      </c>
      <c r="I21" s="25">
        <v>8998.4948409999997</v>
      </c>
      <c r="J21" s="24">
        <f t="shared" si="2"/>
        <v>12408.679840999999</v>
      </c>
      <c r="K21" s="24">
        <f t="shared" si="3"/>
        <v>-5588.3098410000002</v>
      </c>
      <c r="L21" s="25">
        <v>73988141</v>
      </c>
      <c r="M21" s="25">
        <v>39252114</v>
      </c>
      <c r="N21" s="25">
        <f t="shared" si="4"/>
        <v>34736027</v>
      </c>
      <c r="O21" s="25">
        <v>3346686</v>
      </c>
      <c r="P21" s="25">
        <v>3683660</v>
      </c>
      <c r="Q21" s="25">
        <f t="shared" si="5"/>
        <v>-336974</v>
      </c>
    </row>
    <row r="22" spans="1:17" x14ac:dyDescent="0.45">
      <c r="A22" s="24" t="s">
        <v>54</v>
      </c>
      <c r="B22" s="24">
        <v>10764</v>
      </c>
      <c r="C22" s="24" t="s">
        <v>22</v>
      </c>
      <c r="D22" s="25">
        <v>3441921.070332</v>
      </c>
      <c r="E22" s="25">
        <v>3203736.021123</v>
      </c>
      <c r="F22" s="24">
        <f t="shared" si="0"/>
        <v>6645657.0914549995</v>
      </c>
      <c r="G22" s="24">
        <f t="shared" si="1"/>
        <v>238185.04920900008</v>
      </c>
      <c r="H22" s="25">
        <v>480043.34715599997</v>
      </c>
      <c r="I22" s="25">
        <v>76650.088430999996</v>
      </c>
      <c r="J22" s="24">
        <f t="shared" si="2"/>
        <v>556693.43558699999</v>
      </c>
      <c r="K22" s="24">
        <f t="shared" si="3"/>
        <v>403393.25872499996</v>
      </c>
      <c r="L22" s="25">
        <v>1090004</v>
      </c>
      <c r="M22" s="25">
        <v>826383</v>
      </c>
      <c r="N22" s="25">
        <f t="shared" si="4"/>
        <v>263621</v>
      </c>
      <c r="O22" s="25">
        <v>430570</v>
      </c>
      <c r="P22" s="25">
        <v>31196</v>
      </c>
      <c r="Q22" s="25">
        <f t="shared" si="5"/>
        <v>399374</v>
      </c>
    </row>
    <row r="23" spans="1:17" x14ac:dyDescent="0.45">
      <c r="A23" s="24" t="s">
        <v>56</v>
      </c>
      <c r="B23" s="24">
        <v>10767</v>
      </c>
      <c r="C23" s="24" t="s">
        <v>32</v>
      </c>
      <c r="D23" s="25">
        <v>435118.03507899999</v>
      </c>
      <c r="E23" s="25">
        <v>386618.79672300001</v>
      </c>
      <c r="F23" s="24">
        <f t="shared" si="0"/>
        <v>821736.83180200006</v>
      </c>
      <c r="G23" s="24">
        <f t="shared" si="1"/>
        <v>48499.238355999987</v>
      </c>
      <c r="H23" s="25">
        <v>12256.123</v>
      </c>
      <c r="I23" s="25">
        <v>14963.343714000001</v>
      </c>
      <c r="J23" s="24">
        <f t="shared" si="2"/>
        <v>27219.466714000002</v>
      </c>
      <c r="K23" s="24">
        <f t="shared" si="3"/>
        <v>-2707.220714000001</v>
      </c>
      <c r="L23" s="25">
        <v>38513</v>
      </c>
      <c r="M23" s="25">
        <v>74524</v>
      </c>
      <c r="N23" s="25">
        <f t="shared" si="4"/>
        <v>-36011</v>
      </c>
      <c r="O23" s="25">
        <v>0</v>
      </c>
      <c r="P23" s="25">
        <v>94</v>
      </c>
      <c r="Q23" s="25">
        <f t="shared" si="5"/>
        <v>-94</v>
      </c>
    </row>
    <row r="24" spans="1:17" x14ac:dyDescent="0.45">
      <c r="A24" s="24" t="s">
        <v>57</v>
      </c>
      <c r="B24" s="24">
        <v>10771</v>
      </c>
      <c r="C24" s="24" t="s">
        <v>22</v>
      </c>
      <c r="D24" s="25">
        <v>663191.61429499998</v>
      </c>
      <c r="E24" s="25">
        <v>686434.55929300003</v>
      </c>
      <c r="F24" s="24">
        <f t="shared" si="0"/>
        <v>1349626.173588</v>
      </c>
      <c r="G24" s="24">
        <f t="shared" si="1"/>
        <v>-23242.94499800005</v>
      </c>
      <c r="H24" s="25">
        <v>204.18350000000001</v>
      </c>
      <c r="I24" s="25">
        <v>39585.055870999997</v>
      </c>
      <c r="J24" s="24">
        <f t="shared" si="2"/>
        <v>39789.239370999996</v>
      </c>
      <c r="K24" s="24">
        <f t="shared" si="3"/>
        <v>-39380.872370999998</v>
      </c>
      <c r="L24" s="25">
        <v>934120</v>
      </c>
      <c r="M24" s="25">
        <v>915255</v>
      </c>
      <c r="N24" s="25">
        <f t="shared" si="4"/>
        <v>18865</v>
      </c>
      <c r="O24" s="25">
        <v>206</v>
      </c>
      <c r="P24" s="25">
        <v>2682</v>
      </c>
      <c r="Q24" s="25">
        <f t="shared" si="5"/>
        <v>-2476</v>
      </c>
    </row>
    <row r="25" spans="1:17" x14ac:dyDescent="0.45">
      <c r="A25" s="24" t="s">
        <v>59</v>
      </c>
      <c r="B25" s="24">
        <v>10765</v>
      </c>
      <c r="C25" s="24" t="s">
        <v>19</v>
      </c>
      <c r="D25" s="25">
        <v>16431957.142973</v>
      </c>
      <c r="E25" s="25">
        <v>9852863.1121769994</v>
      </c>
      <c r="F25" s="24">
        <f t="shared" si="0"/>
        <v>26284820.255149998</v>
      </c>
      <c r="G25" s="24">
        <f t="shared" si="1"/>
        <v>6579094.0307960007</v>
      </c>
      <c r="H25" s="25">
        <v>692884.99893300002</v>
      </c>
      <c r="I25" s="25">
        <v>307903.49017200002</v>
      </c>
      <c r="J25" s="24">
        <f t="shared" si="2"/>
        <v>1000788.489105</v>
      </c>
      <c r="K25" s="24">
        <f t="shared" si="3"/>
        <v>384981.508761</v>
      </c>
      <c r="L25" s="25">
        <v>148064820</v>
      </c>
      <c r="M25" s="25">
        <v>90592128</v>
      </c>
      <c r="N25" s="25">
        <f t="shared" si="4"/>
        <v>57472692</v>
      </c>
      <c r="O25" s="25">
        <v>12225293</v>
      </c>
      <c r="P25" s="25">
        <v>8853174</v>
      </c>
      <c r="Q25" s="25">
        <f t="shared" si="5"/>
        <v>3372119</v>
      </c>
    </row>
    <row r="26" spans="1:17" x14ac:dyDescent="0.45">
      <c r="A26" s="24" t="s">
        <v>60</v>
      </c>
      <c r="B26" s="24">
        <v>10763</v>
      </c>
      <c r="C26" s="24" t="s">
        <v>32</v>
      </c>
      <c r="D26" s="25">
        <v>472422.34879100003</v>
      </c>
      <c r="E26" s="25">
        <v>439736.98038800003</v>
      </c>
      <c r="F26" s="24">
        <f t="shared" si="0"/>
        <v>912159.32917900011</v>
      </c>
      <c r="G26" s="24">
        <f t="shared" si="1"/>
        <v>32685.368403</v>
      </c>
      <c r="H26" s="25">
        <v>93838.461001999996</v>
      </c>
      <c r="I26" s="25">
        <v>90742.498181000003</v>
      </c>
      <c r="J26" s="24">
        <f t="shared" si="2"/>
        <v>184580.959183</v>
      </c>
      <c r="K26" s="24">
        <f t="shared" si="3"/>
        <v>3095.9628209999937</v>
      </c>
      <c r="L26" s="25">
        <v>50380</v>
      </c>
      <c r="M26" s="25">
        <v>60782</v>
      </c>
      <c r="N26" s="25">
        <f t="shared" si="4"/>
        <v>-10402</v>
      </c>
      <c r="O26" s="25">
        <v>0</v>
      </c>
      <c r="P26" s="25">
        <v>1446</v>
      </c>
      <c r="Q26" s="25">
        <f t="shared" si="5"/>
        <v>-1446</v>
      </c>
    </row>
    <row r="27" spans="1:17" x14ac:dyDescent="0.45">
      <c r="A27" s="24" t="s">
        <v>62</v>
      </c>
      <c r="B27" s="24">
        <v>10778</v>
      </c>
      <c r="C27" s="24" t="s">
        <v>19</v>
      </c>
      <c r="D27" s="25">
        <v>106791.36633</v>
      </c>
      <c r="E27" s="25">
        <v>237520.99869000001</v>
      </c>
      <c r="F27" s="24">
        <f t="shared" si="0"/>
        <v>344312.36502000003</v>
      </c>
      <c r="G27" s="24">
        <f t="shared" si="1"/>
        <v>-130729.63236</v>
      </c>
      <c r="H27" s="25">
        <v>166.93950000000001</v>
      </c>
      <c r="I27" s="25">
        <v>470.92424</v>
      </c>
      <c r="J27" s="24">
        <f t="shared" si="2"/>
        <v>637.86374000000001</v>
      </c>
      <c r="K27" s="24">
        <f t="shared" si="3"/>
        <v>-303.98473999999999</v>
      </c>
      <c r="L27" s="25">
        <v>1857816</v>
      </c>
      <c r="M27" s="25">
        <v>2127875</v>
      </c>
      <c r="N27" s="25">
        <f t="shared" si="4"/>
        <v>-270059</v>
      </c>
      <c r="O27" s="25">
        <v>169649</v>
      </c>
      <c r="P27" s="25">
        <v>217996</v>
      </c>
      <c r="Q27" s="25">
        <f t="shared" si="5"/>
        <v>-48347</v>
      </c>
    </row>
    <row r="28" spans="1:17" x14ac:dyDescent="0.45">
      <c r="A28" s="24" t="s">
        <v>64</v>
      </c>
      <c r="B28" s="24">
        <v>10781</v>
      </c>
      <c r="C28" s="24" t="s">
        <v>22</v>
      </c>
      <c r="D28" s="25">
        <v>4022776.568556</v>
      </c>
      <c r="E28" s="25">
        <v>11487901.651887</v>
      </c>
      <c r="F28" s="24">
        <f t="shared" si="0"/>
        <v>15510678.220442999</v>
      </c>
      <c r="G28" s="24">
        <f t="shared" si="1"/>
        <v>-7465125.0833310001</v>
      </c>
      <c r="H28" s="25">
        <v>148280.03348700001</v>
      </c>
      <c r="I28" s="25">
        <v>178474.41574600001</v>
      </c>
      <c r="J28" s="24">
        <f t="shared" si="2"/>
        <v>326754.44923300005</v>
      </c>
      <c r="K28" s="24">
        <f t="shared" si="3"/>
        <v>-30194.382259000005</v>
      </c>
      <c r="L28" s="25">
        <v>4136573</v>
      </c>
      <c r="M28" s="25">
        <v>11890904</v>
      </c>
      <c r="N28" s="25">
        <f t="shared" si="4"/>
        <v>-7754331</v>
      </c>
      <c r="O28" s="25">
        <v>46030</v>
      </c>
      <c r="P28" s="25">
        <v>74874</v>
      </c>
      <c r="Q28" s="25">
        <f t="shared" si="5"/>
        <v>-28844</v>
      </c>
    </row>
    <row r="29" spans="1:17" x14ac:dyDescent="0.45">
      <c r="A29" s="24" t="s">
        <v>66</v>
      </c>
      <c r="B29" s="24">
        <v>10784</v>
      </c>
      <c r="C29" s="24" t="s">
        <v>19</v>
      </c>
      <c r="D29" s="25">
        <v>2831195.3017989998</v>
      </c>
      <c r="E29" s="25">
        <v>2748781.5852669999</v>
      </c>
      <c r="F29" s="24">
        <f t="shared" si="0"/>
        <v>5579976.8870659992</v>
      </c>
      <c r="G29" s="24">
        <f t="shared" si="1"/>
        <v>82413.716531999875</v>
      </c>
      <c r="H29" s="25">
        <v>122590.953429</v>
      </c>
      <c r="I29" s="25">
        <v>133658.496655</v>
      </c>
      <c r="J29" s="24">
        <f t="shared" si="2"/>
        <v>256249.45008400001</v>
      </c>
      <c r="K29" s="24">
        <f t="shared" si="3"/>
        <v>-11067.543225999994</v>
      </c>
      <c r="L29" s="25">
        <v>28792023</v>
      </c>
      <c r="M29" s="25">
        <v>22347281</v>
      </c>
      <c r="N29" s="25">
        <f t="shared" si="4"/>
        <v>6444742</v>
      </c>
      <c r="O29" s="25">
        <v>1242263</v>
      </c>
      <c r="P29" s="25">
        <v>2107441</v>
      </c>
      <c r="Q29" s="25">
        <f t="shared" si="5"/>
        <v>-865178</v>
      </c>
    </row>
    <row r="30" spans="1:17" x14ac:dyDescent="0.45">
      <c r="A30" s="24" t="s">
        <v>68</v>
      </c>
      <c r="B30" s="24">
        <v>10789</v>
      </c>
      <c r="C30" s="24" t="s">
        <v>22</v>
      </c>
      <c r="D30" s="25">
        <v>2162802.9882510002</v>
      </c>
      <c r="E30" s="25">
        <v>2303872.8339840001</v>
      </c>
      <c r="F30" s="24">
        <f t="shared" si="0"/>
        <v>4466675.8222350003</v>
      </c>
      <c r="G30" s="24">
        <f t="shared" si="1"/>
        <v>-141069.84573299997</v>
      </c>
      <c r="H30" s="25">
        <v>158527.21180600001</v>
      </c>
      <c r="I30" s="25">
        <v>213638.47898799999</v>
      </c>
      <c r="J30" s="24">
        <f t="shared" si="2"/>
        <v>372165.69079399999</v>
      </c>
      <c r="K30" s="24">
        <f t="shared" si="3"/>
        <v>-55111.267181999981</v>
      </c>
      <c r="L30" s="25">
        <v>614674</v>
      </c>
      <c r="M30" s="25">
        <v>897326</v>
      </c>
      <c r="N30" s="25">
        <f t="shared" si="4"/>
        <v>-282652</v>
      </c>
      <c r="O30" s="25">
        <v>78786</v>
      </c>
      <c r="P30" s="25">
        <v>19845</v>
      </c>
      <c r="Q30" s="25">
        <f t="shared" si="5"/>
        <v>58941</v>
      </c>
    </row>
    <row r="31" spans="1:17" x14ac:dyDescent="0.45">
      <c r="A31" s="24" t="s">
        <v>70</v>
      </c>
      <c r="B31" s="24">
        <v>10787</v>
      </c>
      <c r="C31" s="24" t="s">
        <v>22</v>
      </c>
      <c r="D31" s="25">
        <v>17413195.061375</v>
      </c>
      <c r="E31" s="25">
        <v>17589955.701388001</v>
      </c>
      <c r="F31" s="24">
        <f t="shared" si="0"/>
        <v>35003150.762763001</v>
      </c>
      <c r="G31" s="24">
        <f t="shared" si="1"/>
        <v>-176760.64001300186</v>
      </c>
      <c r="H31" s="25">
        <v>511352.09470700001</v>
      </c>
      <c r="I31" s="25">
        <v>987510.77957200003</v>
      </c>
      <c r="J31" s="24">
        <f t="shared" si="2"/>
        <v>1498862.8742790001</v>
      </c>
      <c r="K31" s="24">
        <f t="shared" si="3"/>
        <v>-476158.68486500002</v>
      </c>
      <c r="L31" s="25">
        <v>15960863</v>
      </c>
      <c r="M31" s="25">
        <v>15709141</v>
      </c>
      <c r="N31" s="25">
        <f t="shared" si="4"/>
        <v>251722</v>
      </c>
      <c r="O31" s="25">
        <v>16859</v>
      </c>
      <c r="P31" s="25">
        <v>753636</v>
      </c>
      <c r="Q31" s="25">
        <f t="shared" si="5"/>
        <v>-736777</v>
      </c>
    </row>
    <row r="32" spans="1:17" x14ac:dyDescent="0.45">
      <c r="A32" s="24" t="s">
        <v>72</v>
      </c>
      <c r="B32" s="24">
        <v>10801</v>
      </c>
      <c r="C32" s="24" t="s">
        <v>22</v>
      </c>
      <c r="D32" s="25">
        <v>462189.11201300001</v>
      </c>
      <c r="E32" s="25">
        <v>822662.36416500004</v>
      </c>
      <c r="F32" s="24">
        <f t="shared" si="0"/>
        <v>1284851.476178</v>
      </c>
      <c r="G32" s="24">
        <f t="shared" si="1"/>
        <v>-360473.25215200003</v>
      </c>
      <c r="H32" s="25">
        <v>50357.273940999999</v>
      </c>
      <c r="I32" s="25">
        <v>48915.293285</v>
      </c>
      <c r="J32" s="24">
        <f t="shared" si="2"/>
        <v>99272.567225999999</v>
      </c>
      <c r="K32" s="24">
        <f t="shared" si="3"/>
        <v>1441.9806559999997</v>
      </c>
      <c r="L32" s="25">
        <v>984420</v>
      </c>
      <c r="M32" s="25">
        <v>1355138</v>
      </c>
      <c r="N32" s="25">
        <f t="shared" si="4"/>
        <v>-370718</v>
      </c>
      <c r="O32" s="25">
        <v>21993</v>
      </c>
      <c r="P32" s="25">
        <v>22212</v>
      </c>
      <c r="Q32" s="25">
        <f t="shared" si="5"/>
        <v>-219</v>
      </c>
    </row>
    <row r="33" spans="1:17" x14ac:dyDescent="0.45">
      <c r="A33" s="24" t="s">
        <v>74</v>
      </c>
      <c r="B33" s="24">
        <v>10825</v>
      </c>
      <c r="C33" s="24" t="s">
        <v>22</v>
      </c>
      <c r="D33" s="25">
        <v>384115.50063999998</v>
      </c>
      <c r="E33" s="25">
        <v>360817.69078</v>
      </c>
      <c r="F33" s="24">
        <f t="shared" si="0"/>
        <v>744933.19142000005</v>
      </c>
      <c r="G33" s="24">
        <f t="shared" si="1"/>
        <v>23297.809859999979</v>
      </c>
      <c r="H33" s="25">
        <v>125147.27873200001</v>
      </c>
      <c r="I33" s="25">
        <v>44992.966338999999</v>
      </c>
      <c r="J33" s="24">
        <f t="shared" si="2"/>
        <v>170140.24507100001</v>
      </c>
      <c r="K33" s="24">
        <f t="shared" si="3"/>
        <v>80154.312393</v>
      </c>
      <c r="L33" s="25">
        <v>6972</v>
      </c>
      <c r="M33" s="25">
        <v>8251</v>
      </c>
      <c r="N33" s="25">
        <f t="shared" si="4"/>
        <v>-1279</v>
      </c>
      <c r="O33" s="25">
        <v>0</v>
      </c>
      <c r="P33" s="25">
        <v>711</v>
      </c>
      <c r="Q33" s="25">
        <f t="shared" si="5"/>
        <v>-711</v>
      </c>
    </row>
    <row r="34" spans="1:17" x14ac:dyDescent="0.45">
      <c r="A34" s="24" t="s">
        <v>76</v>
      </c>
      <c r="B34" s="24">
        <v>10830</v>
      </c>
      <c r="C34" s="24" t="s">
        <v>22</v>
      </c>
      <c r="D34" s="25">
        <v>704593.32375500002</v>
      </c>
      <c r="E34" s="25">
        <v>1253471.132986</v>
      </c>
      <c r="F34" s="24">
        <f t="shared" si="0"/>
        <v>1958064.4567410001</v>
      </c>
      <c r="G34" s="24">
        <f t="shared" si="1"/>
        <v>-548877.80923100002</v>
      </c>
      <c r="H34" s="25">
        <v>128519.48046999999</v>
      </c>
      <c r="I34" s="25">
        <v>128412.9222</v>
      </c>
      <c r="J34" s="24">
        <f t="shared" si="2"/>
        <v>256932.40266999998</v>
      </c>
      <c r="K34" s="24">
        <f t="shared" si="3"/>
        <v>106.55826999999408</v>
      </c>
      <c r="L34" s="25">
        <v>1219287</v>
      </c>
      <c r="M34" s="25">
        <v>2191113</v>
      </c>
      <c r="N34" s="25">
        <f t="shared" si="4"/>
        <v>-971826</v>
      </c>
      <c r="O34" s="25">
        <v>30088</v>
      </c>
      <c r="P34" s="25">
        <v>39988</v>
      </c>
      <c r="Q34" s="25">
        <f t="shared" si="5"/>
        <v>-9900</v>
      </c>
    </row>
    <row r="35" spans="1:17" x14ac:dyDescent="0.45">
      <c r="A35" s="24" t="s">
        <v>78</v>
      </c>
      <c r="B35" s="24">
        <v>10835</v>
      </c>
      <c r="C35" s="24" t="s">
        <v>22</v>
      </c>
      <c r="D35" s="25">
        <v>2496928.99266</v>
      </c>
      <c r="E35" s="25">
        <v>2593638.6626769998</v>
      </c>
      <c r="F35" s="24">
        <f t="shared" si="0"/>
        <v>5090567.6553370003</v>
      </c>
      <c r="G35" s="24">
        <f t="shared" si="1"/>
        <v>-96709.670016999822</v>
      </c>
      <c r="H35" s="25">
        <v>229138.73053500001</v>
      </c>
      <c r="I35" s="25">
        <v>52508.256393999996</v>
      </c>
      <c r="J35" s="24">
        <f t="shared" si="2"/>
        <v>281646.98692900001</v>
      </c>
      <c r="K35" s="24">
        <f t="shared" si="3"/>
        <v>176630.47414100001</v>
      </c>
      <c r="L35" s="25">
        <v>3495061</v>
      </c>
      <c r="M35" s="25">
        <v>3926250</v>
      </c>
      <c r="N35" s="25">
        <f t="shared" si="4"/>
        <v>-431189</v>
      </c>
      <c r="O35" s="25">
        <v>233786</v>
      </c>
      <c r="P35" s="25">
        <v>69250</v>
      </c>
      <c r="Q35" s="25">
        <f t="shared" si="5"/>
        <v>164536</v>
      </c>
    </row>
    <row r="36" spans="1:17" x14ac:dyDescent="0.45">
      <c r="A36" s="24" t="s">
        <v>80</v>
      </c>
      <c r="B36" s="24">
        <v>10837</v>
      </c>
      <c r="C36" s="24" t="s">
        <v>19</v>
      </c>
      <c r="D36" s="25">
        <v>1207976.821706</v>
      </c>
      <c r="E36" s="25">
        <v>3278118.70842</v>
      </c>
      <c r="F36" s="24">
        <f t="shared" si="0"/>
        <v>4486095.5301259998</v>
      </c>
      <c r="G36" s="24">
        <f t="shared" si="1"/>
        <v>-2070141.886714</v>
      </c>
      <c r="H36" s="25">
        <v>5267.5240000000003</v>
      </c>
      <c r="I36" s="25">
        <v>240104.67329999999</v>
      </c>
      <c r="J36" s="24">
        <f t="shared" si="2"/>
        <v>245372.1973</v>
      </c>
      <c r="K36" s="24">
        <f t="shared" si="3"/>
        <v>-234837.14929999999</v>
      </c>
      <c r="L36" s="25">
        <v>213596</v>
      </c>
      <c r="M36" s="25">
        <v>41579021</v>
      </c>
      <c r="N36" s="25">
        <f t="shared" si="4"/>
        <v>-41365425</v>
      </c>
      <c r="O36" s="25">
        <v>5541</v>
      </c>
      <c r="P36" s="25">
        <v>1302372</v>
      </c>
      <c r="Q36" s="25">
        <f t="shared" si="5"/>
        <v>-1296831</v>
      </c>
    </row>
    <row r="37" spans="1:17" x14ac:dyDescent="0.45">
      <c r="A37" s="24" t="s">
        <v>82</v>
      </c>
      <c r="B37" s="24">
        <v>10845</v>
      </c>
      <c r="C37" s="24" t="s">
        <v>19</v>
      </c>
      <c r="D37" s="25">
        <v>4595385.8867549999</v>
      </c>
      <c r="E37" s="25">
        <v>3060313.0253570001</v>
      </c>
      <c r="F37" s="24">
        <f t="shared" si="0"/>
        <v>7655698.9121119995</v>
      </c>
      <c r="G37" s="24">
        <f t="shared" si="1"/>
        <v>1535072.8613979998</v>
      </c>
      <c r="H37" s="25">
        <v>1662477.4711440001</v>
      </c>
      <c r="I37" s="25">
        <v>1436750.2818730001</v>
      </c>
      <c r="J37" s="24">
        <f t="shared" si="2"/>
        <v>3099227.7530169999</v>
      </c>
      <c r="K37" s="24">
        <f t="shared" si="3"/>
        <v>225727.18927099998</v>
      </c>
      <c r="L37" s="25">
        <v>18404332</v>
      </c>
      <c r="M37" s="25">
        <v>10548049</v>
      </c>
      <c r="N37" s="25">
        <f t="shared" si="4"/>
        <v>7856283</v>
      </c>
      <c r="O37" s="25">
        <v>2698773</v>
      </c>
      <c r="P37" s="25">
        <v>643365</v>
      </c>
      <c r="Q37" s="25">
        <f t="shared" si="5"/>
        <v>2055408</v>
      </c>
    </row>
    <row r="38" spans="1:17" x14ac:dyDescent="0.45">
      <c r="A38" s="24" t="s">
        <v>84</v>
      </c>
      <c r="B38" s="24">
        <v>10843</v>
      </c>
      <c r="C38" s="24" t="s">
        <v>22</v>
      </c>
      <c r="D38" s="25">
        <v>1866898.3669769999</v>
      </c>
      <c r="E38" s="25">
        <v>3393165.6691740002</v>
      </c>
      <c r="F38" s="24">
        <f t="shared" si="0"/>
        <v>5260064.0361510003</v>
      </c>
      <c r="G38" s="24">
        <f t="shared" si="1"/>
        <v>-1526267.3021970002</v>
      </c>
      <c r="H38" s="25">
        <v>218045.374855</v>
      </c>
      <c r="I38" s="25">
        <v>75518.101339000001</v>
      </c>
      <c r="J38" s="24">
        <f t="shared" si="2"/>
        <v>293563.47619399999</v>
      </c>
      <c r="K38" s="24">
        <f t="shared" si="3"/>
        <v>142527.27351600002</v>
      </c>
      <c r="L38" s="25">
        <v>1508481</v>
      </c>
      <c r="M38" s="25">
        <v>3016811</v>
      </c>
      <c r="N38" s="25">
        <f t="shared" si="4"/>
        <v>-1508330</v>
      </c>
      <c r="O38" s="25">
        <v>131046</v>
      </c>
      <c r="P38" s="25">
        <v>38302</v>
      </c>
      <c r="Q38" s="25">
        <f t="shared" si="5"/>
        <v>92744</v>
      </c>
    </row>
    <row r="39" spans="1:17" x14ac:dyDescent="0.45">
      <c r="A39" s="24" t="s">
        <v>86</v>
      </c>
      <c r="B39" s="24">
        <v>10851</v>
      </c>
      <c r="C39" s="24" t="s">
        <v>22</v>
      </c>
      <c r="D39" s="25">
        <v>7088920.319863</v>
      </c>
      <c r="E39" s="25">
        <v>10103529.46541</v>
      </c>
      <c r="F39" s="24">
        <f t="shared" si="0"/>
        <v>17192449.785273001</v>
      </c>
      <c r="G39" s="24">
        <f t="shared" si="1"/>
        <v>-3014609.1455469998</v>
      </c>
      <c r="H39" s="25">
        <v>262865.42995000002</v>
      </c>
      <c r="I39" s="25">
        <v>376093.98742100003</v>
      </c>
      <c r="J39" s="24">
        <f t="shared" si="2"/>
        <v>638959.41737100005</v>
      </c>
      <c r="K39" s="24">
        <f t="shared" si="3"/>
        <v>-113228.55747100001</v>
      </c>
      <c r="L39" s="25">
        <v>17346247</v>
      </c>
      <c r="M39" s="25">
        <v>22741602</v>
      </c>
      <c r="N39" s="25">
        <f t="shared" si="4"/>
        <v>-5395355</v>
      </c>
      <c r="O39" s="25">
        <v>945383</v>
      </c>
      <c r="P39" s="25">
        <v>293134</v>
      </c>
      <c r="Q39" s="25">
        <f t="shared" si="5"/>
        <v>652249</v>
      </c>
    </row>
    <row r="40" spans="1:17" x14ac:dyDescent="0.45">
      <c r="A40" s="24" t="s">
        <v>88</v>
      </c>
      <c r="B40" s="24">
        <v>10855</v>
      </c>
      <c r="C40" s="24" t="s">
        <v>22</v>
      </c>
      <c r="D40" s="25">
        <v>3986340.53033</v>
      </c>
      <c r="E40" s="25">
        <v>11410451.258091001</v>
      </c>
      <c r="F40" s="24">
        <f t="shared" si="0"/>
        <v>15396791.788421001</v>
      </c>
      <c r="G40" s="24">
        <f t="shared" si="1"/>
        <v>-7424110.7277610004</v>
      </c>
      <c r="H40" s="25">
        <v>11846.37643</v>
      </c>
      <c r="I40" s="25">
        <v>572470.60372699995</v>
      </c>
      <c r="J40" s="24">
        <f t="shared" si="2"/>
        <v>584316.9801569999</v>
      </c>
      <c r="K40" s="24">
        <f t="shared" si="3"/>
        <v>-560624.227297</v>
      </c>
      <c r="L40" s="25">
        <v>4759403</v>
      </c>
      <c r="M40" s="25">
        <v>12846653</v>
      </c>
      <c r="N40" s="25">
        <f t="shared" si="4"/>
        <v>-8087250</v>
      </c>
      <c r="O40" s="25">
        <v>0</v>
      </c>
      <c r="P40" s="25">
        <v>97835</v>
      </c>
      <c r="Q40" s="25">
        <f t="shared" si="5"/>
        <v>-97835</v>
      </c>
    </row>
    <row r="41" spans="1:17" x14ac:dyDescent="0.45">
      <c r="A41" s="24" t="s">
        <v>90</v>
      </c>
      <c r="B41" s="24">
        <v>10864</v>
      </c>
      <c r="C41" s="24" t="s">
        <v>22</v>
      </c>
      <c r="D41" s="25">
        <v>1959272.2863670001</v>
      </c>
      <c r="E41" s="25">
        <v>1334270.907871</v>
      </c>
      <c r="F41" s="24">
        <f t="shared" si="0"/>
        <v>3293543.1942380001</v>
      </c>
      <c r="G41" s="24">
        <f t="shared" si="1"/>
        <v>625001.37849600008</v>
      </c>
      <c r="H41" s="25">
        <v>37765.847999999998</v>
      </c>
      <c r="I41" s="25">
        <v>3049.3064690000001</v>
      </c>
      <c r="J41" s="24">
        <f t="shared" si="2"/>
        <v>40815.154469000001</v>
      </c>
      <c r="K41" s="24">
        <f t="shared" si="3"/>
        <v>34716.541530999995</v>
      </c>
      <c r="L41" s="25">
        <v>1875891</v>
      </c>
      <c r="M41" s="25">
        <v>1291105</v>
      </c>
      <c r="N41" s="25">
        <f t="shared" si="4"/>
        <v>584786</v>
      </c>
      <c r="O41" s="25">
        <v>1053</v>
      </c>
      <c r="P41" s="25">
        <v>4435</v>
      </c>
      <c r="Q41" s="25">
        <f t="shared" si="5"/>
        <v>-3382</v>
      </c>
    </row>
    <row r="42" spans="1:17" x14ac:dyDescent="0.45">
      <c r="A42" s="24" t="s">
        <v>92</v>
      </c>
      <c r="B42" s="24">
        <v>10869</v>
      </c>
      <c r="C42" s="24" t="s">
        <v>22</v>
      </c>
      <c r="D42" s="25">
        <v>2483965.4911179999</v>
      </c>
      <c r="E42" s="25">
        <v>2025890.2266599999</v>
      </c>
      <c r="F42" s="24">
        <f t="shared" si="0"/>
        <v>4509855.717778</v>
      </c>
      <c r="G42" s="24">
        <f t="shared" si="1"/>
        <v>458075.26445799996</v>
      </c>
      <c r="H42" s="25">
        <v>851.54949999999997</v>
      </c>
      <c r="I42" s="25">
        <v>45132.414592000001</v>
      </c>
      <c r="J42" s="24">
        <f t="shared" si="2"/>
        <v>45983.964092000002</v>
      </c>
      <c r="K42" s="24">
        <f t="shared" si="3"/>
        <v>-44280.865092</v>
      </c>
      <c r="L42" s="25">
        <v>1495818</v>
      </c>
      <c r="M42" s="25">
        <v>1414969</v>
      </c>
      <c r="N42" s="25">
        <f t="shared" si="4"/>
        <v>80849</v>
      </c>
      <c r="O42" s="25">
        <v>233</v>
      </c>
      <c r="P42" s="25">
        <v>13532</v>
      </c>
      <c r="Q42" s="25">
        <f t="shared" si="5"/>
        <v>-13299</v>
      </c>
    </row>
    <row r="43" spans="1:17" x14ac:dyDescent="0.45">
      <c r="A43" s="24" t="s">
        <v>94</v>
      </c>
      <c r="B43" s="24">
        <v>10872</v>
      </c>
      <c r="C43" s="24" t="s">
        <v>22</v>
      </c>
      <c r="D43" s="25">
        <v>4597716.1039340002</v>
      </c>
      <c r="E43" s="25">
        <v>7201224.4057010002</v>
      </c>
      <c r="F43" s="24">
        <f t="shared" si="0"/>
        <v>11798940.509635001</v>
      </c>
      <c r="G43" s="24">
        <f t="shared" si="1"/>
        <v>-2603508.301767</v>
      </c>
      <c r="H43" s="25">
        <v>193907.00734000001</v>
      </c>
      <c r="I43" s="25">
        <v>167571.49890100001</v>
      </c>
      <c r="J43" s="24">
        <f t="shared" si="2"/>
        <v>361478.50624100002</v>
      </c>
      <c r="K43" s="24">
        <f t="shared" si="3"/>
        <v>26335.508438999997</v>
      </c>
      <c r="L43" s="25">
        <v>2445784</v>
      </c>
      <c r="M43" s="25">
        <v>5322485</v>
      </c>
      <c r="N43" s="25">
        <f t="shared" si="4"/>
        <v>-2876701</v>
      </c>
      <c r="O43" s="25">
        <v>8026</v>
      </c>
      <c r="P43" s="25">
        <v>29277</v>
      </c>
      <c r="Q43" s="25">
        <f t="shared" si="5"/>
        <v>-21251</v>
      </c>
    </row>
    <row r="44" spans="1:17" x14ac:dyDescent="0.45">
      <c r="A44" s="24" t="s">
        <v>96</v>
      </c>
      <c r="B44" s="24">
        <v>10883</v>
      </c>
      <c r="C44" s="24" t="s">
        <v>19</v>
      </c>
      <c r="D44" s="25">
        <v>14160296.242922001</v>
      </c>
      <c r="E44" s="25">
        <v>6205186.5524779996</v>
      </c>
      <c r="F44" s="24">
        <f t="shared" si="0"/>
        <v>20365482.795400001</v>
      </c>
      <c r="G44" s="24">
        <f t="shared" si="1"/>
        <v>7955109.690444001</v>
      </c>
      <c r="H44" s="25">
        <v>685382.95316499996</v>
      </c>
      <c r="I44" s="25">
        <v>2256067.7305780002</v>
      </c>
      <c r="J44" s="24">
        <f t="shared" si="2"/>
        <v>2941450.683743</v>
      </c>
      <c r="K44" s="24">
        <f t="shared" si="3"/>
        <v>-1570684.7774130004</v>
      </c>
      <c r="L44" s="25">
        <v>191782421</v>
      </c>
      <c r="M44" s="25">
        <v>84805557</v>
      </c>
      <c r="N44" s="25">
        <f t="shared" si="4"/>
        <v>106976864</v>
      </c>
      <c r="O44" s="25">
        <v>30051804</v>
      </c>
      <c r="P44" s="25">
        <v>11770345</v>
      </c>
      <c r="Q44" s="25">
        <f t="shared" si="5"/>
        <v>18281459</v>
      </c>
    </row>
    <row r="45" spans="1:17" x14ac:dyDescent="0.45">
      <c r="A45" s="24" t="s">
        <v>98</v>
      </c>
      <c r="B45" s="24">
        <v>10885</v>
      </c>
      <c r="C45" s="24" t="s">
        <v>32</v>
      </c>
      <c r="D45" s="25">
        <v>3407075.3997909999</v>
      </c>
      <c r="E45" s="25">
        <v>7390076.915511</v>
      </c>
      <c r="F45" s="24">
        <f t="shared" si="0"/>
        <v>10797152.315301999</v>
      </c>
      <c r="G45" s="24">
        <f t="shared" si="1"/>
        <v>-3983001.51572</v>
      </c>
      <c r="H45" s="25">
        <v>38281.96284</v>
      </c>
      <c r="I45" s="25">
        <v>110389.90703</v>
      </c>
      <c r="J45" s="24">
        <f t="shared" si="2"/>
        <v>148671.86986999999</v>
      </c>
      <c r="K45" s="24">
        <f t="shared" si="3"/>
        <v>-72107.944190000009</v>
      </c>
      <c r="L45" s="25">
        <v>10788012</v>
      </c>
      <c r="M45" s="25">
        <v>21599678</v>
      </c>
      <c r="N45" s="25">
        <f t="shared" si="4"/>
        <v>-10811666</v>
      </c>
      <c r="O45" s="25">
        <v>3183</v>
      </c>
      <c r="P45" s="25">
        <v>213676</v>
      </c>
      <c r="Q45" s="25">
        <f t="shared" si="5"/>
        <v>-210493</v>
      </c>
    </row>
    <row r="46" spans="1:17" x14ac:dyDescent="0.45">
      <c r="A46" s="24" t="s">
        <v>100</v>
      </c>
      <c r="B46" s="24">
        <v>10897</v>
      </c>
      <c r="C46" s="24" t="s">
        <v>32</v>
      </c>
      <c r="D46" s="25">
        <v>654927.82667700003</v>
      </c>
      <c r="E46" s="25">
        <v>805088.63316299999</v>
      </c>
      <c r="F46" s="24">
        <f t="shared" si="0"/>
        <v>1460016.4598400001</v>
      </c>
      <c r="G46" s="24">
        <f t="shared" si="1"/>
        <v>-150160.80648599996</v>
      </c>
      <c r="H46" s="25">
        <v>0</v>
      </c>
      <c r="I46" s="25">
        <v>0</v>
      </c>
      <c r="J46" s="24">
        <f t="shared" si="2"/>
        <v>0</v>
      </c>
      <c r="K46" s="24">
        <f t="shared" si="3"/>
        <v>0</v>
      </c>
      <c r="L46" s="25">
        <v>324041</v>
      </c>
      <c r="M46" s="25">
        <v>657783</v>
      </c>
      <c r="N46" s="25">
        <f t="shared" si="4"/>
        <v>-333742</v>
      </c>
      <c r="O46" s="25">
        <v>11820</v>
      </c>
      <c r="P46" s="25">
        <v>1302</v>
      </c>
      <c r="Q46" s="25">
        <f t="shared" si="5"/>
        <v>10518</v>
      </c>
    </row>
    <row r="47" spans="1:17" x14ac:dyDescent="0.45">
      <c r="A47" s="24" t="s">
        <v>102</v>
      </c>
      <c r="B47" s="24">
        <v>10895</v>
      </c>
      <c r="C47" s="24" t="s">
        <v>19</v>
      </c>
      <c r="D47" s="25">
        <v>223926.24561300001</v>
      </c>
      <c r="E47" s="25">
        <v>214719.68151200001</v>
      </c>
      <c r="F47" s="24">
        <f t="shared" si="0"/>
        <v>438645.92712500005</v>
      </c>
      <c r="G47" s="24">
        <f t="shared" si="1"/>
        <v>9206.5641009999963</v>
      </c>
      <c r="H47" s="25">
        <v>15535.799059999999</v>
      </c>
      <c r="I47" s="25">
        <v>18893.703681999999</v>
      </c>
      <c r="J47" s="24">
        <f t="shared" si="2"/>
        <v>34429.502741999997</v>
      </c>
      <c r="K47" s="24">
        <f t="shared" si="3"/>
        <v>-3357.904622</v>
      </c>
      <c r="L47" s="25">
        <v>2980496</v>
      </c>
      <c r="M47" s="25">
        <v>3533740</v>
      </c>
      <c r="N47" s="25">
        <f t="shared" si="4"/>
        <v>-553244</v>
      </c>
      <c r="O47" s="25">
        <v>42153</v>
      </c>
      <c r="P47" s="25">
        <v>164767</v>
      </c>
      <c r="Q47" s="25">
        <f t="shared" si="5"/>
        <v>-122614</v>
      </c>
    </row>
    <row r="48" spans="1:17" x14ac:dyDescent="0.45">
      <c r="A48" s="24" t="s">
        <v>104</v>
      </c>
      <c r="B48" s="24">
        <v>10896</v>
      </c>
      <c r="C48" s="24" t="s">
        <v>22</v>
      </c>
      <c r="D48" s="25">
        <v>9217931.9764099997</v>
      </c>
      <c r="E48" s="25">
        <v>10089974.444035999</v>
      </c>
      <c r="F48" s="24">
        <f t="shared" si="0"/>
        <v>19307906.420446001</v>
      </c>
      <c r="G48" s="24">
        <f t="shared" si="1"/>
        <v>-872042.46762599982</v>
      </c>
      <c r="H48" s="25">
        <v>551526.14872199995</v>
      </c>
      <c r="I48" s="25">
        <v>553979.36588900001</v>
      </c>
      <c r="J48" s="24">
        <f t="shared" si="2"/>
        <v>1105505.514611</v>
      </c>
      <c r="K48" s="24">
        <f t="shared" si="3"/>
        <v>-2453.2171670000535</v>
      </c>
      <c r="L48" s="25">
        <v>2208717</v>
      </c>
      <c r="M48" s="25">
        <v>2908125</v>
      </c>
      <c r="N48" s="25">
        <f t="shared" si="4"/>
        <v>-699408</v>
      </c>
      <c r="O48" s="25">
        <v>4062</v>
      </c>
      <c r="P48" s="25">
        <v>39931</v>
      </c>
      <c r="Q48" s="25">
        <f t="shared" si="5"/>
        <v>-35869</v>
      </c>
    </row>
    <row r="49" spans="1:17" x14ac:dyDescent="0.45">
      <c r="A49" s="24" t="s">
        <v>106</v>
      </c>
      <c r="B49" s="24">
        <v>10911</v>
      </c>
      <c r="C49" s="24" t="s">
        <v>19</v>
      </c>
      <c r="D49" s="25">
        <v>8425580.9905719999</v>
      </c>
      <c r="E49" s="25">
        <v>3714262.3085779999</v>
      </c>
      <c r="F49" s="24">
        <f t="shared" si="0"/>
        <v>12139843.299149999</v>
      </c>
      <c r="G49" s="24">
        <f t="shared" si="1"/>
        <v>4711318.6819940004</v>
      </c>
      <c r="H49" s="25">
        <v>230507.91752399999</v>
      </c>
      <c r="I49" s="25">
        <v>518002.94075200002</v>
      </c>
      <c r="J49" s="24">
        <f t="shared" si="2"/>
        <v>748510.85827600001</v>
      </c>
      <c r="K49" s="24">
        <f t="shared" si="3"/>
        <v>-287495.02322800003</v>
      </c>
      <c r="L49" s="25">
        <v>62542237</v>
      </c>
      <c r="M49" s="25">
        <v>53965003</v>
      </c>
      <c r="N49" s="25">
        <f t="shared" si="4"/>
        <v>8577234</v>
      </c>
      <c r="O49" s="25">
        <v>3010856</v>
      </c>
      <c r="P49" s="25">
        <v>5876694</v>
      </c>
      <c r="Q49" s="25">
        <f t="shared" si="5"/>
        <v>-2865838</v>
      </c>
    </row>
    <row r="50" spans="1:17" x14ac:dyDescent="0.45">
      <c r="A50" s="24" t="s">
        <v>108</v>
      </c>
      <c r="B50" s="24">
        <v>10919</v>
      </c>
      <c r="C50" s="24" t="s">
        <v>19</v>
      </c>
      <c r="D50" s="25">
        <v>81494020.725867003</v>
      </c>
      <c r="E50" s="25">
        <v>34473151.884897999</v>
      </c>
      <c r="F50" s="24">
        <f t="shared" si="0"/>
        <v>115967172.61076501</v>
      </c>
      <c r="G50" s="24">
        <f t="shared" si="1"/>
        <v>47020868.840969004</v>
      </c>
      <c r="H50" s="25">
        <v>1957514.0834830001</v>
      </c>
      <c r="I50" s="25">
        <v>4875458.3587119998</v>
      </c>
      <c r="J50" s="24">
        <f t="shared" si="2"/>
        <v>6832972.4421950001</v>
      </c>
      <c r="K50" s="24">
        <f t="shared" si="3"/>
        <v>-2917944.2752289996</v>
      </c>
      <c r="L50" s="25">
        <v>469255359</v>
      </c>
      <c r="M50" s="25">
        <v>339296423</v>
      </c>
      <c r="N50" s="25">
        <f t="shared" si="4"/>
        <v>129958936</v>
      </c>
      <c r="O50" s="25">
        <v>52656564</v>
      </c>
      <c r="P50" s="25">
        <v>35038400</v>
      </c>
      <c r="Q50" s="25">
        <f t="shared" si="5"/>
        <v>17618164</v>
      </c>
    </row>
    <row r="51" spans="1:17" x14ac:dyDescent="0.45">
      <c r="A51" s="24" t="s">
        <v>110</v>
      </c>
      <c r="B51" s="24">
        <v>10923</v>
      </c>
      <c r="C51" s="24" t="s">
        <v>19</v>
      </c>
      <c r="D51" s="25">
        <v>473858.24342200003</v>
      </c>
      <c r="E51" s="25">
        <v>118338.751527</v>
      </c>
      <c r="F51" s="24">
        <f t="shared" si="0"/>
        <v>592196.99494900007</v>
      </c>
      <c r="G51" s="24">
        <f t="shared" si="1"/>
        <v>355519.49189500004</v>
      </c>
      <c r="H51" s="25">
        <v>197700.71599999999</v>
      </c>
      <c r="I51" s="25">
        <v>23043.552193</v>
      </c>
      <c r="J51" s="24">
        <f t="shared" si="2"/>
        <v>220744.268193</v>
      </c>
      <c r="K51" s="24">
        <f t="shared" si="3"/>
        <v>174657.16380699998</v>
      </c>
      <c r="L51" s="25">
        <v>4729850</v>
      </c>
      <c r="M51" s="25">
        <v>3844782</v>
      </c>
      <c r="N51" s="25">
        <f t="shared" si="4"/>
        <v>885068</v>
      </c>
      <c r="O51" s="25">
        <v>91542</v>
      </c>
      <c r="P51" s="25">
        <v>144111</v>
      </c>
      <c r="Q51" s="25">
        <f t="shared" si="5"/>
        <v>-52569</v>
      </c>
    </row>
    <row r="52" spans="1:17" x14ac:dyDescent="0.45">
      <c r="A52" s="24" t="s">
        <v>114</v>
      </c>
      <c r="B52" s="24">
        <v>10915</v>
      </c>
      <c r="C52" s="24" t="s">
        <v>19</v>
      </c>
      <c r="D52" s="25">
        <v>5979907.7531390004</v>
      </c>
      <c r="E52" s="25">
        <v>13914179.977219</v>
      </c>
      <c r="F52" s="24">
        <f t="shared" si="0"/>
        <v>19894087.730358001</v>
      </c>
      <c r="G52" s="24">
        <f t="shared" si="1"/>
        <v>-7934272.2240800001</v>
      </c>
      <c r="H52" s="25">
        <v>436209.45562999998</v>
      </c>
      <c r="I52" s="25">
        <v>1974809.8935720001</v>
      </c>
      <c r="J52" s="24">
        <f t="shared" si="2"/>
        <v>2411019.3492020001</v>
      </c>
      <c r="K52" s="24">
        <f t="shared" si="3"/>
        <v>-1538600.4379420001</v>
      </c>
      <c r="L52" s="25">
        <v>11411150</v>
      </c>
      <c r="M52" s="25">
        <v>44360953</v>
      </c>
      <c r="N52" s="25">
        <f t="shared" si="4"/>
        <v>-32949803</v>
      </c>
      <c r="O52" s="25">
        <v>390155</v>
      </c>
      <c r="P52" s="25">
        <v>799063</v>
      </c>
      <c r="Q52" s="25">
        <f t="shared" si="5"/>
        <v>-408908</v>
      </c>
    </row>
    <row r="53" spans="1:17" x14ac:dyDescent="0.45">
      <c r="A53" s="24" t="s">
        <v>116</v>
      </c>
      <c r="B53" s="24">
        <v>10929</v>
      </c>
      <c r="C53" s="24" t="s">
        <v>19</v>
      </c>
      <c r="D53" s="25">
        <v>24826.985858</v>
      </c>
      <c r="E53" s="25">
        <v>155400.43792</v>
      </c>
      <c r="F53" s="24">
        <f t="shared" si="0"/>
        <v>180227.423778</v>
      </c>
      <c r="G53" s="24">
        <f t="shared" si="1"/>
        <v>-130573.452062</v>
      </c>
      <c r="H53" s="25">
        <v>229.77</v>
      </c>
      <c r="I53" s="25">
        <v>619.71285</v>
      </c>
      <c r="J53" s="24">
        <f t="shared" si="2"/>
        <v>849.48284999999998</v>
      </c>
      <c r="K53" s="24">
        <f t="shared" si="3"/>
        <v>-389.94285000000002</v>
      </c>
      <c r="L53" s="25">
        <v>5305788</v>
      </c>
      <c r="M53" s="25">
        <v>5019896</v>
      </c>
      <c r="N53" s="25">
        <f t="shared" si="4"/>
        <v>285892</v>
      </c>
      <c r="O53" s="25">
        <v>558775</v>
      </c>
      <c r="P53" s="25">
        <v>264120</v>
      </c>
      <c r="Q53" s="25">
        <f t="shared" si="5"/>
        <v>294655</v>
      </c>
    </row>
    <row r="54" spans="1:17" x14ac:dyDescent="0.45">
      <c r="A54" s="24" t="s">
        <v>118</v>
      </c>
      <c r="B54" s="24">
        <v>10934</v>
      </c>
      <c r="C54" s="24" t="s">
        <v>32</v>
      </c>
      <c r="D54" s="25">
        <v>65176.452173999998</v>
      </c>
      <c r="E54" s="25">
        <v>72251.495165999993</v>
      </c>
      <c r="F54" s="24">
        <f t="shared" si="0"/>
        <v>137427.94733999998</v>
      </c>
      <c r="G54" s="24">
        <f t="shared" si="1"/>
        <v>-7075.0429919999951</v>
      </c>
      <c r="H54" s="25">
        <v>5024.4879000000001</v>
      </c>
      <c r="I54" s="25">
        <v>5623.6541690000004</v>
      </c>
      <c r="J54" s="24">
        <f t="shared" si="2"/>
        <v>10648.142069000001</v>
      </c>
      <c r="K54" s="24">
        <f t="shared" si="3"/>
        <v>-599.16626900000028</v>
      </c>
      <c r="L54" s="25">
        <v>15</v>
      </c>
      <c r="M54" s="25">
        <v>93</v>
      </c>
      <c r="N54" s="25">
        <f t="shared" si="4"/>
        <v>-78</v>
      </c>
      <c r="O54" s="25">
        <v>0</v>
      </c>
      <c r="P54" s="25">
        <v>0</v>
      </c>
      <c r="Q54" s="25">
        <f t="shared" si="5"/>
        <v>0</v>
      </c>
    </row>
    <row r="55" spans="1:17" x14ac:dyDescent="0.45">
      <c r="A55" s="24" t="s">
        <v>120</v>
      </c>
      <c r="B55" s="24">
        <v>11008</v>
      </c>
      <c r="C55" s="24" t="s">
        <v>19</v>
      </c>
      <c r="D55" s="25">
        <v>8412048.1276859995</v>
      </c>
      <c r="E55" s="25">
        <v>2534596.3298780001</v>
      </c>
      <c r="F55" s="24">
        <f t="shared" si="0"/>
        <v>10946644.457564</v>
      </c>
      <c r="G55" s="24">
        <f t="shared" si="1"/>
        <v>5877451.797807999</v>
      </c>
      <c r="H55" s="25">
        <v>23551.953529999999</v>
      </c>
      <c r="I55" s="25">
        <v>273957.71094000002</v>
      </c>
      <c r="J55" s="24">
        <f t="shared" si="2"/>
        <v>297509.66447000002</v>
      </c>
      <c r="K55" s="24">
        <f t="shared" si="3"/>
        <v>-250405.75741000002</v>
      </c>
      <c r="L55" s="25">
        <v>89039643</v>
      </c>
      <c r="M55" s="25">
        <v>51418856</v>
      </c>
      <c r="N55" s="25">
        <f t="shared" si="4"/>
        <v>37620787</v>
      </c>
      <c r="O55" s="25">
        <v>5362812</v>
      </c>
      <c r="P55" s="25">
        <v>5284705</v>
      </c>
      <c r="Q55" s="25">
        <f t="shared" si="5"/>
        <v>78107</v>
      </c>
    </row>
    <row r="56" spans="1:17" x14ac:dyDescent="0.45">
      <c r="A56" s="24" t="s">
        <v>122</v>
      </c>
      <c r="B56" s="24">
        <v>11014</v>
      </c>
      <c r="C56" s="24" t="s">
        <v>19</v>
      </c>
      <c r="D56" s="25">
        <v>111517.35006</v>
      </c>
      <c r="E56" s="25">
        <v>191012.658505</v>
      </c>
      <c r="F56" s="24">
        <f t="shared" si="0"/>
        <v>302530.00856500003</v>
      </c>
      <c r="G56" s="24">
        <f t="shared" si="1"/>
        <v>-79495.308445000002</v>
      </c>
      <c r="H56" s="25">
        <v>0</v>
      </c>
      <c r="I56" s="25">
        <v>1323.8260749999999</v>
      </c>
      <c r="J56" s="24">
        <f t="shared" si="2"/>
        <v>1323.8260749999999</v>
      </c>
      <c r="K56" s="24">
        <f t="shared" si="3"/>
        <v>-1323.8260749999999</v>
      </c>
      <c r="L56" s="25">
        <v>2263891</v>
      </c>
      <c r="M56" s="25">
        <v>4032280</v>
      </c>
      <c r="N56" s="25">
        <f t="shared" si="4"/>
        <v>-1768389</v>
      </c>
      <c r="O56" s="25">
        <v>16417</v>
      </c>
      <c r="P56" s="25">
        <v>176626</v>
      </c>
      <c r="Q56" s="25">
        <f t="shared" si="5"/>
        <v>-160209</v>
      </c>
    </row>
    <row r="57" spans="1:17" x14ac:dyDescent="0.45">
      <c r="A57" s="24" t="s">
        <v>124</v>
      </c>
      <c r="B57" s="24">
        <v>11049</v>
      </c>
      <c r="C57" s="24" t="s">
        <v>19</v>
      </c>
      <c r="D57" s="25">
        <v>2904810.81648</v>
      </c>
      <c r="E57" s="25">
        <v>3868526.0099189999</v>
      </c>
      <c r="F57" s="24">
        <f t="shared" si="0"/>
        <v>6773336.8263990004</v>
      </c>
      <c r="G57" s="24">
        <f t="shared" si="1"/>
        <v>-963715.19343899982</v>
      </c>
      <c r="H57" s="25">
        <v>239732.03904999999</v>
      </c>
      <c r="I57" s="25">
        <v>278290.12053800002</v>
      </c>
      <c r="J57" s="24">
        <f t="shared" si="2"/>
        <v>518022.15958800004</v>
      </c>
      <c r="K57" s="24">
        <f t="shared" si="3"/>
        <v>-38558.081488000025</v>
      </c>
      <c r="L57" s="25">
        <v>58720286</v>
      </c>
      <c r="M57" s="25">
        <v>40916246</v>
      </c>
      <c r="N57" s="25">
        <f t="shared" si="4"/>
        <v>17804040</v>
      </c>
      <c r="O57" s="25">
        <v>6299880</v>
      </c>
      <c r="P57" s="25">
        <v>3995116</v>
      </c>
      <c r="Q57" s="25">
        <f t="shared" si="5"/>
        <v>2304764</v>
      </c>
    </row>
    <row r="58" spans="1:17" x14ac:dyDescent="0.45">
      <c r="A58" s="24" t="s">
        <v>126</v>
      </c>
      <c r="B58" s="24">
        <v>11055</v>
      </c>
      <c r="C58" s="24" t="s">
        <v>22</v>
      </c>
      <c r="D58" s="25">
        <v>3225589.9565829998</v>
      </c>
      <c r="E58" s="25">
        <v>10718579.601373</v>
      </c>
      <c r="F58" s="24">
        <f t="shared" si="0"/>
        <v>13944169.557955999</v>
      </c>
      <c r="G58" s="24">
        <f t="shared" si="1"/>
        <v>-7492989.6447900003</v>
      </c>
      <c r="H58" s="25">
        <v>146013.82371299999</v>
      </c>
      <c r="I58" s="25">
        <v>155416.16370500001</v>
      </c>
      <c r="J58" s="24">
        <f t="shared" si="2"/>
        <v>301429.987418</v>
      </c>
      <c r="K58" s="24">
        <f t="shared" si="3"/>
        <v>-9402.3399920000229</v>
      </c>
      <c r="L58" s="25">
        <v>2689491</v>
      </c>
      <c r="M58" s="25">
        <v>10789709</v>
      </c>
      <c r="N58" s="25">
        <f t="shared" si="4"/>
        <v>-8100218</v>
      </c>
      <c r="O58" s="25">
        <v>24619</v>
      </c>
      <c r="P58" s="25">
        <v>36048</v>
      </c>
      <c r="Q58" s="25">
        <f t="shared" si="5"/>
        <v>-11429</v>
      </c>
    </row>
    <row r="59" spans="1:17" x14ac:dyDescent="0.45">
      <c r="A59" s="24" t="s">
        <v>128</v>
      </c>
      <c r="B59" s="24">
        <v>11075</v>
      </c>
      <c r="C59" s="24" t="s">
        <v>19</v>
      </c>
      <c r="D59" s="25">
        <v>3001992.9431579998</v>
      </c>
      <c r="E59" s="25">
        <v>2207630.1352980002</v>
      </c>
      <c r="F59" s="24">
        <f t="shared" si="0"/>
        <v>5209623.0784559995</v>
      </c>
      <c r="G59" s="24">
        <f t="shared" si="1"/>
        <v>794362.80785999959</v>
      </c>
      <c r="H59" s="25">
        <v>141050.36121999999</v>
      </c>
      <c r="I59" s="25">
        <v>51701.443534999999</v>
      </c>
      <c r="J59" s="24">
        <f t="shared" si="2"/>
        <v>192751.80475499999</v>
      </c>
      <c r="K59" s="24">
        <f t="shared" si="3"/>
        <v>89348.917684999993</v>
      </c>
      <c r="L59" s="25">
        <v>62795078</v>
      </c>
      <c r="M59" s="25">
        <v>53938450</v>
      </c>
      <c r="N59" s="25">
        <f t="shared" si="4"/>
        <v>8856628</v>
      </c>
      <c r="O59" s="25">
        <v>4966038</v>
      </c>
      <c r="P59" s="25">
        <v>3658419</v>
      </c>
      <c r="Q59" s="25">
        <f t="shared" si="5"/>
        <v>1307619</v>
      </c>
    </row>
    <row r="60" spans="1:17" x14ac:dyDescent="0.45">
      <c r="A60" s="24" t="s">
        <v>130</v>
      </c>
      <c r="B60" s="24">
        <v>11087</v>
      </c>
      <c r="C60" s="24" t="s">
        <v>22</v>
      </c>
      <c r="D60" s="25">
        <v>914625.51775899995</v>
      </c>
      <c r="E60" s="25">
        <v>975616.41839500004</v>
      </c>
      <c r="F60" s="24">
        <f t="shared" si="0"/>
        <v>1890241.936154</v>
      </c>
      <c r="G60" s="24">
        <f t="shared" si="1"/>
        <v>-60990.900636000093</v>
      </c>
      <c r="H60" s="25">
        <v>153228.30209099999</v>
      </c>
      <c r="I60" s="25">
        <v>39893.941952000001</v>
      </c>
      <c r="J60" s="24">
        <f t="shared" si="2"/>
        <v>193122.24404299998</v>
      </c>
      <c r="K60" s="24">
        <f t="shared" si="3"/>
        <v>113334.360139</v>
      </c>
      <c r="L60" s="25">
        <v>1237008</v>
      </c>
      <c r="M60" s="25">
        <v>1167385</v>
      </c>
      <c r="N60" s="25">
        <f t="shared" si="4"/>
        <v>69623</v>
      </c>
      <c r="O60" s="25">
        <v>578218</v>
      </c>
      <c r="P60" s="25">
        <v>163728</v>
      </c>
      <c r="Q60" s="25">
        <f t="shared" si="5"/>
        <v>414490</v>
      </c>
    </row>
    <row r="61" spans="1:17" x14ac:dyDescent="0.45">
      <c r="A61" s="24" t="s">
        <v>135</v>
      </c>
      <c r="B61" s="24">
        <v>11090</v>
      </c>
      <c r="C61" s="24" t="s">
        <v>19</v>
      </c>
      <c r="D61" s="25">
        <v>4072998.2919439999</v>
      </c>
      <c r="E61" s="25">
        <v>2285997.6486769998</v>
      </c>
      <c r="F61" s="24">
        <f t="shared" si="0"/>
        <v>6358995.9406209998</v>
      </c>
      <c r="G61" s="24">
        <f t="shared" si="1"/>
        <v>1787000.6432670001</v>
      </c>
      <c r="H61" s="25">
        <v>567913.00541999994</v>
      </c>
      <c r="I61" s="25">
        <v>27241.816364999999</v>
      </c>
      <c r="J61" s="24">
        <f t="shared" si="2"/>
        <v>595154.82178499992</v>
      </c>
      <c r="K61" s="24">
        <f t="shared" si="3"/>
        <v>540671.18905499997</v>
      </c>
      <c r="L61" s="25">
        <v>62014903</v>
      </c>
      <c r="M61" s="25">
        <v>73096791</v>
      </c>
      <c r="N61" s="25">
        <f t="shared" si="4"/>
        <v>-11081888</v>
      </c>
      <c r="O61" s="25">
        <v>4239171</v>
      </c>
      <c r="P61" s="25">
        <v>4064365</v>
      </c>
      <c r="Q61" s="25">
        <f t="shared" si="5"/>
        <v>174806</v>
      </c>
    </row>
    <row r="62" spans="1:17" x14ac:dyDescent="0.45">
      <c r="A62" s="24" t="s">
        <v>137</v>
      </c>
      <c r="B62" s="24">
        <v>11095</v>
      </c>
      <c r="C62" s="24" t="s">
        <v>22</v>
      </c>
      <c r="D62" s="25">
        <v>598164.13265100005</v>
      </c>
      <c r="E62" s="25">
        <v>1665678.6657769999</v>
      </c>
      <c r="F62" s="24">
        <f t="shared" si="0"/>
        <v>2263842.798428</v>
      </c>
      <c r="G62" s="24">
        <f t="shared" si="1"/>
        <v>-1067514.5331259998</v>
      </c>
      <c r="H62" s="25">
        <v>22349.325406</v>
      </c>
      <c r="I62" s="25">
        <v>109219.55602600001</v>
      </c>
      <c r="J62" s="24">
        <f t="shared" si="2"/>
        <v>131568.88143199999</v>
      </c>
      <c r="K62" s="24">
        <f t="shared" si="3"/>
        <v>-86870.230620000002</v>
      </c>
      <c r="L62" s="25">
        <v>2954671</v>
      </c>
      <c r="M62" s="25">
        <v>4063441</v>
      </c>
      <c r="N62" s="25">
        <f t="shared" si="4"/>
        <v>-1108770</v>
      </c>
      <c r="O62" s="25">
        <v>51873</v>
      </c>
      <c r="P62" s="25">
        <v>132129</v>
      </c>
      <c r="Q62" s="25">
        <f t="shared" si="5"/>
        <v>-80256</v>
      </c>
    </row>
    <row r="63" spans="1:17" x14ac:dyDescent="0.45">
      <c r="A63" s="24" t="s">
        <v>139</v>
      </c>
      <c r="B63" s="24">
        <v>11098</v>
      </c>
      <c r="C63" s="24" t="s">
        <v>19</v>
      </c>
      <c r="D63" s="25">
        <v>54148859.934476003</v>
      </c>
      <c r="E63" s="25">
        <v>13077724.99608</v>
      </c>
      <c r="F63" s="24">
        <f t="shared" si="0"/>
        <v>67226584.930555999</v>
      </c>
      <c r="G63" s="24">
        <f t="shared" si="1"/>
        <v>41071134.938396007</v>
      </c>
      <c r="H63" s="25">
        <v>333324.005511</v>
      </c>
      <c r="I63" s="25">
        <v>290527.88718600001</v>
      </c>
      <c r="J63" s="24">
        <f t="shared" si="2"/>
        <v>623851.89269699994</v>
      </c>
      <c r="K63" s="24">
        <f t="shared" si="3"/>
        <v>42796.118324999989</v>
      </c>
      <c r="L63" s="25">
        <v>529401798</v>
      </c>
      <c r="M63" s="25">
        <v>334380500</v>
      </c>
      <c r="N63" s="25">
        <f t="shared" si="4"/>
        <v>195021298</v>
      </c>
      <c r="O63" s="25">
        <v>50811630</v>
      </c>
      <c r="P63" s="25">
        <v>37568024</v>
      </c>
      <c r="Q63" s="25">
        <f t="shared" si="5"/>
        <v>13243606</v>
      </c>
    </row>
    <row r="64" spans="1:17" x14ac:dyDescent="0.45">
      <c r="A64" s="24" t="s">
        <v>141</v>
      </c>
      <c r="B64" s="24">
        <v>11099</v>
      </c>
      <c r="C64" s="24" t="s">
        <v>22</v>
      </c>
      <c r="D64" s="25">
        <v>24162998.054155</v>
      </c>
      <c r="E64" s="25">
        <v>31336250.471544001</v>
      </c>
      <c r="F64" s="24">
        <f t="shared" si="0"/>
        <v>55499248.525699005</v>
      </c>
      <c r="G64" s="24">
        <f t="shared" si="1"/>
        <v>-7173252.4173890017</v>
      </c>
      <c r="H64" s="25">
        <v>955390.31389400002</v>
      </c>
      <c r="I64" s="25">
        <v>1321461.175019</v>
      </c>
      <c r="J64" s="24">
        <f t="shared" si="2"/>
        <v>2276851.4889130001</v>
      </c>
      <c r="K64" s="24">
        <f t="shared" si="3"/>
        <v>-366070.86112499994</v>
      </c>
      <c r="L64" s="25">
        <v>19463092</v>
      </c>
      <c r="M64" s="25">
        <v>31231403</v>
      </c>
      <c r="N64" s="25">
        <f t="shared" si="4"/>
        <v>-11768311</v>
      </c>
      <c r="O64" s="25">
        <v>352082</v>
      </c>
      <c r="P64" s="25">
        <v>243458</v>
      </c>
      <c r="Q64" s="25">
        <f t="shared" si="5"/>
        <v>108624</v>
      </c>
    </row>
    <row r="65" spans="1:17" x14ac:dyDescent="0.45">
      <c r="A65" s="24" t="s">
        <v>143</v>
      </c>
      <c r="B65" s="24">
        <v>11131</v>
      </c>
      <c r="C65" s="24" t="s">
        <v>32</v>
      </c>
      <c r="D65" s="25">
        <v>535570.24823899998</v>
      </c>
      <c r="E65" s="25">
        <v>1522101.6215059999</v>
      </c>
      <c r="F65" s="24">
        <f t="shared" si="0"/>
        <v>2057671.8697449998</v>
      </c>
      <c r="G65" s="24">
        <f t="shared" si="1"/>
        <v>-986531.37326699996</v>
      </c>
      <c r="H65" s="25">
        <v>1677.1925000000001</v>
      </c>
      <c r="I65" s="25">
        <v>11396.737467999999</v>
      </c>
      <c r="J65" s="24">
        <f t="shared" si="2"/>
        <v>13073.929968</v>
      </c>
      <c r="K65" s="24">
        <f t="shared" si="3"/>
        <v>-9719.5449679999983</v>
      </c>
      <c r="L65" s="25">
        <v>351580</v>
      </c>
      <c r="M65" s="25">
        <v>1992616</v>
      </c>
      <c r="N65" s="25">
        <f t="shared" si="4"/>
        <v>-1641036</v>
      </c>
      <c r="O65" s="25">
        <v>0</v>
      </c>
      <c r="P65" s="25">
        <v>6864</v>
      </c>
      <c r="Q65" s="25">
        <f t="shared" si="5"/>
        <v>-6864</v>
      </c>
    </row>
    <row r="66" spans="1:17" x14ac:dyDescent="0.45">
      <c r="A66" s="24" t="s">
        <v>145</v>
      </c>
      <c r="B66" s="24">
        <v>11132</v>
      </c>
      <c r="C66" s="24" t="s">
        <v>22</v>
      </c>
      <c r="D66" s="25">
        <v>9444840.3299279995</v>
      </c>
      <c r="E66" s="25">
        <v>20572723.414496999</v>
      </c>
      <c r="F66" s="24">
        <f t="shared" si="0"/>
        <v>30017563.744424999</v>
      </c>
      <c r="G66" s="24">
        <f t="shared" si="1"/>
        <v>-11127883.084569</v>
      </c>
      <c r="H66" s="25">
        <v>756888.76842800004</v>
      </c>
      <c r="I66" s="25">
        <v>897238.35057300003</v>
      </c>
      <c r="J66" s="24">
        <f t="shared" si="2"/>
        <v>1654127.1190010002</v>
      </c>
      <c r="K66" s="24">
        <f t="shared" si="3"/>
        <v>-140349.58214499999</v>
      </c>
      <c r="L66" s="25">
        <v>17380913</v>
      </c>
      <c r="M66" s="25">
        <v>26156372</v>
      </c>
      <c r="N66" s="25">
        <f t="shared" si="4"/>
        <v>-8775459</v>
      </c>
      <c r="O66" s="25">
        <v>233636</v>
      </c>
      <c r="P66" s="25">
        <v>344962</v>
      </c>
      <c r="Q66" s="25">
        <f t="shared" si="5"/>
        <v>-111326</v>
      </c>
    </row>
    <row r="67" spans="1:17" x14ac:dyDescent="0.45">
      <c r="A67" s="24" t="s">
        <v>147</v>
      </c>
      <c r="B67" s="24">
        <v>11141</v>
      </c>
      <c r="C67" s="24" t="s">
        <v>22</v>
      </c>
      <c r="D67" s="25">
        <v>295782.21826300002</v>
      </c>
      <c r="E67" s="25">
        <v>671824.03763899999</v>
      </c>
      <c r="F67" s="24">
        <f t="shared" si="0"/>
        <v>967606.255902</v>
      </c>
      <c r="G67" s="24">
        <f t="shared" si="1"/>
        <v>-376041.81937599997</v>
      </c>
      <c r="H67" s="25">
        <v>12876.82323</v>
      </c>
      <c r="I67" s="25">
        <v>117257.627112</v>
      </c>
      <c r="J67" s="24">
        <f t="shared" si="2"/>
        <v>130134.450342</v>
      </c>
      <c r="K67" s="24">
        <f t="shared" si="3"/>
        <v>-104380.80388200001</v>
      </c>
      <c r="L67" s="25">
        <v>502395</v>
      </c>
      <c r="M67" s="25">
        <v>899832</v>
      </c>
      <c r="N67" s="25">
        <f t="shared" si="4"/>
        <v>-397437</v>
      </c>
      <c r="O67" s="25">
        <v>0</v>
      </c>
      <c r="P67" s="25">
        <v>1944</v>
      </c>
      <c r="Q67" s="25">
        <f t="shared" si="5"/>
        <v>-1944</v>
      </c>
    </row>
    <row r="68" spans="1:17" x14ac:dyDescent="0.45">
      <c r="A68" s="24" t="s">
        <v>149</v>
      </c>
      <c r="B68" s="24">
        <v>11142</v>
      </c>
      <c r="C68" s="24" t="s">
        <v>19</v>
      </c>
      <c r="D68" s="25">
        <v>18455238.791644</v>
      </c>
      <c r="E68" s="25">
        <v>10131603.013538999</v>
      </c>
      <c r="F68" s="24">
        <f t="shared" ref="F68:F114" si="6">D68+E68</f>
        <v>28586841.805183001</v>
      </c>
      <c r="G68" s="24">
        <f t="shared" ref="G68:G114" si="7">D68-E68</f>
        <v>8323635.778105</v>
      </c>
      <c r="H68" s="25">
        <v>452746.56186000002</v>
      </c>
      <c r="I68" s="25">
        <v>639377.28001800005</v>
      </c>
      <c r="J68" s="24">
        <f t="shared" ref="J68:J114" si="8">H68+I68</f>
        <v>1092123.8418780002</v>
      </c>
      <c r="K68" s="24">
        <f t="shared" ref="K68:K114" si="9">H68-I68</f>
        <v>-186630.71815800003</v>
      </c>
      <c r="L68" s="25">
        <v>46711753</v>
      </c>
      <c r="M68" s="25">
        <v>47383764</v>
      </c>
      <c r="N68" s="25">
        <f t="shared" ref="N68:N114" si="10">L68-M68</f>
        <v>-672011</v>
      </c>
      <c r="O68" s="25">
        <v>4269031</v>
      </c>
      <c r="P68" s="25">
        <v>3358567</v>
      </c>
      <c r="Q68" s="25">
        <f t="shared" ref="Q68:Q114" si="11">O68-P68</f>
        <v>910464</v>
      </c>
    </row>
    <row r="69" spans="1:17" x14ac:dyDescent="0.45">
      <c r="A69" s="24" t="s">
        <v>151</v>
      </c>
      <c r="B69" s="24">
        <v>11145</v>
      </c>
      <c r="C69" s="24" t="s">
        <v>19</v>
      </c>
      <c r="D69" s="25">
        <v>18998939.033911001</v>
      </c>
      <c r="E69" s="25">
        <v>11540071.862648999</v>
      </c>
      <c r="F69" s="24">
        <f t="shared" si="6"/>
        <v>30539010.896559998</v>
      </c>
      <c r="G69" s="24">
        <f t="shared" si="7"/>
        <v>7458867.1712620016</v>
      </c>
      <c r="H69" s="25">
        <v>1580869.7878399999</v>
      </c>
      <c r="I69" s="25">
        <v>752159.17152199999</v>
      </c>
      <c r="J69" s="24">
        <f t="shared" si="8"/>
        <v>2333028.9593619998</v>
      </c>
      <c r="K69" s="24">
        <f t="shared" si="9"/>
        <v>828710.6163179999</v>
      </c>
      <c r="L69" s="25">
        <v>171531073</v>
      </c>
      <c r="M69" s="25">
        <v>93435644</v>
      </c>
      <c r="N69" s="25">
        <f t="shared" si="10"/>
        <v>78095429</v>
      </c>
      <c r="O69" s="25">
        <v>11707346</v>
      </c>
      <c r="P69" s="25">
        <v>8582485</v>
      </c>
      <c r="Q69" s="25">
        <f t="shared" si="11"/>
        <v>3124861</v>
      </c>
    </row>
    <row r="70" spans="1:17" x14ac:dyDescent="0.45">
      <c r="A70" s="24" t="s">
        <v>153</v>
      </c>
      <c r="B70" s="24">
        <v>11148</v>
      </c>
      <c r="C70" s="24" t="s">
        <v>19</v>
      </c>
      <c r="D70" s="25">
        <v>264927.93447799998</v>
      </c>
      <c r="E70" s="25">
        <v>380935.33813699998</v>
      </c>
      <c r="F70" s="24">
        <f t="shared" si="6"/>
        <v>645863.27261499991</v>
      </c>
      <c r="G70" s="24">
        <f t="shared" si="7"/>
        <v>-116007.403659</v>
      </c>
      <c r="H70" s="25">
        <v>53951.164680000002</v>
      </c>
      <c r="I70" s="25">
        <v>5564.063991</v>
      </c>
      <c r="J70" s="24">
        <f t="shared" si="8"/>
        <v>59515.228671000004</v>
      </c>
      <c r="K70" s="24">
        <f t="shared" si="9"/>
        <v>48387.100688999999</v>
      </c>
      <c r="L70" s="25">
        <v>1603826</v>
      </c>
      <c r="M70" s="25">
        <v>1228045</v>
      </c>
      <c r="N70" s="25">
        <f t="shared" si="10"/>
        <v>375781</v>
      </c>
      <c r="O70" s="25">
        <v>224379</v>
      </c>
      <c r="P70" s="25">
        <v>19737</v>
      </c>
      <c r="Q70" s="25">
        <f t="shared" si="11"/>
        <v>204642</v>
      </c>
    </row>
    <row r="71" spans="1:17" x14ac:dyDescent="0.45">
      <c r="A71" s="24" t="s">
        <v>155</v>
      </c>
      <c r="B71" s="24">
        <v>11149</v>
      </c>
      <c r="C71" s="24" t="s">
        <v>22</v>
      </c>
      <c r="D71" s="25">
        <v>4163505.7967929998</v>
      </c>
      <c r="E71" s="25">
        <v>6514038.9656849997</v>
      </c>
      <c r="F71" s="24">
        <f t="shared" si="6"/>
        <v>10677544.762478</v>
      </c>
      <c r="G71" s="24">
        <f t="shared" si="7"/>
        <v>-2350533.1688919999</v>
      </c>
      <c r="H71" s="25">
        <v>429339.92241200001</v>
      </c>
      <c r="I71" s="25">
        <v>338955.665163</v>
      </c>
      <c r="J71" s="24">
        <f t="shared" si="8"/>
        <v>768295.58757500001</v>
      </c>
      <c r="K71" s="24">
        <f t="shared" si="9"/>
        <v>90384.257249000017</v>
      </c>
      <c r="L71" s="25">
        <v>2125734</v>
      </c>
      <c r="M71" s="25">
        <v>4297290</v>
      </c>
      <c r="N71" s="25">
        <f t="shared" si="10"/>
        <v>-2171556</v>
      </c>
      <c r="O71" s="25">
        <v>120218</v>
      </c>
      <c r="P71" s="25">
        <v>3936</v>
      </c>
      <c r="Q71" s="25">
        <f t="shared" si="11"/>
        <v>116282</v>
      </c>
    </row>
    <row r="72" spans="1:17" x14ac:dyDescent="0.45">
      <c r="A72" s="24" t="s">
        <v>157</v>
      </c>
      <c r="B72" s="24">
        <v>11157</v>
      </c>
      <c r="C72" s="24" t="s">
        <v>32</v>
      </c>
      <c r="D72" s="25">
        <v>309532.70804900001</v>
      </c>
      <c r="E72" s="25">
        <v>478831.02431200002</v>
      </c>
      <c r="F72" s="24">
        <f t="shared" si="6"/>
        <v>788363.73236100003</v>
      </c>
      <c r="G72" s="24">
        <f t="shared" si="7"/>
        <v>-169298.31626300002</v>
      </c>
      <c r="H72" s="25">
        <v>10531.276379999999</v>
      </c>
      <c r="I72" s="25">
        <v>10300.119651999999</v>
      </c>
      <c r="J72" s="24">
        <f t="shared" si="8"/>
        <v>20831.396031999997</v>
      </c>
      <c r="K72" s="24">
        <f t="shared" si="9"/>
        <v>231.15672799999993</v>
      </c>
      <c r="L72" s="25">
        <v>451252</v>
      </c>
      <c r="M72" s="25">
        <v>859471</v>
      </c>
      <c r="N72" s="25">
        <f t="shared" si="10"/>
        <v>-408219</v>
      </c>
      <c r="O72" s="25">
        <v>21795</v>
      </c>
      <c r="P72" s="25">
        <v>3385</v>
      </c>
      <c r="Q72" s="25">
        <f t="shared" si="11"/>
        <v>18410</v>
      </c>
    </row>
    <row r="73" spans="1:17" x14ac:dyDescent="0.45">
      <c r="A73" s="24" t="s">
        <v>159</v>
      </c>
      <c r="B73" s="24">
        <v>11158</v>
      </c>
      <c r="C73" s="24" t="s">
        <v>19</v>
      </c>
      <c r="D73" s="25">
        <v>2646316.1448880001</v>
      </c>
      <c r="E73" s="25">
        <v>646924.26216799999</v>
      </c>
      <c r="F73" s="24">
        <f t="shared" si="6"/>
        <v>3293240.4070560001</v>
      </c>
      <c r="G73" s="24">
        <f t="shared" si="7"/>
        <v>1999391.8827200001</v>
      </c>
      <c r="H73" s="25">
        <v>79451.418965000004</v>
      </c>
      <c r="I73" s="25">
        <v>11310.344042999999</v>
      </c>
      <c r="J73" s="24">
        <f t="shared" si="8"/>
        <v>90761.763008000009</v>
      </c>
      <c r="K73" s="24">
        <f t="shared" si="9"/>
        <v>68141.074922</v>
      </c>
      <c r="L73" s="25">
        <v>14376857</v>
      </c>
      <c r="M73" s="25">
        <v>10790074</v>
      </c>
      <c r="N73" s="25">
        <f t="shared" si="10"/>
        <v>3586783</v>
      </c>
      <c r="O73" s="25">
        <v>1151925</v>
      </c>
      <c r="P73" s="25">
        <v>432109</v>
      </c>
      <c r="Q73" s="25">
        <f t="shared" si="11"/>
        <v>719816</v>
      </c>
    </row>
    <row r="74" spans="1:17" x14ac:dyDescent="0.45">
      <c r="A74" s="24" t="s">
        <v>161</v>
      </c>
      <c r="B74" s="24">
        <v>11173</v>
      </c>
      <c r="C74" s="24" t="s">
        <v>22</v>
      </c>
      <c r="D74" s="25">
        <v>1246027.512936</v>
      </c>
      <c r="E74" s="25">
        <v>1223426.3231250001</v>
      </c>
      <c r="F74" s="24">
        <f t="shared" si="6"/>
        <v>2469453.8360609999</v>
      </c>
      <c r="G74" s="24">
        <f t="shared" si="7"/>
        <v>22601.189810999902</v>
      </c>
      <c r="H74" s="25">
        <v>38425.936401999999</v>
      </c>
      <c r="I74" s="25">
        <v>50086.990339999997</v>
      </c>
      <c r="J74" s="24">
        <f t="shared" si="8"/>
        <v>88512.926741999996</v>
      </c>
      <c r="K74" s="24">
        <f t="shared" si="9"/>
        <v>-11661.053937999997</v>
      </c>
      <c r="L74" s="25">
        <v>277406</v>
      </c>
      <c r="M74" s="25">
        <v>248382</v>
      </c>
      <c r="N74" s="25">
        <f t="shared" si="10"/>
        <v>29024</v>
      </c>
      <c r="O74" s="25">
        <v>0</v>
      </c>
      <c r="P74" s="25">
        <v>46262</v>
      </c>
      <c r="Q74" s="25">
        <f t="shared" si="11"/>
        <v>-46262</v>
      </c>
    </row>
    <row r="75" spans="1:17" x14ac:dyDescent="0.45">
      <c r="A75" s="24" t="s">
        <v>163</v>
      </c>
      <c r="B75" s="24">
        <v>11161</v>
      </c>
      <c r="C75" s="24" t="s">
        <v>19</v>
      </c>
      <c r="D75" s="25">
        <v>1973853.2465669999</v>
      </c>
      <c r="E75" s="25">
        <v>2444765.8989280001</v>
      </c>
      <c r="F75" s="24">
        <f t="shared" si="6"/>
        <v>4418619.1454950003</v>
      </c>
      <c r="G75" s="24">
        <f t="shared" si="7"/>
        <v>-470912.65236100019</v>
      </c>
      <c r="H75" s="25">
        <v>2110.212</v>
      </c>
      <c r="I75" s="25">
        <v>5964.822177</v>
      </c>
      <c r="J75" s="24">
        <f t="shared" si="8"/>
        <v>8075.0341769999995</v>
      </c>
      <c r="K75" s="24">
        <f t="shared" si="9"/>
        <v>-3854.610177</v>
      </c>
      <c r="L75" s="25">
        <v>7105563</v>
      </c>
      <c r="M75" s="25">
        <v>11599005</v>
      </c>
      <c r="N75" s="25">
        <f t="shared" si="10"/>
        <v>-4493442</v>
      </c>
      <c r="O75" s="25">
        <v>0</v>
      </c>
      <c r="P75" s="25">
        <v>363148</v>
      </c>
      <c r="Q75" s="25">
        <f t="shared" si="11"/>
        <v>-363148</v>
      </c>
    </row>
    <row r="76" spans="1:17" x14ac:dyDescent="0.45">
      <c r="A76" s="24" t="s">
        <v>165</v>
      </c>
      <c r="B76" s="24">
        <v>11168</v>
      </c>
      <c r="C76" s="24" t="s">
        <v>19</v>
      </c>
      <c r="D76" s="25">
        <v>888003.44597600005</v>
      </c>
      <c r="E76" s="25">
        <v>1037054.8192040001</v>
      </c>
      <c r="F76" s="24">
        <f t="shared" si="6"/>
        <v>1925058.2651800001</v>
      </c>
      <c r="G76" s="24">
        <f t="shared" si="7"/>
        <v>-149051.37322800001</v>
      </c>
      <c r="H76" s="25">
        <v>35083.202019999997</v>
      </c>
      <c r="I76" s="25">
        <v>294578.18797600002</v>
      </c>
      <c r="J76" s="24">
        <f t="shared" si="8"/>
        <v>329661.38999599998</v>
      </c>
      <c r="K76" s="24">
        <f t="shared" si="9"/>
        <v>-259494.98595600002</v>
      </c>
      <c r="L76" s="25">
        <v>19527879</v>
      </c>
      <c r="M76" s="25">
        <v>19941832</v>
      </c>
      <c r="N76" s="25">
        <f t="shared" si="10"/>
        <v>-413953</v>
      </c>
      <c r="O76" s="25">
        <v>700598</v>
      </c>
      <c r="P76" s="25">
        <v>1431806</v>
      </c>
      <c r="Q76" s="25">
        <f t="shared" si="11"/>
        <v>-731208</v>
      </c>
    </row>
    <row r="77" spans="1:17" x14ac:dyDescent="0.45">
      <c r="A77" s="24" t="s">
        <v>169</v>
      </c>
      <c r="B77" s="24">
        <v>11182</v>
      </c>
      <c r="C77" s="24" t="s">
        <v>22</v>
      </c>
      <c r="D77" s="25">
        <v>1414709.769481</v>
      </c>
      <c r="E77" s="25">
        <v>4377366.9071580004</v>
      </c>
      <c r="F77" s="24">
        <f t="shared" si="6"/>
        <v>5792076.676639</v>
      </c>
      <c r="G77" s="24">
        <f t="shared" si="7"/>
        <v>-2962657.1376770004</v>
      </c>
      <c r="H77" s="25">
        <v>65093.904097999999</v>
      </c>
      <c r="I77" s="25">
        <v>95392.790699999998</v>
      </c>
      <c r="J77" s="24">
        <f t="shared" si="8"/>
        <v>160486.69479799998</v>
      </c>
      <c r="K77" s="24">
        <f t="shared" si="9"/>
        <v>-30298.886601999999</v>
      </c>
      <c r="L77" s="25">
        <v>2973791</v>
      </c>
      <c r="M77" s="25">
        <v>6700287</v>
      </c>
      <c r="N77" s="25">
        <f t="shared" si="10"/>
        <v>-3726496</v>
      </c>
      <c r="O77" s="25">
        <v>24859</v>
      </c>
      <c r="P77" s="25">
        <v>70369</v>
      </c>
      <c r="Q77" s="25">
        <f t="shared" si="11"/>
        <v>-45510</v>
      </c>
    </row>
    <row r="78" spans="1:17" x14ac:dyDescent="0.45">
      <c r="A78" s="24" t="s">
        <v>172</v>
      </c>
      <c r="B78" s="24">
        <v>11186</v>
      </c>
      <c r="C78" s="24" t="s">
        <v>22</v>
      </c>
      <c r="D78" s="25">
        <v>440347.13618500001</v>
      </c>
      <c r="E78" s="25">
        <v>986721.54147299996</v>
      </c>
      <c r="F78" s="24">
        <f t="shared" si="6"/>
        <v>1427068.677658</v>
      </c>
      <c r="G78" s="24">
        <f t="shared" si="7"/>
        <v>-546374.40528799989</v>
      </c>
      <c r="H78" s="25">
        <v>33606.523500000003</v>
      </c>
      <c r="I78" s="25">
        <v>164394.56253600001</v>
      </c>
      <c r="J78" s="24">
        <f t="shared" si="8"/>
        <v>198001.08603600002</v>
      </c>
      <c r="K78" s="24">
        <f t="shared" si="9"/>
        <v>-130788.039036</v>
      </c>
      <c r="L78" s="25">
        <v>358420</v>
      </c>
      <c r="M78" s="25">
        <v>1087634</v>
      </c>
      <c r="N78" s="25">
        <f t="shared" si="10"/>
        <v>-729214</v>
      </c>
      <c r="O78" s="25">
        <v>0</v>
      </c>
      <c r="P78" s="25">
        <v>11625</v>
      </c>
      <c r="Q78" s="25">
        <f t="shared" si="11"/>
        <v>-11625</v>
      </c>
    </row>
    <row r="79" spans="1:17" x14ac:dyDescent="0.45">
      <c r="A79" s="24" t="s">
        <v>174</v>
      </c>
      <c r="B79" s="24">
        <v>11188</v>
      </c>
      <c r="C79" s="24" t="s">
        <v>32</v>
      </c>
      <c r="D79" s="25">
        <v>1526352.3056610001</v>
      </c>
      <c r="E79" s="25">
        <v>2211089.038832</v>
      </c>
      <c r="F79" s="24">
        <f t="shared" si="6"/>
        <v>3737441.3444929998</v>
      </c>
      <c r="G79" s="24">
        <f t="shared" si="7"/>
        <v>-684736.73317099991</v>
      </c>
      <c r="H79" s="25">
        <v>68145.484372000006</v>
      </c>
      <c r="I79" s="25">
        <v>134171.51738199999</v>
      </c>
      <c r="J79" s="24">
        <f t="shared" si="8"/>
        <v>202317.001754</v>
      </c>
      <c r="K79" s="24">
        <f t="shared" si="9"/>
        <v>-66026.033009999985</v>
      </c>
      <c r="L79" s="25">
        <v>2261263</v>
      </c>
      <c r="M79" s="25">
        <v>4180981</v>
      </c>
      <c r="N79" s="25">
        <f t="shared" si="10"/>
        <v>-1919718</v>
      </c>
      <c r="O79" s="25">
        <v>21918</v>
      </c>
      <c r="P79" s="25">
        <v>47954</v>
      </c>
      <c r="Q79" s="25">
        <f t="shared" si="11"/>
        <v>-26036</v>
      </c>
    </row>
    <row r="80" spans="1:17" x14ac:dyDescent="0.45">
      <c r="A80" s="24" t="s">
        <v>182</v>
      </c>
      <c r="B80" s="24">
        <v>11198</v>
      </c>
      <c r="C80" s="24" t="s">
        <v>19</v>
      </c>
      <c r="D80" s="25">
        <v>737.91552000000001</v>
      </c>
      <c r="E80" s="25">
        <v>897.60952499999996</v>
      </c>
      <c r="F80" s="24">
        <f t="shared" si="6"/>
        <v>1635.5250449999999</v>
      </c>
      <c r="G80" s="24">
        <f t="shared" si="7"/>
        <v>-159.69400499999995</v>
      </c>
      <c r="H80" s="25">
        <v>69.92</v>
      </c>
      <c r="I80" s="25">
        <v>193.63198399999999</v>
      </c>
      <c r="J80" s="24">
        <f t="shared" si="8"/>
        <v>263.551984</v>
      </c>
      <c r="K80" s="24">
        <f t="shared" si="9"/>
        <v>-123.71198399999999</v>
      </c>
      <c r="L80" s="25">
        <v>0</v>
      </c>
      <c r="M80" s="25">
        <v>0</v>
      </c>
      <c r="N80" s="25">
        <f t="shared" si="10"/>
        <v>0</v>
      </c>
      <c r="O80" s="25">
        <v>0</v>
      </c>
      <c r="P80" s="25">
        <v>0</v>
      </c>
      <c r="Q80" s="25">
        <f t="shared" si="11"/>
        <v>0</v>
      </c>
    </row>
    <row r="81" spans="1:17" x14ac:dyDescent="0.45">
      <c r="A81" s="24" t="s">
        <v>185</v>
      </c>
      <c r="B81" s="24">
        <v>11220</v>
      </c>
      <c r="C81" s="24" t="s">
        <v>22</v>
      </c>
      <c r="D81" s="25">
        <v>577607.77011399996</v>
      </c>
      <c r="E81" s="25">
        <v>1148588.2187640001</v>
      </c>
      <c r="F81" s="24">
        <f t="shared" si="6"/>
        <v>1726195.9888780001</v>
      </c>
      <c r="G81" s="24">
        <f t="shared" si="7"/>
        <v>-570980.44865000015</v>
      </c>
      <c r="H81" s="25">
        <v>14578.40646</v>
      </c>
      <c r="I81" s="25">
        <v>16915.423127999999</v>
      </c>
      <c r="J81" s="24">
        <f t="shared" si="8"/>
        <v>31493.829588000001</v>
      </c>
      <c r="K81" s="24">
        <f t="shared" si="9"/>
        <v>-2337.0166679999984</v>
      </c>
      <c r="L81" s="25">
        <v>424194</v>
      </c>
      <c r="M81" s="25">
        <v>1030289</v>
      </c>
      <c r="N81" s="25">
        <f t="shared" si="10"/>
        <v>-606095</v>
      </c>
      <c r="O81" s="25">
        <v>9356</v>
      </c>
      <c r="P81" s="25">
        <v>17019</v>
      </c>
      <c r="Q81" s="25">
        <f t="shared" si="11"/>
        <v>-7663</v>
      </c>
    </row>
    <row r="82" spans="1:17" x14ac:dyDescent="0.45">
      <c r="A82" s="24" t="s">
        <v>187</v>
      </c>
      <c r="B82" s="24">
        <v>11222</v>
      </c>
      <c r="C82" s="24" t="s">
        <v>32</v>
      </c>
      <c r="D82" s="25">
        <v>87153.041660000003</v>
      </c>
      <c r="E82" s="25">
        <v>126814.40818300001</v>
      </c>
      <c r="F82" s="24">
        <f t="shared" si="6"/>
        <v>213967.44984300001</v>
      </c>
      <c r="G82" s="24">
        <f t="shared" si="7"/>
        <v>-39661.366523000004</v>
      </c>
      <c r="H82" s="25">
        <v>35727.258549999999</v>
      </c>
      <c r="I82" s="25">
        <v>326.57762300000002</v>
      </c>
      <c r="J82" s="24">
        <f t="shared" si="8"/>
        <v>36053.836172999996</v>
      </c>
      <c r="K82" s="24">
        <f t="shared" si="9"/>
        <v>35400.680927000001</v>
      </c>
      <c r="L82" s="25">
        <v>34597</v>
      </c>
      <c r="M82" s="25">
        <v>196403</v>
      </c>
      <c r="N82" s="25">
        <f t="shared" si="10"/>
        <v>-161806</v>
      </c>
      <c r="O82" s="25">
        <v>428</v>
      </c>
      <c r="P82" s="25">
        <v>536</v>
      </c>
      <c r="Q82" s="25">
        <f t="shared" si="11"/>
        <v>-108</v>
      </c>
    </row>
    <row r="83" spans="1:17" x14ac:dyDescent="0.45">
      <c r="A83" s="24" t="s">
        <v>188</v>
      </c>
      <c r="B83" s="24">
        <v>11217</v>
      </c>
      <c r="C83" s="24" t="s">
        <v>19</v>
      </c>
      <c r="D83" s="25">
        <v>1199164.598646</v>
      </c>
      <c r="E83" s="25">
        <v>395957.06676199997</v>
      </c>
      <c r="F83" s="24">
        <f t="shared" si="6"/>
        <v>1595121.6654079999</v>
      </c>
      <c r="G83" s="24">
        <f t="shared" si="7"/>
        <v>803207.53188400005</v>
      </c>
      <c r="H83" s="25">
        <v>64866.979716000002</v>
      </c>
      <c r="I83" s="25">
        <v>46430.683585999999</v>
      </c>
      <c r="J83" s="24">
        <f t="shared" si="8"/>
        <v>111297.663302</v>
      </c>
      <c r="K83" s="24">
        <f t="shared" si="9"/>
        <v>18436.296130000002</v>
      </c>
      <c r="L83" s="25">
        <v>26005318</v>
      </c>
      <c r="M83" s="25">
        <v>21379359</v>
      </c>
      <c r="N83" s="25">
        <f t="shared" si="10"/>
        <v>4625959</v>
      </c>
      <c r="O83" s="25">
        <v>3341738</v>
      </c>
      <c r="P83" s="25">
        <v>3077992</v>
      </c>
      <c r="Q83" s="25">
        <f t="shared" si="11"/>
        <v>263746</v>
      </c>
    </row>
    <row r="84" spans="1:17" x14ac:dyDescent="0.45">
      <c r="A84" s="24" t="s">
        <v>190</v>
      </c>
      <c r="B84" s="24">
        <v>11235</v>
      </c>
      <c r="C84" s="24" t="s">
        <v>22</v>
      </c>
      <c r="D84" s="25">
        <v>3805247.9987420002</v>
      </c>
      <c r="E84" s="25">
        <v>11588311.131750001</v>
      </c>
      <c r="F84" s="24">
        <f t="shared" si="6"/>
        <v>15393559.130492002</v>
      </c>
      <c r="G84" s="24">
        <f t="shared" si="7"/>
        <v>-7783063.1330080004</v>
      </c>
      <c r="H84" s="25">
        <v>233459.690336</v>
      </c>
      <c r="I84" s="25">
        <v>249083.41363699999</v>
      </c>
      <c r="J84" s="24">
        <f t="shared" si="8"/>
        <v>482543.10397299996</v>
      </c>
      <c r="K84" s="24">
        <f t="shared" si="9"/>
        <v>-15623.723300999991</v>
      </c>
      <c r="L84" s="25">
        <v>4318476</v>
      </c>
      <c r="M84" s="25">
        <v>12994922</v>
      </c>
      <c r="N84" s="25">
        <f t="shared" si="10"/>
        <v>-8676446</v>
      </c>
      <c r="O84" s="25">
        <v>28439</v>
      </c>
      <c r="P84" s="25">
        <v>62464</v>
      </c>
      <c r="Q84" s="25">
        <f t="shared" si="11"/>
        <v>-34025</v>
      </c>
    </row>
    <row r="85" spans="1:17" x14ac:dyDescent="0.45">
      <c r="A85" s="24" t="s">
        <v>192</v>
      </c>
      <c r="B85" s="24">
        <v>11234</v>
      </c>
      <c r="C85" s="24" t="s">
        <v>22</v>
      </c>
      <c r="D85" s="25">
        <v>14088510.370803</v>
      </c>
      <c r="E85" s="25">
        <v>3195665.4532400002</v>
      </c>
      <c r="F85" s="24">
        <f t="shared" si="6"/>
        <v>17284175.824043002</v>
      </c>
      <c r="G85" s="24">
        <f t="shared" si="7"/>
        <v>10892844.917563001</v>
      </c>
      <c r="H85" s="25">
        <v>15767.696459999999</v>
      </c>
      <c r="I85" s="25">
        <v>343650.90198199998</v>
      </c>
      <c r="J85" s="24">
        <f t="shared" si="8"/>
        <v>359418.59844199999</v>
      </c>
      <c r="K85" s="24">
        <f t="shared" si="9"/>
        <v>-327883.20552199997</v>
      </c>
      <c r="L85" s="25">
        <v>13672261</v>
      </c>
      <c r="M85" s="25">
        <v>2922833</v>
      </c>
      <c r="N85" s="25">
        <f t="shared" si="10"/>
        <v>10749428</v>
      </c>
      <c r="O85" s="25">
        <v>337665</v>
      </c>
      <c r="P85" s="25">
        <v>388178</v>
      </c>
      <c r="Q85" s="25">
        <f t="shared" si="11"/>
        <v>-50513</v>
      </c>
    </row>
    <row r="86" spans="1:17" x14ac:dyDescent="0.45">
      <c r="A86" s="24" t="s">
        <v>194</v>
      </c>
      <c r="B86" s="24">
        <v>11223</v>
      </c>
      <c r="C86" s="24" t="s">
        <v>22</v>
      </c>
      <c r="D86" s="25">
        <v>5262701.1490940005</v>
      </c>
      <c r="E86" s="25">
        <v>12371761.556794999</v>
      </c>
      <c r="F86" s="24">
        <f t="shared" si="6"/>
        <v>17634462.705889001</v>
      </c>
      <c r="G86" s="24">
        <f t="shared" si="7"/>
        <v>-7109060.4077009987</v>
      </c>
      <c r="H86" s="25">
        <v>354511.23961300001</v>
      </c>
      <c r="I86" s="25">
        <v>411861.38614299998</v>
      </c>
      <c r="J86" s="24">
        <f t="shared" si="8"/>
        <v>766372.62575599994</v>
      </c>
      <c r="K86" s="24">
        <f t="shared" si="9"/>
        <v>-57350.146529999969</v>
      </c>
      <c r="L86" s="25">
        <v>4997469</v>
      </c>
      <c r="M86" s="25">
        <v>11897392</v>
      </c>
      <c r="N86" s="25">
        <f t="shared" si="10"/>
        <v>-6899923</v>
      </c>
      <c r="O86" s="25">
        <v>73412</v>
      </c>
      <c r="P86" s="25">
        <v>105937</v>
      </c>
      <c r="Q86" s="25">
        <f t="shared" si="11"/>
        <v>-32525</v>
      </c>
    </row>
    <row r="87" spans="1:17" x14ac:dyDescent="0.45">
      <c r="A87" s="24" t="s">
        <v>196</v>
      </c>
      <c r="B87" s="24">
        <v>11239</v>
      </c>
      <c r="C87" s="24" t="s">
        <v>32</v>
      </c>
      <c r="D87" s="25">
        <v>142767.05401200001</v>
      </c>
      <c r="E87" s="25">
        <v>229704.28659599999</v>
      </c>
      <c r="F87" s="24">
        <f t="shared" si="6"/>
        <v>372471.340608</v>
      </c>
      <c r="G87" s="24">
        <f t="shared" si="7"/>
        <v>-86937.232583999983</v>
      </c>
      <c r="H87" s="25">
        <v>43306.039384999996</v>
      </c>
      <c r="I87" s="25">
        <v>42264.759962999997</v>
      </c>
      <c r="J87" s="24">
        <f t="shared" si="8"/>
        <v>85570.799348</v>
      </c>
      <c r="K87" s="24">
        <f t="shared" si="9"/>
        <v>1041.2794219999996</v>
      </c>
      <c r="L87" s="25">
        <v>328572</v>
      </c>
      <c r="M87" s="25">
        <v>584926</v>
      </c>
      <c r="N87" s="25">
        <f t="shared" si="10"/>
        <v>-256354</v>
      </c>
      <c r="O87" s="25">
        <v>40913</v>
      </c>
      <c r="P87" s="25">
        <v>38352</v>
      </c>
      <c r="Q87" s="25">
        <f t="shared" si="11"/>
        <v>2561</v>
      </c>
    </row>
    <row r="88" spans="1:17" x14ac:dyDescent="0.45">
      <c r="A88" s="24" t="s">
        <v>198</v>
      </c>
      <c r="B88" s="24">
        <v>11256</v>
      </c>
      <c r="C88" s="24" t="s">
        <v>19</v>
      </c>
      <c r="D88" s="25">
        <v>6626.061412</v>
      </c>
      <c r="E88" s="25">
        <v>3255.5417990000001</v>
      </c>
      <c r="F88" s="24">
        <f t="shared" si="6"/>
        <v>9881.6032109999996</v>
      </c>
      <c r="G88" s="24">
        <f t="shared" si="7"/>
        <v>3370.5196129999999</v>
      </c>
      <c r="H88" s="25">
        <v>545.50250000000005</v>
      </c>
      <c r="I88" s="25">
        <v>17.234172000000001</v>
      </c>
      <c r="J88" s="24">
        <f t="shared" si="8"/>
        <v>562.736672</v>
      </c>
      <c r="K88" s="24">
        <f t="shared" si="9"/>
        <v>528.26832800000011</v>
      </c>
      <c r="L88" s="25">
        <v>28464</v>
      </c>
      <c r="M88" s="25">
        <v>3101</v>
      </c>
      <c r="N88" s="25">
        <f t="shared" si="10"/>
        <v>25363</v>
      </c>
      <c r="O88" s="25">
        <v>3235</v>
      </c>
      <c r="P88" s="25">
        <v>0</v>
      </c>
      <c r="Q88" s="25">
        <f t="shared" si="11"/>
        <v>3235</v>
      </c>
    </row>
    <row r="89" spans="1:17" x14ac:dyDescent="0.45">
      <c r="A89" s="24" t="s">
        <v>199</v>
      </c>
      <c r="B89" s="24">
        <v>11258</v>
      </c>
      <c r="C89" s="24" t="s">
        <v>32</v>
      </c>
      <c r="D89" s="25">
        <v>64890.637504999999</v>
      </c>
      <c r="E89" s="25">
        <v>83855.432153999995</v>
      </c>
      <c r="F89" s="24">
        <f t="shared" si="6"/>
        <v>148746.069659</v>
      </c>
      <c r="G89" s="24">
        <f t="shared" si="7"/>
        <v>-18964.794648999996</v>
      </c>
      <c r="H89" s="25">
        <v>0</v>
      </c>
      <c r="I89" s="25">
        <v>3603.4328999999998</v>
      </c>
      <c r="J89" s="24">
        <f t="shared" si="8"/>
        <v>3603.4328999999998</v>
      </c>
      <c r="K89" s="24">
        <f t="shared" si="9"/>
        <v>-3603.4328999999998</v>
      </c>
      <c r="L89" s="25">
        <v>10392</v>
      </c>
      <c r="M89" s="25">
        <v>58918</v>
      </c>
      <c r="N89" s="25">
        <f t="shared" si="10"/>
        <v>-48526</v>
      </c>
      <c r="O89" s="25">
        <v>0</v>
      </c>
      <c r="P89" s="25">
        <v>515</v>
      </c>
      <c r="Q89" s="25">
        <f t="shared" si="11"/>
        <v>-515</v>
      </c>
    </row>
    <row r="90" spans="1:17" x14ac:dyDescent="0.45">
      <c r="A90" s="24" t="s">
        <v>201</v>
      </c>
      <c r="B90" s="24">
        <v>11268</v>
      </c>
      <c r="C90" s="24" t="s">
        <v>22</v>
      </c>
      <c r="D90" s="25">
        <v>6135532.7064960003</v>
      </c>
      <c r="E90" s="25">
        <v>7178002.6455889996</v>
      </c>
      <c r="F90" s="24">
        <f t="shared" si="6"/>
        <v>13313535.352085</v>
      </c>
      <c r="G90" s="24">
        <f t="shared" si="7"/>
        <v>-1042469.9390929993</v>
      </c>
      <c r="H90" s="25">
        <v>197154.23999599999</v>
      </c>
      <c r="I90" s="25">
        <v>407856.26776399999</v>
      </c>
      <c r="J90" s="24">
        <f t="shared" si="8"/>
        <v>605010.50775999995</v>
      </c>
      <c r="K90" s="24">
        <f t="shared" si="9"/>
        <v>-210702.027768</v>
      </c>
      <c r="L90" s="25">
        <v>337184</v>
      </c>
      <c r="M90" s="25">
        <v>818908</v>
      </c>
      <c r="N90" s="25">
        <f t="shared" si="10"/>
        <v>-481724</v>
      </c>
      <c r="O90" s="25">
        <v>59975</v>
      </c>
      <c r="P90" s="25">
        <v>149843</v>
      </c>
      <c r="Q90" s="25">
        <f t="shared" si="11"/>
        <v>-89868</v>
      </c>
    </row>
    <row r="91" spans="1:17" x14ac:dyDescent="0.45">
      <c r="A91" s="24" t="s">
        <v>203</v>
      </c>
      <c r="B91" s="24">
        <v>11273</v>
      </c>
      <c r="C91" s="24" t="s">
        <v>22</v>
      </c>
      <c r="D91" s="25">
        <v>15578038.384978</v>
      </c>
      <c r="E91" s="25">
        <v>14674923.556476001</v>
      </c>
      <c r="F91" s="24">
        <f t="shared" si="6"/>
        <v>30252961.941454001</v>
      </c>
      <c r="G91" s="24">
        <f t="shared" si="7"/>
        <v>903114.82850199938</v>
      </c>
      <c r="H91" s="25">
        <v>919675.47227000003</v>
      </c>
      <c r="I91" s="25">
        <v>968339.461091</v>
      </c>
      <c r="J91" s="24">
        <f t="shared" si="8"/>
        <v>1888014.9333609999</v>
      </c>
      <c r="K91" s="24">
        <f t="shared" si="9"/>
        <v>-48663.988820999977</v>
      </c>
      <c r="L91" s="25">
        <v>7286641</v>
      </c>
      <c r="M91" s="25">
        <v>7265475</v>
      </c>
      <c r="N91" s="25">
        <f t="shared" si="10"/>
        <v>21166</v>
      </c>
      <c r="O91" s="25">
        <v>314754</v>
      </c>
      <c r="P91" s="25">
        <v>47980</v>
      </c>
      <c r="Q91" s="25">
        <f t="shared" si="11"/>
        <v>266774</v>
      </c>
    </row>
    <row r="92" spans="1:17" x14ac:dyDescent="0.45">
      <c r="A92" s="24" t="s">
        <v>207</v>
      </c>
      <c r="B92" s="24">
        <v>11277</v>
      </c>
      <c r="C92" s="24" t="s">
        <v>19</v>
      </c>
      <c r="D92" s="25">
        <v>7404167.9318030002</v>
      </c>
      <c r="E92" s="25">
        <v>5271021.3694179999</v>
      </c>
      <c r="F92" s="24">
        <f t="shared" si="6"/>
        <v>12675189.301221</v>
      </c>
      <c r="G92" s="24">
        <f t="shared" si="7"/>
        <v>2133146.5623850003</v>
      </c>
      <c r="H92" s="25">
        <v>21341.695500999998</v>
      </c>
      <c r="I92" s="25">
        <v>120048.24525599999</v>
      </c>
      <c r="J92" s="24">
        <f t="shared" si="8"/>
        <v>141389.940757</v>
      </c>
      <c r="K92" s="24">
        <f t="shared" si="9"/>
        <v>-98706.549755</v>
      </c>
      <c r="L92" s="25">
        <v>0</v>
      </c>
      <c r="M92" s="25">
        <v>0</v>
      </c>
      <c r="N92" s="25">
        <f t="shared" si="10"/>
        <v>0</v>
      </c>
      <c r="O92" s="25">
        <v>0</v>
      </c>
      <c r="P92" s="25">
        <v>0</v>
      </c>
      <c r="Q92" s="25">
        <f t="shared" si="11"/>
        <v>0</v>
      </c>
    </row>
    <row r="93" spans="1:17" x14ac:dyDescent="0.45">
      <c r="A93" s="24" t="s">
        <v>209</v>
      </c>
      <c r="B93" s="24">
        <v>11280</v>
      </c>
      <c r="C93" s="24" t="s">
        <v>22</v>
      </c>
      <c r="D93" s="25">
        <v>922119.363457</v>
      </c>
      <c r="E93" s="25">
        <v>779160.83433700004</v>
      </c>
      <c r="F93" s="24">
        <f t="shared" si="6"/>
        <v>1701280.1977940002</v>
      </c>
      <c r="G93" s="24">
        <f t="shared" si="7"/>
        <v>142958.52911999996</v>
      </c>
      <c r="H93" s="25">
        <v>2931.3054999999999</v>
      </c>
      <c r="I93" s="25">
        <v>35308.436632999998</v>
      </c>
      <c r="J93" s="24">
        <f t="shared" si="8"/>
        <v>38239.742133</v>
      </c>
      <c r="K93" s="24">
        <f t="shared" si="9"/>
        <v>-32377.131132999999</v>
      </c>
      <c r="L93" s="25">
        <v>2444162</v>
      </c>
      <c r="M93" s="25">
        <v>1935097</v>
      </c>
      <c r="N93" s="25">
        <f t="shared" si="10"/>
        <v>509065</v>
      </c>
      <c r="O93" s="25">
        <v>12476</v>
      </c>
      <c r="P93" s="25">
        <v>29250</v>
      </c>
      <c r="Q93" s="25">
        <f t="shared" si="11"/>
        <v>-16774</v>
      </c>
    </row>
    <row r="94" spans="1:17" x14ac:dyDescent="0.45">
      <c r="A94" s="24" t="s">
        <v>217</v>
      </c>
      <c r="B94" s="24">
        <v>11290</v>
      </c>
      <c r="C94" s="24" t="s">
        <v>19</v>
      </c>
      <c r="D94" s="25">
        <v>1753.7352100000001</v>
      </c>
      <c r="E94" s="25">
        <v>3699.22712</v>
      </c>
      <c r="F94" s="24">
        <f t="shared" si="6"/>
        <v>5452.9623300000003</v>
      </c>
      <c r="G94" s="24">
        <f t="shared" si="7"/>
        <v>-1945.49191</v>
      </c>
      <c r="H94" s="25">
        <v>684.24170000000004</v>
      </c>
      <c r="I94" s="25">
        <v>1921.2684449999999</v>
      </c>
      <c r="J94" s="24">
        <f t="shared" si="8"/>
        <v>2605.5101450000002</v>
      </c>
      <c r="K94" s="24">
        <f t="shared" si="9"/>
        <v>-1237.0267449999999</v>
      </c>
      <c r="L94" s="25">
        <v>797</v>
      </c>
      <c r="M94" s="25">
        <v>1059</v>
      </c>
      <c r="N94" s="25">
        <f t="shared" si="10"/>
        <v>-262</v>
      </c>
      <c r="O94" s="25">
        <v>0</v>
      </c>
      <c r="P94" s="25">
        <v>0</v>
      </c>
      <c r="Q94" s="25">
        <f t="shared" si="11"/>
        <v>0</v>
      </c>
    </row>
    <row r="95" spans="1:17" x14ac:dyDescent="0.45">
      <c r="A95" s="24" t="s">
        <v>219</v>
      </c>
      <c r="B95" s="24">
        <v>11285</v>
      </c>
      <c r="C95" s="24" t="s">
        <v>22</v>
      </c>
      <c r="D95" s="25">
        <v>15917544.409626</v>
      </c>
      <c r="E95" s="25">
        <v>18405091.583599001</v>
      </c>
      <c r="F95" s="24">
        <f t="shared" si="6"/>
        <v>34322635.993225001</v>
      </c>
      <c r="G95" s="24">
        <f t="shared" si="7"/>
        <v>-2487547.1739730015</v>
      </c>
      <c r="H95" s="25">
        <v>134358.92793999999</v>
      </c>
      <c r="I95" s="25">
        <v>321252.53503700002</v>
      </c>
      <c r="J95" s="24">
        <f t="shared" si="8"/>
        <v>455611.46297700005</v>
      </c>
      <c r="K95" s="24">
        <f t="shared" si="9"/>
        <v>-186893.60709700003</v>
      </c>
      <c r="L95" s="25">
        <v>20981443</v>
      </c>
      <c r="M95" s="25">
        <v>23483148</v>
      </c>
      <c r="N95" s="25">
        <f t="shared" si="10"/>
        <v>-2501705</v>
      </c>
      <c r="O95" s="25">
        <v>227032</v>
      </c>
      <c r="P95" s="25">
        <v>209220</v>
      </c>
      <c r="Q95" s="25">
        <f t="shared" si="11"/>
        <v>17812</v>
      </c>
    </row>
    <row r="96" spans="1:17" x14ac:dyDescent="0.45">
      <c r="A96" s="24" t="s">
        <v>223</v>
      </c>
      <c r="B96" s="24">
        <v>11297</v>
      </c>
      <c r="C96" s="24" t="s">
        <v>22</v>
      </c>
      <c r="D96" s="25">
        <v>11486509.714133</v>
      </c>
      <c r="E96" s="25">
        <v>10008878.703477999</v>
      </c>
      <c r="F96" s="24">
        <f t="shared" si="6"/>
        <v>21495388.417610999</v>
      </c>
      <c r="G96" s="24">
        <f t="shared" si="7"/>
        <v>1477631.0106550008</v>
      </c>
      <c r="H96" s="25">
        <v>590889.91451499995</v>
      </c>
      <c r="I96" s="25">
        <v>684121.34206699999</v>
      </c>
      <c r="J96" s="24">
        <f t="shared" si="8"/>
        <v>1275011.2565819998</v>
      </c>
      <c r="K96" s="24">
        <f t="shared" si="9"/>
        <v>-93231.427552000037</v>
      </c>
      <c r="L96" s="25">
        <v>9558750</v>
      </c>
      <c r="M96" s="25">
        <v>7942961</v>
      </c>
      <c r="N96" s="25">
        <f t="shared" si="10"/>
        <v>1615789</v>
      </c>
      <c r="O96" s="25">
        <v>259960</v>
      </c>
      <c r="P96" s="25">
        <v>183249</v>
      </c>
      <c r="Q96" s="25">
        <f t="shared" si="11"/>
        <v>76711</v>
      </c>
    </row>
    <row r="97" spans="1:17" x14ac:dyDescent="0.45">
      <c r="A97" s="24" t="s">
        <v>225</v>
      </c>
      <c r="B97" s="24">
        <v>11302</v>
      </c>
      <c r="C97" s="24" t="s">
        <v>19</v>
      </c>
      <c r="D97" s="25">
        <v>755792.39035200002</v>
      </c>
      <c r="E97" s="25">
        <v>662837.28094900004</v>
      </c>
      <c r="F97" s="24">
        <f t="shared" si="6"/>
        <v>1418629.6713010001</v>
      </c>
      <c r="G97" s="24">
        <f t="shared" si="7"/>
        <v>92955.10940299998</v>
      </c>
      <c r="H97" s="25">
        <v>122198.29567599999</v>
      </c>
      <c r="I97" s="25">
        <v>150255.382411</v>
      </c>
      <c r="J97" s="24">
        <f t="shared" si="8"/>
        <v>272453.67808699998</v>
      </c>
      <c r="K97" s="24">
        <f t="shared" si="9"/>
        <v>-28057.086735000004</v>
      </c>
      <c r="L97" s="25">
        <v>22645369</v>
      </c>
      <c r="M97" s="25">
        <v>17274078</v>
      </c>
      <c r="N97" s="25">
        <f t="shared" si="10"/>
        <v>5371291</v>
      </c>
      <c r="O97" s="25">
        <v>4354980</v>
      </c>
      <c r="P97" s="25">
        <v>2441418</v>
      </c>
      <c r="Q97" s="25">
        <f t="shared" si="11"/>
        <v>1913562</v>
      </c>
    </row>
    <row r="98" spans="1:17" x14ac:dyDescent="0.45">
      <c r="A98" s="24" t="s">
        <v>227</v>
      </c>
      <c r="B98" s="24">
        <v>11304</v>
      </c>
      <c r="C98" s="24" t="s">
        <v>32</v>
      </c>
      <c r="D98" s="25">
        <v>40441.330239000003</v>
      </c>
      <c r="E98" s="25">
        <v>152529.913314</v>
      </c>
      <c r="F98" s="24">
        <f t="shared" si="6"/>
        <v>192971.24355300001</v>
      </c>
      <c r="G98" s="24">
        <f t="shared" si="7"/>
        <v>-112088.583075</v>
      </c>
      <c r="H98" s="25">
        <v>9261.0494299999991</v>
      </c>
      <c r="I98" s="25">
        <v>7409.5302170000004</v>
      </c>
      <c r="J98" s="24">
        <f t="shared" si="8"/>
        <v>16670.579646999999</v>
      </c>
      <c r="K98" s="24">
        <f t="shared" si="9"/>
        <v>1851.5192129999987</v>
      </c>
      <c r="L98" s="25">
        <v>38</v>
      </c>
      <c r="M98" s="25">
        <v>9</v>
      </c>
      <c r="N98" s="25">
        <f t="shared" si="10"/>
        <v>29</v>
      </c>
      <c r="O98" s="25">
        <v>0</v>
      </c>
      <c r="P98" s="25">
        <v>0</v>
      </c>
      <c r="Q98" s="25">
        <f t="shared" si="11"/>
        <v>0</v>
      </c>
    </row>
    <row r="99" spans="1:17" x14ac:dyDescent="0.45">
      <c r="A99" s="24" t="s">
        <v>231</v>
      </c>
      <c r="B99" s="24">
        <v>11305</v>
      </c>
      <c r="C99" s="24" t="s">
        <v>32</v>
      </c>
      <c r="D99" s="25">
        <v>163380.64592400001</v>
      </c>
      <c r="E99" s="25">
        <v>207161.249346</v>
      </c>
      <c r="F99" s="24">
        <f t="shared" si="6"/>
        <v>370541.89526999998</v>
      </c>
      <c r="G99" s="24">
        <f t="shared" si="7"/>
        <v>-43780.603421999986</v>
      </c>
      <c r="H99" s="25">
        <v>29019.521962999999</v>
      </c>
      <c r="I99" s="25">
        <v>21024.846489</v>
      </c>
      <c r="J99" s="24">
        <f t="shared" si="8"/>
        <v>50044.368451999995</v>
      </c>
      <c r="K99" s="24">
        <f t="shared" si="9"/>
        <v>7994.6754739999997</v>
      </c>
      <c r="L99" s="25">
        <v>180195</v>
      </c>
      <c r="M99" s="25">
        <v>242569</v>
      </c>
      <c r="N99" s="25">
        <f t="shared" si="10"/>
        <v>-62374</v>
      </c>
      <c r="O99" s="25">
        <v>24411</v>
      </c>
      <c r="P99" s="25">
        <v>28053</v>
      </c>
      <c r="Q99" s="25">
        <f t="shared" si="11"/>
        <v>-3642</v>
      </c>
    </row>
    <row r="100" spans="1:17" x14ac:dyDescent="0.45">
      <c r="A100" s="24" t="s">
        <v>237</v>
      </c>
      <c r="B100" s="24">
        <v>11314</v>
      </c>
      <c r="C100" s="24" t="s">
        <v>22</v>
      </c>
      <c r="D100" s="25">
        <v>1316792.4219539999</v>
      </c>
      <c r="E100" s="25">
        <v>1520015.8641069999</v>
      </c>
      <c r="F100" s="24">
        <f t="shared" si="6"/>
        <v>2836808.2860610001</v>
      </c>
      <c r="G100" s="24">
        <f t="shared" si="7"/>
        <v>-203223.44215300004</v>
      </c>
      <c r="H100" s="25">
        <v>19446.0465</v>
      </c>
      <c r="I100" s="25">
        <v>14534.344615</v>
      </c>
      <c r="J100" s="24">
        <f t="shared" si="8"/>
        <v>33980.391114999999</v>
      </c>
      <c r="K100" s="24">
        <f t="shared" si="9"/>
        <v>4911.7018850000004</v>
      </c>
      <c r="L100" s="25">
        <v>153739</v>
      </c>
      <c r="M100" s="25">
        <v>297325</v>
      </c>
      <c r="N100" s="25">
        <f t="shared" si="10"/>
        <v>-143586</v>
      </c>
      <c r="O100" s="25">
        <v>0</v>
      </c>
      <c r="P100" s="25">
        <v>0</v>
      </c>
      <c r="Q100" s="25">
        <f t="shared" si="11"/>
        <v>0</v>
      </c>
    </row>
    <row r="101" spans="1:17" x14ac:dyDescent="0.45">
      <c r="A101" s="24" t="s">
        <v>241</v>
      </c>
      <c r="B101" s="24">
        <v>11309</v>
      </c>
      <c r="C101" s="24" t="s">
        <v>22</v>
      </c>
      <c r="D101" s="25">
        <v>7576691.9666459998</v>
      </c>
      <c r="E101" s="25">
        <v>10348836.445419</v>
      </c>
      <c r="F101" s="24">
        <f t="shared" si="6"/>
        <v>17925528.412064999</v>
      </c>
      <c r="G101" s="24">
        <f t="shared" si="7"/>
        <v>-2772144.4787730007</v>
      </c>
      <c r="H101" s="25">
        <v>587950.99424799997</v>
      </c>
      <c r="I101" s="25">
        <v>475207.65510500001</v>
      </c>
      <c r="J101" s="24">
        <f t="shared" si="8"/>
        <v>1063158.6493529999</v>
      </c>
      <c r="K101" s="24">
        <f t="shared" si="9"/>
        <v>112743.33914299996</v>
      </c>
      <c r="L101" s="25">
        <v>4003912</v>
      </c>
      <c r="M101" s="25">
        <v>6535254</v>
      </c>
      <c r="N101" s="25">
        <f t="shared" si="10"/>
        <v>-2531342</v>
      </c>
      <c r="O101" s="25">
        <v>415576</v>
      </c>
      <c r="P101" s="25">
        <v>323980</v>
      </c>
      <c r="Q101" s="25">
        <f t="shared" si="11"/>
        <v>91596</v>
      </c>
    </row>
    <row r="102" spans="1:17" x14ac:dyDescent="0.45">
      <c r="A102" s="24" t="s">
        <v>243</v>
      </c>
      <c r="B102" s="24">
        <v>11310</v>
      </c>
      <c r="C102" s="24" t="s">
        <v>19</v>
      </c>
      <c r="D102" s="25">
        <v>34377302.390417002</v>
      </c>
      <c r="E102" s="25">
        <v>7018179.0088379998</v>
      </c>
      <c r="F102" s="24">
        <f t="shared" si="6"/>
        <v>41395481.399255</v>
      </c>
      <c r="G102" s="24">
        <f t="shared" si="7"/>
        <v>27359123.381579004</v>
      </c>
      <c r="H102" s="25">
        <v>3366203.9626190001</v>
      </c>
      <c r="I102" s="25">
        <v>2112418.1790189999</v>
      </c>
      <c r="J102" s="24">
        <f t="shared" si="8"/>
        <v>5478622.1416379996</v>
      </c>
      <c r="K102" s="24">
        <f t="shared" si="9"/>
        <v>1253785.7836000002</v>
      </c>
      <c r="L102" s="25">
        <v>303832079</v>
      </c>
      <c r="M102" s="25">
        <v>108482371</v>
      </c>
      <c r="N102" s="25">
        <f t="shared" si="10"/>
        <v>195349708</v>
      </c>
      <c r="O102" s="25">
        <v>22139343</v>
      </c>
      <c r="P102" s="25">
        <v>13121178</v>
      </c>
      <c r="Q102" s="25">
        <f t="shared" si="11"/>
        <v>9018165</v>
      </c>
    </row>
    <row r="103" spans="1:17" x14ac:dyDescent="0.45">
      <c r="A103" s="24" t="s">
        <v>251</v>
      </c>
      <c r="B103" s="24">
        <v>11334</v>
      </c>
      <c r="C103" s="24" t="s">
        <v>22</v>
      </c>
      <c r="D103" s="25">
        <v>2528048.1623669998</v>
      </c>
      <c r="E103" s="25">
        <v>1636357.5709180001</v>
      </c>
      <c r="F103" s="24">
        <f t="shared" si="6"/>
        <v>4164405.7332849996</v>
      </c>
      <c r="G103" s="24">
        <f t="shared" si="7"/>
        <v>891690.59144899971</v>
      </c>
      <c r="H103" s="25">
        <v>451522.44053800002</v>
      </c>
      <c r="I103" s="25">
        <v>479787.12586799997</v>
      </c>
      <c r="J103" s="24">
        <f t="shared" si="8"/>
        <v>931309.56640599994</v>
      </c>
      <c r="K103" s="24">
        <f t="shared" si="9"/>
        <v>-28264.685329999949</v>
      </c>
      <c r="L103" s="25">
        <v>1818075</v>
      </c>
      <c r="M103" s="25">
        <v>905806</v>
      </c>
      <c r="N103" s="25">
        <f t="shared" si="10"/>
        <v>912269</v>
      </c>
      <c r="O103" s="25">
        <v>16017</v>
      </c>
      <c r="P103" s="25">
        <v>14290</v>
      </c>
      <c r="Q103" s="25">
        <f t="shared" si="11"/>
        <v>1727</v>
      </c>
    </row>
    <row r="104" spans="1:17" x14ac:dyDescent="0.45">
      <c r="A104" s="24" t="s">
        <v>253</v>
      </c>
      <c r="B104" s="24">
        <v>11338</v>
      </c>
      <c r="C104" s="24" t="s">
        <v>19</v>
      </c>
      <c r="D104" s="25">
        <v>6406890.6087560002</v>
      </c>
      <c r="E104" s="25">
        <v>2161964.102746</v>
      </c>
      <c r="F104" s="24">
        <f t="shared" si="6"/>
        <v>8568854.7115020007</v>
      </c>
      <c r="G104" s="24">
        <f t="shared" si="7"/>
        <v>4244926.5060099997</v>
      </c>
      <c r="H104" s="25">
        <v>99363.361369000006</v>
      </c>
      <c r="I104" s="25">
        <v>8402.6352800000004</v>
      </c>
      <c r="J104" s="24">
        <f t="shared" si="8"/>
        <v>107765.99664900001</v>
      </c>
      <c r="K104" s="24">
        <f t="shared" si="9"/>
        <v>90960.726089000003</v>
      </c>
      <c r="L104" s="25">
        <v>24092382</v>
      </c>
      <c r="M104" s="25">
        <v>19075238</v>
      </c>
      <c r="N104" s="25">
        <f t="shared" si="10"/>
        <v>5017144</v>
      </c>
      <c r="O104" s="25">
        <v>2115746</v>
      </c>
      <c r="P104" s="25">
        <v>1561385</v>
      </c>
      <c r="Q104" s="25">
        <f t="shared" si="11"/>
        <v>554361</v>
      </c>
    </row>
    <row r="105" spans="1:17" x14ac:dyDescent="0.45">
      <c r="A105" s="24" t="s">
        <v>255</v>
      </c>
      <c r="B105" s="24">
        <v>11343</v>
      </c>
      <c r="C105" s="24" t="s">
        <v>19</v>
      </c>
      <c r="D105" s="25">
        <v>3125517.0201420002</v>
      </c>
      <c r="E105" s="25">
        <v>1872442.330851</v>
      </c>
      <c r="F105" s="24">
        <f t="shared" si="6"/>
        <v>4997959.350993</v>
      </c>
      <c r="G105" s="24">
        <f t="shared" si="7"/>
        <v>1253074.6892910001</v>
      </c>
      <c r="H105" s="25">
        <v>129491.71425800001</v>
      </c>
      <c r="I105" s="25">
        <v>264432.66365300003</v>
      </c>
      <c r="J105" s="24">
        <f t="shared" si="8"/>
        <v>393924.37791100005</v>
      </c>
      <c r="K105" s="24">
        <f t="shared" si="9"/>
        <v>-134940.949395</v>
      </c>
      <c r="L105" s="25">
        <v>29220768</v>
      </c>
      <c r="M105" s="25">
        <v>36558959</v>
      </c>
      <c r="N105" s="25">
        <f t="shared" si="10"/>
        <v>-7338191</v>
      </c>
      <c r="O105" s="25">
        <v>2195431</v>
      </c>
      <c r="P105" s="25">
        <v>986568</v>
      </c>
      <c r="Q105" s="25">
        <f t="shared" si="11"/>
        <v>1208863</v>
      </c>
    </row>
    <row r="106" spans="1:17" x14ac:dyDescent="0.45">
      <c r="A106" s="24" t="s">
        <v>273</v>
      </c>
      <c r="B106" s="24">
        <v>11379</v>
      </c>
      <c r="C106" s="24" t="s">
        <v>19</v>
      </c>
      <c r="D106" s="25">
        <v>1226492.0503499999</v>
      </c>
      <c r="E106" s="25">
        <v>7725715.7374160001</v>
      </c>
      <c r="F106" s="24">
        <f t="shared" si="6"/>
        <v>8952207.7877660003</v>
      </c>
      <c r="G106" s="24">
        <f t="shared" si="7"/>
        <v>-6499223.687066</v>
      </c>
      <c r="H106" s="25">
        <v>0</v>
      </c>
      <c r="I106" s="25">
        <v>9.9999999999999995E-7</v>
      </c>
      <c r="J106" s="24">
        <f t="shared" si="8"/>
        <v>9.9999999999999995E-7</v>
      </c>
      <c r="K106" s="24">
        <f t="shared" si="9"/>
        <v>-9.9999999999999995E-7</v>
      </c>
      <c r="L106" s="25">
        <v>22516634</v>
      </c>
      <c r="M106" s="25">
        <v>34954295</v>
      </c>
      <c r="N106" s="25">
        <f t="shared" si="10"/>
        <v>-12437661</v>
      </c>
      <c r="O106" s="25">
        <v>0</v>
      </c>
      <c r="P106" s="25">
        <v>399176</v>
      </c>
      <c r="Q106" s="25">
        <f t="shared" si="11"/>
        <v>-399176</v>
      </c>
    </row>
    <row r="107" spans="1:17" x14ac:dyDescent="0.45">
      <c r="A107" s="24" t="s">
        <v>275</v>
      </c>
      <c r="B107" s="24">
        <v>11385</v>
      </c>
      <c r="C107" s="24" t="s">
        <v>19</v>
      </c>
      <c r="D107" s="25">
        <v>12332771.926562</v>
      </c>
      <c r="E107" s="25">
        <v>6665768.6296990002</v>
      </c>
      <c r="F107" s="24">
        <f t="shared" si="6"/>
        <v>18998540.556260999</v>
      </c>
      <c r="G107" s="24">
        <f t="shared" si="7"/>
        <v>5667003.2968629999</v>
      </c>
      <c r="H107" s="25">
        <v>322967.76670899999</v>
      </c>
      <c r="I107" s="25">
        <v>13847.889894</v>
      </c>
      <c r="J107" s="24">
        <f t="shared" si="8"/>
        <v>336815.65660300001</v>
      </c>
      <c r="K107" s="24">
        <f t="shared" si="9"/>
        <v>309119.87681499997</v>
      </c>
      <c r="L107" s="25">
        <v>114622625</v>
      </c>
      <c r="M107" s="25">
        <v>85162441</v>
      </c>
      <c r="N107" s="25">
        <f t="shared" si="10"/>
        <v>29460184</v>
      </c>
      <c r="O107" s="25">
        <v>9437708</v>
      </c>
      <c r="P107" s="25">
        <v>8681903</v>
      </c>
      <c r="Q107" s="25">
        <f t="shared" si="11"/>
        <v>755805</v>
      </c>
    </row>
    <row r="108" spans="1:17" x14ac:dyDescent="0.45">
      <c r="A108" s="24" t="s">
        <v>277</v>
      </c>
      <c r="B108" s="24">
        <v>11384</v>
      </c>
      <c r="C108" s="24" t="s">
        <v>22</v>
      </c>
      <c r="D108" s="25">
        <v>2241881.9087240002</v>
      </c>
      <c r="E108" s="25">
        <v>2512400.729998</v>
      </c>
      <c r="F108" s="24">
        <f t="shared" si="6"/>
        <v>4754282.6387220006</v>
      </c>
      <c r="G108" s="24">
        <f t="shared" si="7"/>
        <v>-270518.82127399975</v>
      </c>
      <c r="H108" s="25">
        <v>117292.750073</v>
      </c>
      <c r="I108" s="25">
        <v>142821.31844599999</v>
      </c>
      <c r="J108" s="24">
        <f t="shared" si="8"/>
        <v>260114.06851899999</v>
      </c>
      <c r="K108" s="24">
        <f t="shared" si="9"/>
        <v>-25528.568372999987</v>
      </c>
      <c r="L108" s="25">
        <v>1535113</v>
      </c>
      <c r="M108" s="25">
        <v>2090941</v>
      </c>
      <c r="N108" s="25">
        <f t="shared" si="10"/>
        <v>-555828</v>
      </c>
      <c r="O108" s="25">
        <v>12141</v>
      </c>
      <c r="P108" s="25">
        <v>15485</v>
      </c>
      <c r="Q108" s="25">
        <f t="shared" si="11"/>
        <v>-3344</v>
      </c>
    </row>
    <row r="109" spans="1:17" x14ac:dyDescent="0.45">
      <c r="A109" s="24" t="s">
        <v>283</v>
      </c>
      <c r="B109" s="24">
        <v>11383</v>
      </c>
      <c r="C109" s="24" t="s">
        <v>19</v>
      </c>
      <c r="D109" s="25">
        <v>8858329.8795960005</v>
      </c>
      <c r="E109" s="25">
        <v>8029168.6849999996</v>
      </c>
      <c r="F109" s="24">
        <f t="shared" si="6"/>
        <v>16887498.564596001</v>
      </c>
      <c r="G109" s="24">
        <f t="shared" si="7"/>
        <v>829161.19459600095</v>
      </c>
      <c r="H109" s="25">
        <v>55352.972999999998</v>
      </c>
      <c r="I109" s="25">
        <v>263490.47227600001</v>
      </c>
      <c r="J109" s="24">
        <f t="shared" si="8"/>
        <v>318843.44527600001</v>
      </c>
      <c r="K109" s="24">
        <f t="shared" si="9"/>
        <v>-208137.49927600002</v>
      </c>
      <c r="L109" s="25">
        <v>12813774</v>
      </c>
      <c r="M109" s="25">
        <v>21187060</v>
      </c>
      <c r="N109" s="25">
        <f t="shared" si="10"/>
        <v>-8373286</v>
      </c>
      <c r="O109" s="25">
        <v>0</v>
      </c>
      <c r="P109" s="25">
        <v>735404</v>
      </c>
      <c r="Q109" s="25">
        <f t="shared" si="11"/>
        <v>-735404</v>
      </c>
    </row>
    <row r="110" spans="1:17" x14ac:dyDescent="0.45">
      <c r="A110" s="24" t="s">
        <v>285</v>
      </c>
      <c r="B110" s="24">
        <v>11380</v>
      </c>
      <c r="C110" s="24" t="s">
        <v>19</v>
      </c>
      <c r="D110" s="25">
        <v>51272.009801</v>
      </c>
      <c r="E110" s="25">
        <v>60408.429580999997</v>
      </c>
      <c r="F110" s="24">
        <f t="shared" si="6"/>
        <v>111680.439382</v>
      </c>
      <c r="G110" s="24">
        <f t="shared" si="7"/>
        <v>-9136.4197799999965</v>
      </c>
      <c r="H110" s="25">
        <v>3381.44</v>
      </c>
      <c r="I110" s="25">
        <v>7027.5235480000001</v>
      </c>
      <c r="J110" s="24">
        <f t="shared" si="8"/>
        <v>10408.963548</v>
      </c>
      <c r="K110" s="24">
        <f t="shared" si="9"/>
        <v>-3646.0835480000001</v>
      </c>
      <c r="L110" s="25">
        <v>164217</v>
      </c>
      <c r="M110" s="25">
        <v>137447</v>
      </c>
      <c r="N110" s="25">
        <f t="shared" si="10"/>
        <v>26770</v>
      </c>
      <c r="O110" s="25">
        <v>63</v>
      </c>
      <c r="P110" s="25">
        <v>0</v>
      </c>
      <c r="Q110" s="25">
        <f t="shared" si="11"/>
        <v>63</v>
      </c>
    </row>
    <row r="111" spans="1:17" x14ac:dyDescent="0.45">
      <c r="A111" s="24" t="s">
        <v>287</v>
      </c>
      <c r="B111" s="24">
        <v>11391</v>
      </c>
      <c r="C111" s="24" t="s">
        <v>19</v>
      </c>
      <c r="D111" s="25">
        <v>45991.068544000002</v>
      </c>
      <c r="E111" s="25">
        <v>18725.002732000001</v>
      </c>
      <c r="F111" s="24">
        <f t="shared" si="6"/>
        <v>64716.071276000002</v>
      </c>
      <c r="G111" s="24">
        <f t="shared" si="7"/>
        <v>27266.065812000001</v>
      </c>
      <c r="H111" s="25">
        <v>1266.00415</v>
      </c>
      <c r="I111" s="25">
        <v>6489.5078579999999</v>
      </c>
      <c r="J111" s="24">
        <f t="shared" si="8"/>
        <v>7755.5120079999997</v>
      </c>
      <c r="K111" s="24">
        <f t="shared" si="9"/>
        <v>-5223.5037080000002</v>
      </c>
      <c r="L111" s="25">
        <v>528288</v>
      </c>
      <c r="M111" s="25">
        <v>378816</v>
      </c>
      <c r="N111" s="25">
        <f t="shared" si="10"/>
        <v>149472</v>
      </c>
      <c r="O111" s="25">
        <v>15884</v>
      </c>
      <c r="P111" s="25">
        <v>55821</v>
      </c>
      <c r="Q111" s="25">
        <f t="shared" si="11"/>
        <v>-39937</v>
      </c>
    </row>
    <row r="112" spans="1:17" x14ac:dyDescent="0.45">
      <c r="A112" s="24" t="s">
        <v>289</v>
      </c>
      <c r="B112" s="24">
        <v>11381</v>
      </c>
      <c r="C112" s="24" t="s">
        <v>32</v>
      </c>
      <c r="D112" s="25">
        <v>711377.11561400001</v>
      </c>
      <c r="E112" s="25">
        <v>751046.23193200002</v>
      </c>
      <c r="F112" s="24">
        <f t="shared" si="6"/>
        <v>1462423.347546</v>
      </c>
      <c r="G112" s="24">
        <f t="shared" si="7"/>
        <v>-39669.116318000015</v>
      </c>
      <c r="H112" s="25">
        <v>0</v>
      </c>
      <c r="I112" s="25">
        <v>0</v>
      </c>
      <c r="J112" s="24">
        <f t="shared" si="8"/>
        <v>0</v>
      </c>
      <c r="K112" s="24">
        <f t="shared" si="9"/>
        <v>0</v>
      </c>
      <c r="L112" s="25">
        <v>311</v>
      </c>
      <c r="M112" s="25">
        <v>258</v>
      </c>
      <c r="N112" s="25">
        <f t="shared" si="10"/>
        <v>53</v>
      </c>
      <c r="O112" s="25">
        <v>0</v>
      </c>
      <c r="P112" s="25">
        <v>0</v>
      </c>
      <c r="Q112" s="25">
        <f t="shared" si="11"/>
        <v>0</v>
      </c>
    </row>
    <row r="113" spans="1:17" x14ac:dyDescent="0.45">
      <c r="A113" s="24" t="s">
        <v>291</v>
      </c>
      <c r="B113" s="24">
        <v>11394</v>
      </c>
      <c r="C113" s="24" t="s">
        <v>19</v>
      </c>
      <c r="D113" s="25">
        <v>349749.33950499998</v>
      </c>
      <c r="E113" s="25">
        <v>627807.10573299997</v>
      </c>
      <c r="F113" s="24">
        <f t="shared" si="6"/>
        <v>977556.44523800001</v>
      </c>
      <c r="G113" s="24">
        <f t="shared" si="7"/>
        <v>-278057.76622799999</v>
      </c>
      <c r="H113" s="25">
        <v>113314.78492000001</v>
      </c>
      <c r="I113" s="25">
        <v>0</v>
      </c>
      <c r="J113" s="24">
        <f t="shared" si="8"/>
        <v>113314.78492000001</v>
      </c>
      <c r="K113" s="24">
        <f t="shared" si="9"/>
        <v>113314.78492000001</v>
      </c>
      <c r="L113" s="25">
        <v>10347500</v>
      </c>
      <c r="M113" s="25">
        <v>4269163</v>
      </c>
      <c r="N113" s="25">
        <f t="shared" si="10"/>
        <v>6078337</v>
      </c>
      <c r="O113" s="25">
        <v>643946</v>
      </c>
      <c r="P113" s="25">
        <v>516263</v>
      </c>
      <c r="Q113" s="25">
        <f t="shared" si="11"/>
        <v>127683</v>
      </c>
    </row>
    <row r="114" spans="1:17" x14ac:dyDescent="0.45">
      <c r="A114" s="24" t="s">
        <v>293</v>
      </c>
      <c r="B114" s="24">
        <v>11405</v>
      </c>
      <c r="C114" s="24" t="s">
        <v>19</v>
      </c>
      <c r="D114" s="25">
        <v>9057789.7721219994</v>
      </c>
      <c r="E114" s="25">
        <v>2663978.639459</v>
      </c>
      <c r="F114" s="24">
        <f t="shared" si="6"/>
        <v>11721768.411580998</v>
      </c>
      <c r="G114" s="24">
        <f t="shared" si="7"/>
        <v>6393811.1326629994</v>
      </c>
      <c r="H114" s="25">
        <v>132173.78812000001</v>
      </c>
      <c r="I114" s="25">
        <v>1076283.9740530001</v>
      </c>
      <c r="J114" s="24">
        <f t="shared" si="8"/>
        <v>1208457.762173</v>
      </c>
      <c r="K114" s="24">
        <f t="shared" si="9"/>
        <v>-944110.18593300006</v>
      </c>
      <c r="L114" s="25">
        <v>108694869</v>
      </c>
      <c r="M114" s="25">
        <v>59934431</v>
      </c>
      <c r="N114" s="25">
        <f t="shared" si="10"/>
        <v>48760438</v>
      </c>
      <c r="O114" s="25">
        <v>12097799</v>
      </c>
      <c r="P114" s="25">
        <v>6946657</v>
      </c>
      <c r="Q114" s="25">
        <f t="shared" si="11"/>
        <v>5151142</v>
      </c>
    </row>
    <row r="115" spans="1:17" x14ac:dyDescent="0.45">
      <c r="A115" s="24" t="s">
        <v>298</v>
      </c>
      <c r="B115" s="24">
        <v>11411</v>
      </c>
      <c r="C115" s="24" t="s">
        <v>19</v>
      </c>
      <c r="D115" s="25">
        <v>1539709.122858</v>
      </c>
      <c r="E115" s="25">
        <v>1482530.884727</v>
      </c>
      <c r="F115" s="24">
        <f t="shared" ref="F115:F138" si="12">D115+E115</f>
        <v>3022240.0075850002</v>
      </c>
      <c r="G115" s="24">
        <f t="shared" ref="G115:G138" si="13">D115-E115</f>
        <v>57178.238130999962</v>
      </c>
      <c r="H115" s="25">
        <v>25224.66185</v>
      </c>
      <c r="I115" s="25">
        <v>51994.079372</v>
      </c>
      <c r="J115" s="24">
        <f t="shared" ref="J115:J138" si="14">H115+I115</f>
        <v>77218.741221999997</v>
      </c>
      <c r="K115" s="24">
        <f t="shared" ref="K115:K138" si="15">H115-I115</f>
        <v>-26769.417522</v>
      </c>
      <c r="L115" s="25">
        <v>896947</v>
      </c>
      <c r="M115" s="25">
        <v>1422584</v>
      </c>
      <c r="N115" s="25">
        <f t="shared" ref="N115:N138" si="16">L115-M115</f>
        <v>-525637</v>
      </c>
      <c r="O115" s="25">
        <v>11976</v>
      </c>
      <c r="P115" s="25">
        <v>16300</v>
      </c>
      <c r="Q115" s="25">
        <f t="shared" ref="Q115:Q138" si="17">O115-P115</f>
        <v>-4324</v>
      </c>
    </row>
    <row r="116" spans="1:17" x14ac:dyDescent="0.45">
      <c r="A116" s="24" t="s">
        <v>301</v>
      </c>
      <c r="B116" s="24">
        <v>11420</v>
      </c>
      <c r="C116" s="24" t="s">
        <v>19</v>
      </c>
      <c r="D116" s="25">
        <v>61231.831714</v>
      </c>
      <c r="E116" s="25">
        <v>10906.996762000001</v>
      </c>
      <c r="F116" s="24">
        <f t="shared" si="12"/>
        <v>72138.828475999995</v>
      </c>
      <c r="G116" s="24">
        <f t="shared" si="13"/>
        <v>50324.834951999997</v>
      </c>
      <c r="H116" s="25">
        <v>185.38378</v>
      </c>
      <c r="I116" s="25">
        <v>23.133232</v>
      </c>
      <c r="J116" s="24">
        <f t="shared" si="14"/>
        <v>208.51701199999999</v>
      </c>
      <c r="K116" s="24">
        <f t="shared" si="15"/>
        <v>162.25054800000001</v>
      </c>
      <c r="L116" s="25">
        <v>340193</v>
      </c>
      <c r="M116" s="25">
        <v>285936</v>
      </c>
      <c r="N116" s="25">
        <f t="shared" si="16"/>
        <v>54257</v>
      </c>
      <c r="O116" s="25">
        <v>555</v>
      </c>
      <c r="P116" s="25">
        <v>3086</v>
      </c>
      <c r="Q116" s="25">
        <f t="shared" si="17"/>
        <v>-2531</v>
      </c>
    </row>
    <row r="117" spans="1:17" x14ac:dyDescent="0.45">
      <c r="A117" s="24" t="s">
        <v>305</v>
      </c>
      <c r="B117" s="24">
        <v>11421</v>
      </c>
      <c r="C117" s="24" t="s">
        <v>19</v>
      </c>
      <c r="D117" s="25">
        <v>478849.74589600001</v>
      </c>
      <c r="E117" s="25">
        <v>422173.186835</v>
      </c>
      <c r="F117" s="24">
        <f t="shared" si="12"/>
        <v>901022.93273100001</v>
      </c>
      <c r="G117" s="24">
        <f t="shared" si="13"/>
        <v>56676.559061000007</v>
      </c>
      <c r="H117" s="25">
        <v>40261.656300000002</v>
      </c>
      <c r="I117" s="25">
        <v>43622.760763999999</v>
      </c>
      <c r="J117" s="24">
        <f t="shared" si="14"/>
        <v>83884.417064000008</v>
      </c>
      <c r="K117" s="24">
        <f t="shared" si="15"/>
        <v>-3361.1044639999964</v>
      </c>
      <c r="L117" s="25">
        <v>1031140</v>
      </c>
      <c r="M117" s="25">
        <v>1202059</v>
      </c>
      <c r="N117" s="25">
        <f t="shared" si="16"/>
        <v>-170919</v>
      </c>
      <c r="O117" s="25">
        <v>51882</v>
      </c>
      <c r="P117" s="25">
        <v>244144</v>
      </c>
      <c r="Q117" s="25">
        <f t="shared" si="17"/>
        <v>-192262</v>
      </c>
    </row>
    <row r="118" spans="1:17" x14ac:dyDescent="0.45">
      <c r="A118" s="24" t="s">
        <v>309</v>
      </c>
      <c r="B118" s="24">
        <v>11427</v>
      </c>
      <c r="C118" s="24" t="s">
        <v>19</v>
      </c>
      <c r="D118" s="25">
        <v>3754.7991360000001</v>
      </c>
      <c r="E118" s="25">
        <v>15958.745233</v>
      </c>
      <c r="F118" s="24">
        <f t="shared" si="12"/>
        <v>19713.544368999999</v>
      </c>
      <c r="G118" s="24">
        <f t="shared" si="13"/>
        <v>-12203.946097</v>
      </c>
      <c r="H118" s="25">
        <v>4.4909999999999997</v>
      </c>
      <c r="I118" s="25">
        <v>0</v>
      </c>
      <c r="J118" s="24">
        <f t="shared" si="14"/>
        <v>4.4909999999999997</v>
      </c>
      <c r="K118" s="24">
        <f t="shared" si="15"/>
        <v>4.4909999999999997</v>
      </c>
      <c r="L118" s="25">
        <v>744</v>
      </c>
      <c r="M118" s="25">
        <v>89706</v>
      </c>
      <c r="N118" s="25">
        <f t="shared" si="16"/>
        <v>-88962</v>
      </c>
      <c r="O118" s="25">
        <v>1</v>
      </c>
      <c r="P118" s="25">
        <v>548</v>
      </c>
      <c r="Q118" s="25">
        <f t="shared" si="17"/>
        <v>-547</v>
      </c>
    </row>
    <row r="119" spans="1:17" x14ac:dyDescent="0.45">
      <c r="A119" s="24" t="s">
        <v>313</v>
      </c>
      <c r="B119" s="24">
        <v>11442</v>
      </c>
      <c r="C119" s="24" t="s">
        <v>19</v>
      </c>
      <c r="D119" s="25">
        <v>1588551.8478280001</v>
      </c>
      <c r="E119" s="25">
        <v>1610817.5953510001</v>
      </c>
      <c r="F119" s="24">
        <f t="shared" si="12"/>
        <v>3199369.4431790002</v>
      </c>
      <c r="G119" s="24">
        <f t="shared" si="13"/>
        <v>-22265.747522999998</v>
      </c>
      <c r="H119" s="25">
        <v>107993.85034</v>
      </c>
      <c r="I119" s="25">
        <v>180572.395625</v>
      </c>
      <c r="J119" s="24">
        <f t="shared" si="14"/>
        <v>288566.24596500001</v>
      </c>
      <c r="K119" s="24">
        <f t="shared" si="15"/>
        <v>-72578.545285</v>
      </c>
      <c r="L119" s="25">
        <v>3468103</v>
      </c>
      <c r="M119" s="25">
        <v>5013788</v>
      </c>
      <c r="N119" s="25">
        <f t="shared" si="16"/>
        <v>-1545685</v>
      </c>
      <c r="O119" s="25">
        <v>36376</v>
      </c>
      <c r="P119" s="25">
        <v>269667</v>
      </c>
      <c r="Q119" s="25">
        <f t="shared" si="17"/>
        <v>-233291</v>
      </c>
    </row>
    <row r="120" spans="1:17" x14ac:dyDescent="0.45">
      <c r="A120" s="24" t="s">
        <v>322</v>
      </c>
      <c r="B120" s="24">
        <v>11449</v>
      </c>
      <c r="C120" s="24" t="s">
        <v>19</v>
      </c>
      <c r="D120" s="25">
        <v>394455.58346699999</v>
      </c>
      <c r="E120" s="25">
        <v>256241.86117799999</v>
      </c>
      <c r="F120" s="24">
        <f t="shared" si="12"/>
        <v>650697.44464499992</v>
      </c>
      <c r="G120" s="24">
        <f t="shared" si="13"/>
        <v>138213.722289</v>
      </c>
      <c r="H120" s="25">
        <v>49886.945426999999</v>
      </c>
      <c r="I120" s="25">
        <v>692.18733999999995</v>
      </c>
      <c r="J120" s="24">
        <f t="shared" si="14"/>
        <v>50579.132766999996</v>
      </c>
      <c r="K120" s="24">
        <f t="shared" si="15"/>
        <v>49194.758087000002</v>
      </c>
      <c r="L120" s="25">
        <v>3653609</v>
      </c>
      <c r="M120" s="25">
        <v>3924118</v>
      </c>
      <c r="N120" s="25">
        <f t="shared" si="16"/>
        <v>-270509</v>
      </c>
      <c r="O120" s="25">
        <v>290515</v>
      </c>
      <c r="P120" s="25">
        <v>181551</v>
      </c>
      <c r="Q120" s="25">
        <f t="shared" si="17"/>
        <v>108964</v>
      </c>
    </row>
    <row r="121" spans="1:17" x14ac:dyDescent="0.45">
      <c r="A121" s="24" t="s">
        <v>326</v>
      </c>
      <c r="B121" s="24">
        <v>11463</v>
      </c>
      <c r="C121" s="24" t="s">
        <v>22</v>
      </c>
      <c r="D121" s="25">
        <v>1805852.3032130001</v>
      </c>
      <c r="E121" s="25">
        <v>2071382.1060870001</v>
      </c>
      <c r="F121" s="24">
        <f t="shared" si="12"/>
        <v>3877234.4093000004</v>
      </c>
      <c r="G121" s="24">
        <f t="shared" si="13"/>
        <v>-265529.80287400004</v>
      </c>
      <c r="H121" s="25">
        <v>65322.657426999998</v>
      </c>
      <c r="I121" s="25">
        <v>66754.479259</v>
      </c>
      <c r="J121" s="24">
        <f t="shared" si="14"/>
        <v>132077.13668599998</v>
      </c>
      <c r="K121" s="24">
        <f t="shared" si="15"/>
        <v>-1431.8218320000015</v>
      </c>
      <c r="L121" s="25">
        <v>161753</v>
      </c>
      <c r="M121" s="25">
        <v>501948</v>
      </c>
      <c r="N121" s="25">
        <f t="shared" si="16"/>
        <v>-340195</v>
      </c>
      <c r="O121" s="25">
        <v>1685</v>
      </c>
      <c r="P121" s="25">
        <v>904</v>
      </c>
      <c r="Q121" s="25">
        <f t="shared" si="17"/>
        <v>781</v>
      </c>
    </row>
    <row r="122" spans="1:17" x14ac:dyDescent="0.45">
      <c r="A122" s="24" t="s">
        <v>328</v>
      </c>
      <c r="B122" s="24">
        <v>11461</v>
      </c>
      <c r="C122" s="24" t="s">
        <v>22</v>
      </c>
      <c r="D122" s="25">
        <v>6636537.8917770004</v>
      </c>
      <c r="E122" s="25">
        <v>8144335.5643030005</v>
      </c>
      <c r="F122" s="24">
        <f t="shared" si="12"/>
        <v>14780873.456080001</v>
      </c>
      <c r="G122" s="24">
        <f t="shared" si="13"/>
        <v>-1507797.6725260001</v>
      </c>
      <c r="H122" s="25">
        <v>688701.49723700003</v>
      </c>
      <c r="I122" s="25">
        <v>637512.65932900005</v>
      </c>
      <c r="J122" s="24">
        <f t="shared" si="14"/>
        <v>1326214.1565660001</v>
      </c>
      <c r="K122" s="24">
        <f t="shared" si="15"/>
        <v>51188.837907999987</v>
      </c>
      <c r="L122" s="25">
        <v>3587171</v>
      </c>
      <c r="M122" s="25">
        <v>5298648</v>
      </c>
      <c r="N122" s="25">
        <f t="shared" si="16"/>
        <v>-1711477</v>
      </c>
      <c r="O122" s="25">
        <v>112601</v>
      </c>
      <c r="P122" s="25">
        <v>127751</v>
      </c>
      <c r="Q122" s="25">
        <f t="shared" si="17"/>
        <v>-15150</v>
      </c>
    </row>
    <row r="123" spans="1:17" x14ac:dyDescent="0.45">
      <c r="A123" s="24" t="s">
        <v>336</v>
      </c>
      <c r="B123" s="24">
        <v>11454</v>
      </c>
      <c r="C123" s="24" t="s">
        <v>22</v>
      </c>
      <c r="D123" s="25">
        <v>2865530.707134</v>
      </c>
      <c r="E123" s="25">
        <v>3421550.202275</v>
      </c>
      <c r="F123" s="24">
        <f t="shared" si="12"/>
        <v>6287080.9094089996</v>
      </c>
      <c r="G123" s="24">
        <f t="shared" si="13"/>
        <v>-556019.49514100002</v>
      </c>
      <c r="H123" s="25">
        <v>119431.467863</v>
      </c>
      <c r="I123" s="25">
        <v>168638.87753200001</v>
      </c>
      <c r="J123" s="24">
        <f t="shared" si="14"/>
        <v>288070.34539500001</v>
      </c>
      <c r="K123" s="24">
        <f t="shared" si="15"/>
        <v>-49207.409669000015</v>
      </c>
      <c r="L123" s="25">
        <v>1519482</v>
      </c>
      <c r="M123" s="25">
        <v>2378988</v>
      </c>
      <c r="N123" s="25">
        <f t="shared" si="16"/>
        <v>-859506</v>
      </c>
      <c r="O123" s="25">
        <v>30682</v>
      </c>
      <c r="P123" s="25">
        <v>44274</v>
      </c>
      <c r="Q123" s="25">
        <f t="shared" si="17"/>
        <v>-13592</v>
      </c>
    </row>
    <row r="124" spans="1:17" x14ac:dyDescent="0.45">
      <c r="A124" s="24" t="s">
        <v>338</v>
      </c>
      <c r="B124" s="24">
        <v>11477</v>
      </c>
      <c r="C124" s="24" t="s">
        <v>22</v>
      </c>
      <c r="D124" s="25">
        <v>1194078.925389</v>
      </c>
      <c r="E124" s="25">
        <v>2796053.0557929999</v>
      </c>
      <c r="F124" s="24">
        <f t="shared" si="12"/>
        <v>3990131.9811819997</v>
      </c>
      <c r="G124" s="24">
        <f t="shared" si="13"/>
        <v>-1601974.1304039999</v>
      </c>
      <c r="H124" s="25">
        <v>186915.01306999999</v>
      </c>
      <c r="I124" s="25">
        <v>163912.82515700001</v>
      </c>
      <c r="J124" s="24">
        <f t="shared" si="14"/>
        <v>350827.83822699997</v>
      </c>
      <c r="K124" s="24">
        <f t="shared" si="15"/>
        <v>23002.187912999972</v>
      </c>
      <c r="L124" s="25">
        <v>998361</v>
      </c>
      <c r="M124" s="25">
        <v>3615757</v>
      </c>
      <c r="N124" s="25">
        <f t="shared" si="16"/>
        <v>-2617396</v>
      </c>
      <c r="O124" s="25">
        <v>111836</v>
      </c>
      <c r="P124" s="25">
        <v>56965</v>
      </c>
      <c r="Q124" s="25">
        <f t="shared" si="17"/>
        <v>54871</v>
      </c>
    </row>
    <row r="125" spans="1:17" x14ac:dyDescent="0.45">
      <c r="A125" s="24" t="s">
        <v>340</v>
      </c>
      <c r="B125" s="24">
        <v>11476</v>
      </c>
      <c r="C125" s="24" t="s">
        <v>19</v>
      </c>
      <c r="D125" s="25">
        <v>3614.8133520000001</v>
      </c>
      <c r="E125" s="25">
        <v>11185.396161999999</v>
      </c>
      <c r="F125" s="24">
        <f t="shared" si="12"/>
        <v>14800.209513999998</v>
      </c>
      <c r="G125" s="24">
        <f t="shared" si="13"/>
        <v>-7570.582809999999</v>
      </c>
      <c r="H125" s="25">
        <v>1800.43136</v>
      </c>
      <c r="I125" s="25">
        <v>1593.0744609999999</v>
      </c>
      <c r="J125" s="24">
        <f t="shared" si="14"/>
        <v>3393.5058209999997</v>
      </c>
      <c r="K125" s="24">
        <f t="shared" si="15"/>
        <v>207.35689900000011</v>
      </c>
      <c r="L125" s="25">
        <v>147124</v>
      </c>
      <c r="M125" s="25">
        <v>140390</v>
      </c>
      <c r="N125" s="25">
        <f t="shared" si="16"/>
        <v>6734</v>
      </c>
      <c r="O125" s="25">
        <v>4484</v>
      </c>
      <c r="P125" s="25">
        <v>6647</v>
      </c>
      <c r="Q125" s="25">
        <f t="shared" si="17"/>
        <v>-2163</v>
      </c>
    </row>
    <row r="126" spans="1:17" x14ac:dyDescent="0.45">
      <c r="A126" s="24" t="s">
        <v>346</v>
      </c>
      <c r="B126" s="24">
        <v>11495</v>
      </c>
      <c r="C126" s="24" t="s">
        <v>19</v>
      </c>
      <c r="D126" s="25">
        <v>3537012.8440629998</v>
      </c>
      <c r="E126" s="25">
        <v>4841897.2398070004</v>
      </c>
      <c r="F126" s="24">
        <f t="shared" si="12"/>
        <v>8378910.0838700002</v>
      </c>
      <c r="G126" s="24">
        <f t="shared" si="13"/>
        <v>-1304884.3957440006</v>
      </c>
      <c r="H126" s="25">
        <v>24480.058588</v>
      </c>
      <c r="I126" s="25">
        <v>2217180.7472120002</v>
      </c>
      <c r="J126" s="24">
        <f t="shared" si="14"/>
        <v>2241660.8058000002</v>
      </c>
      <c r="K126" s="24">
        <f t="shared" si="15"/>
        <v>-2192700.6886240002</v>
      </c>
      <c r="L126" s="25">
        <v>61654861</v>
      </c>
      <c r="M126" s="25">
        <v>61704198</v>
      </c>
      <c r="N126" s="25">
        <f t="shared" si="16"/>
        <v>-49337</v>
      </c>
      <c r="O126" s="25">
        <v>1552885</v>
      </c>
      <c r="P126" s="25">
        <v>6060324</v>
      </c>
      <c r="Q126" s="25">
        <f t="shared" si="17"/>
        <v>-4507439</v>
      </c>
    </row>
    <row r="127" spans="1:17" x14ac:dyDescent="0.45">
      <c r="A127" s="24" t="s">
        <v>351</v>
      </c>
      <c r="B127" s="24">
        <v>11517</v>
      </c>
      <c r="C127" s="24" t="s">
        <v>19</v>
      </c>
      <c r="D127" s="25">
        <v>4166986.7106070002</v>
      </c>
      <c r="E127" s="25">
        <v>2016014.371081</v>
      </c>
      <c r="F127" s="24">
        <f t="shared" si="12"/>
        <v>6183001.0816879999</v>
      </c>
      <c r="G127" s="24">
        <f t="shared" si="13"/>
        <v>2150972.3395260004</v>
      </c>
      <c r="H127" s="25">
        <v>293177.12949000002</v>
      </c>
      <c r="I127" s="25">
        <v>119987.360294</v>
      </c>
      <c r="J127" s="24">
        <f t="shared" si="14"/>
        <v>413164.48978400003</v>
      </c>
      <c r="K127" s="24">
        <f t="shared" si="15"/>
        <v>173189.76919600001</v>
      </c>
      <c r="L127" s="25">
        <v>94557009</v>
      </c>
      <c r="M127" s="25">
        <v>69951031</v>
      </c>
      <c r="N127" s="25">
        <f t="shared" si="16"/>
        <v>24605978</v>
      </c>
      <c r="O127" s="25">
        <v>6092355</v>
      </c>
      <c r="P127" s="25">
        <v>6243685</v>
      </c>
      <c r="Q127" s="25">
        <f t="shared" si="17"/>
        <v>-151330</v>
      </c>
    </row>
    <row r="128" spans="1:17" x14ac:dyDescent="0.45">
      <c r="A128" s="24" t="s">
        <v>357</v>
      </c>
      <c r="B128" s="24">
        <v>11521</v>
      </c>
      <c r="C128" s="24" t="s">
        <v>19</v>
      </c>
      <c r="D128" s="25">
        <v>456405.14707299997</v>
      </c>
      <c r="E128" s="25">
        <v>174813.502358</v>
      </c>
      <c r="F128" s="24">
        <f t="shared" si="12"/>
        <v>631218.649431</v>
      </c>
      <c r="G128" s="24">
        <f t="shared" si="13"/>
        <v>281591.64471499994</v>
      </c>
      <c r="H128" s="25">
        <v>438.1</v>
      </c>
      <c r="I128" s="25">
        <v>1313.827354</v>
      </c>
      <c r="J128" s="24">
        <f t="shared" si="14"/>
        <v>1751.9273539999999</v>
      </c>
      <c r="K128" s="24">
        <f t="shared" si="15"/>
        <v>-875.72735399999999</v>
      </c>
      <c r="L128" s="25">
        <v>1726524</v>
      </c>
      <c r="M128" s="25">
        <v>1649524</v>
      </c>
      <c r="N128" s="25">
        <f t="shared" si="16"/>
        <v>77000</v>
      </c>
      <c r="O128" s="25">
        <v>165830</v>
      </c>
      <c r="P128" s="25">
        <v>161780</v>
      </c>
      <c r="Q128" s="25">
        <f t="shared" si="17"/>
        <v>4050</v>
      </c>
    </row>
    <row r="129" spans="1:17" x14ac:dyDescent="0.45">
      <c r="A129" s="24" t="s">
        <v>366</v>
      </c>
      <c r="B129" s="24">
        <v>11551</v>
      </c>
      <c r="C129" s="24" t="s">
        <v>19</v>
      </c>
      <c r="D129" s="25">
        <v>4979995.9313970003</v>
      </c>
      <c r="E129" s="25">
        <v>4447771.6772959996</v>
      </c>
      <c r="F129" s="24">
        <f t="shared" si="12"/>
        <v>9427767.6086929999</v>
      </c>
      <c r="G129" s="24">
        <f t="shared" si="13"/>
        <v>532224.25410100073</v>
      </c>
      <c r="H129" s="25">
        <v>104842.78687</v>
      </c>
      <c r="I129" s="25">
        <v>153089.21468</v>
      </c>
      <c r="J129" s="24">
        <f t="shared" si="14"/>
        <v>257932.00154999999</v>
      </c>
      <c r="K129" s="24">
        <f t="shared" si="15"/>
        <v>-48246.427810000008</v>
      </c>
      <c r="L129" s="25">
        <v>61870704</v>
      </c>
      <c r="M129" s="25">
        <v>56572927</v>
      </c>
      <c r="N129" s="25">
        <f t="shared" si="16"/>
        <v>5297777</v>
      </c>
      <c r="O129" s="25">
        <v>2972287</v>
      </c>
      <c r="P129" s="25">
        <v>3839531</v>
      </c>
      <c r="Q129" s="25">
        <f t="shared" si="17"/>
        <v>-867244</v>
      </c>
    </row>
    <row r="130" spans="1:17" x14ac:dyDescent="0.45">
      <c r="A130" s="24" t="s">
        <v>368</v>
      </c>
      <c r="B130" s="24">
        <v>11562</v>
      </c>
      <c r="C130" s="24" t="s">
        <v>19</v>
      </c>
      <c r="D130" s="25">
        <v>208635.12825400001</v>
      </c>
      <c r="E130" s="25">
        <v>15121.459279000001</v>
      </c>
      <c r="F130" s="24">
        <f t="shared" si="12"/>
        <v>223756.58753300001</v>
      </c>
      <c r="G130" s="24">
        <f t="shared" si="13"/>
        <v>193513.66897500001</v>
      </c>
      <c r="H130" s="25">
        <v>545.97799999999995</v>
      </c>
      <c r="I130" s="25">
        <v>1264.788321</v>
      </c>
      <c r="J130" s="24">
        <f t="shared" si="14"/>
        <v>1810.7663210000001</v>
      </c>
      <c r="K130" s="24">
        <f t="shared" si="15"/>
        <v>-718.81032100000004</v>
      </c>
      <c r="L130" s="25">
        <v>8934081</v>
      </c>
      <c r="M130" s="25">
        <v>6150785</v>
      </c>
      <c r="N130" s="25">
        <f t="shared" si="16"/>
        <v>2783296</v>
      </c>
      <c r="O130" s="25">
        <v>1231281</v>
      </c>
      <c r="P130" s="25">
        <v>681797</v>
      </c>
      <c r="Q130" s="25">
        <f t="shared" si="17"/>
        <v>549484</v>
      </c>
    </row>
    <row r="131" spans="1:17" x14ac:dyDescent="0.45">
      <c r="A131" s="24" t="s">
        <v>386</v>
      </c>
      <c r="B131" s="24">
        <v>11621</v>
      </c>
      <c r="C131" s="24" t="s">
        <v>19</v>
      </c>
      <c r="D131" s="25">
        <v>2066506.539561</v>
      </c>
      <c r="E131" s="25">
        <v>2046473.8238860001</v>
      </c>
      <c r="F131" s="24">
        <f t="shared" si="12"/>
        <v>4112980.3634470003</v>
      </c>
      <c r="G131" s="24">
        <f t="shared" si="13"/>
        <v>20032.715674999868</v>
      </c>
      <c r="H131" s="25">
        <v>55792.423268999999</v>
      </c>
      <c r="I131" s="25">
        <v>59783.193133000001</v>
      </c>
      <c r="J131" s="24">
        <f t="shared" si="14"/>
        <v>115575.616402</v>
      </c>
      <c r="K131" s="24">
        <f t="shared" si="15"/>
        <v>-3990.7698640000017</v>
      </c>
      <c r="L131" s="25">
        <v>1120941</v>
      </c>
      <c r="M131" s="25">
        <v>2214125</v>
      </c>
      <c r="N131" s="25">
        <f t="shared" si="16"/>
        <v>-1093184</v>
      </c>
      <c r="O131" s="25">
        <v>44263</v>
      </c>
      <c r="P131" s="25">
        <v>20967</v>
      </c>
      <c r="Q131" s="25">
        <f t="shared" si="17"/>
        <v>23296</v>
      </c>
    </row>
    <row r="132" spans="1:17" x14ac:dyDescent="0.45">
      <c r="A132" s="24" t="s">
        <v>396</v>
      </c>
      <c r="B132" s="24">
        <v>11661</v>
      </c>
      <c r="C132" s="24" t="s">
        <v>19</v>
      </c>
      <c r="D132" s="25">
        <v>714747.71070099995</v>
      </c>
      <c r="E132" s="25">
        <v>762488.548098</v>
      </c>
      <c r="F132" s="24">
        <f t="shared" si="12"/>
        <v>1477236.2587989999</v>
      </c>
      <c r="G132" s="24">
        <f t="shared" si="13"/>
        <v>-47740.837397000054</v>
      </c>
      <c r="H132" s="25">
        <v>30163.071435000002</v>
      </c>
      <c r="I132" s="25">
        <v>40376.889165000001</v>
      </c>
      <c r="J132" s="24">
        <f t="shared" si="14"/>
        <v>70539.960600000006</v>
      </c>
      <c r="K132" s="24">
        <f t="shared" si="15"/>
        <v>-10213.817729999999</v>
      </c>
      <c r="L132" s="25">
        <v>1087334</v>
      </c>
      <c r="M132" s="25">
        <v>1679431</v>
      </c>
      <c r="N132" s="25">
        <f t="shared" si="16"/>
        <v>-592097</v>
      </c>
      <c r="O132" s="25">
        <v>29567</v>
      </c>
      <c r="P132" s="25">
        <v>53729</v>
      </c>
      <c r="Q132" s="25">
        <f t="shared" si="17"/>
        <v>-24162</v>
      </c>
    </row>
    <row r="133" spans="1:17" x14ac:dyDescent="0.45">
      <c r="A133" s="24" t="s">
        <v>404</v>
      </c>
      <c r="B133" s="24">
        <v>11665</v>
      </c>
      <c r="C133" s="24" t="s">
        <v>19</v>
      </c>
      <c r="D133" s="25">
        <v>351599.21003299998</v>
      </c>
      <c r="E133" s="25">
        <v>266420.28541000001</v>
      </c>
      <c r="F133" s="24">
        <f t="shared" si="12"/>
        <v>618019.49544299999</v>
      </c>
      <c r="G133" s="24">
        <f t="shared" si="13"/>
        <v>85178.92462299997</v>
      </c>
      <c r="H133" s="25">
        <v>108408.848</v>
      </c>
      <c r="I133" s="25">
        <v>7330.8599629999999</v>
      </c>
      <c r="J133" s="24">
        <f t="shared" si="14"/>
        <v>115739.70796299999</v>
      </c>
      <c r="K133" s="24">
        <f t="shared" si="15"/>
        <v>101077.988037</v>
      </c>
      <c r="L133" s="25">
        <v>2644412</v>
      </c>
      <c r="M133" s="25">
        <v>2050445</v>
      </c>
      <c r="N133" s="25">
        <f t="shared" si="16"/>
        <v>593967</v>
      </c>
      <c r="O133" s="25">
        <v>843263</v>
      </c>
      <c r="P133" s="25">
        <v>70125</v>
      </c>
      <c r="Q133" s="25">
        <f t="shared" si="17"/>
        <v>773138</v>
      </c>
    </row>
    <row r="134" spans="1:17" x14ac:dyDescent="0.45">
      <c r="A134" s="24" t="s">
        <v>422</v>
      </c>
      <c r="B134" s="24">
        <v>11706</v>
      </c>
      <c r="C134" s="24" t="s">
        <v>22</v>
      </c>
      <c r="D134" s="25">
        <v>780544.30619899998</v>
      </c>
      <c r="E134" s="25">
        <v>1489965.8364510001</v>
      </c>
      <c r="F134" s="24">
        <f t="shared" si="12"/>
        <v>2270510.1426499998</v>
      </c>
      <c r="G134" s="24">
        <f t="shared" si="13"/>
        <v>-709421.53025200008</v>
      </c>
      <c r="H134" s="25">
        <v>15509.110350000001</v>
      </c>
      <c r="I134" s="25">
        <v>15774.226757</v>
      </c>
      <c r="J134" s="24">
        <f t="shared" si="14"/>
        <v>31283.337106999999</v>
      </c>
      <c r="K134" s="24">
        <f t="shared" si="15"/>
        <v>-265.11640699999953</v>
      </c>
      <c r="L134" s="25">
        <v>1450678</v>
      </c>
      <c r="M134" s="25">
        <v>2233536</v>
      </c>
      <c r="N134" s="25">
        <f t="shared" si="16"/>
        <v>-782858</v>
      </c>
      <c r="O134" s="25">
        <v>62832</v>
      </c>
      <c r="P134" s="25">
        <v>24240</v>
      </c>
      <c r="Q134" s="25">
        <f t="shared" si="17"/>
        <v>38592</v>
      </c>
    </row>
    <row r="135" spans="1:17" x14ac:dyDescent="0.45">
      <c r="A135" s="24" t="s">
        <v>429</v>
      </c>
      <c r="B135" s="24">
        <v>11691</v>
      </c>
      <c r="C135" s="24" t="s">
        <v>32</v>
      </c>
      <c r="D135" s="25">
        <v>38493.207178999997</v>
      </c>
      <c r="E135" s="25">
        <v>45322.732248</v>
      </c>
      <c r="F135" s="24">
        <f t="shared" si="12"/>
        <v>83815.939427000005</v>
      </c>
      <c r="G135" s="24">
        <f t="shared" si="13"/>
        <v>-6829.525069000003</v>
      </c>
      <c r="H135" s="25">
        <v>3366.4682889999999</v>
      </c>
      <c r="I135" s="25">
        <v>1114.2278710000001</v>
      </c>
      <c r="J135" s="24">
        <f t="shared" si="14"/>
        <v>4480.6961599999995</v>
      </c>
      <c r="K135" s="24">
        <f t="shared" si="15"/>
        <v>2252.2404179999999</v>
      </c>
      <c r="L135" s="25">
        <v>2736</v>
      </c>
      <c r="M135" s="25">
        <v>218</v>
      </c>
      <c r="N135" s="25">
        <f t="shared" si="16"/>
        <v>2518</v>
      </c>
      <c r="O135" s="25">
        <v>0</v>
      </c>
      <c r="P135" s="25">
        <v>0</v>
      </c>
      <c r="Q135" s="25">
        <f t="shared" si="17"/>
        <v>0</v>
      </c>
    </row>
    <row r="136" spans="1:17" x14ac:dyDescent="0.45">
      <c r="A136" s="24" t="s">
        <v>437</v>
      </c>
      <c r="B136" s="24">
        <v>11701</v>
      </c>
      <c r="C136" s="24" t="s">
        <v>19</v>
      </c>
      <c r="D136" s="25">
        <v>248250.27078600001</v>
      </c>
      <c r="E136" s="25">
        <v>225600.37875100001</v>
      </c>
      <c r="F136" s="24">
        <f t="shared" si="12"/>
        <v>473850.64953699999</v>
      </c>
      <c r="G136" s="24">
        <f t="shared" si="13"/>
        <v>22649.892034999997</v>
      </c>
      <c r="H136" s="25">
        <v>8758.1146000000008</v>
      </c>
      <c r="I136" s="25">
        <v>1151.932323</v>
      </c>
      <c r="J136" s="24">
        <f t="shared" si="14"/>
        <v>9910.0469230000017</v>
      </c>
      <c r="K136" s="24">
        <f t="shared" si="15"/>
        <v>7606.1822770000008</v>
      </c>
      <c r="L136" s="25">
        <v>553062</v>
      </c>
      <c r="M136" s="25">
        <v>372006</v>
      </c>
      <c r="N136" s="25">
        <f t="shared" si="16"/>
        <v>181056</v>
      </c>
      <c r="O136" s="25">
        <v>1187</v>
      </c>
      <c r="P136" s="25">
        <v>40686</v>
      </c>
      <c r="Q136" s="25">
        <f t="shared" si="17"/>
        <v>-39499</v>
      </c>
    </row>
    <row r="137" spans="1:17" x14ac:dyDescent="0.45">
      <c r="A137" s="24" t="s">
        <v>443</v>
      </c>
      <c r="B137" s="24">
        <v>11738</v>
      </c>
      <c r="C137" s="24" t="s">
        <v>19</v>
      </c>
      <c r="D137" s="25">
        <v>568386.63040699996</v>
      </c>
      <c r="E137" s="25">
        <v>249717.541524</v>
      </c>
      <c r="F137" s="24">
        <f t="shared" si="12"/>
        <v>818104.17193099996</v>
      </c>
      <c r="G137" s="24">
        <f t="shared" si="13"/>
        <v>318669.08888299996</v>
      </c>
      <c r="H137" s="25">
        <v>10614.1885</v>
      </c>
      <c r="I137" s="25">
        <v>20181.214521000002</v>
      </c>
      <c r="J137" s="24">
        <f t="shared" si="14"/>
        <v>30795.403021000002</v>
      </c>
      <c r="K137" s="24">
        <f t="shared" si="15"/>
        <v>-9567.0260210000015</v>
      </c>
      <c r="L137" s="25">
        <v>6400316</v>
      </c>
      <c r="M137" s="25">
        <v>4451214</v>
      </c>
      <c r="N137" s="25">
        <f t="shared" si="16"/>
        <v>1949102</v>
      </c>
      <c r="O137" s="25">
        <v>142439</v>
      </c>
      <c r="P137" s="25">
        <v>490061</v>
      </c>
      <c r="Q137" s="25">
        <f t="shared" si="17"/>
        <v>-347622</v>
      </c>
    </row>
    <row r="138" spans="1:17" x14ac:dyDescent="0.45">
      <c r="A138" s="24" t="s">
        <v>446</v>
      </c>
      <c r="B138" s="24">
        <v>11741</v>
      </c>
      <c r="C138" s="24" t="s">
        <v>19</v>
      </c>
      <c r="D138" s="25">
        <v>1288415.8412919999</v>
      </c>
      <c r="E138" s="25">
        <v>1046240.284664</v>
      </c>
      <c r="F138" s="24">
        <f t="shared" si="12"/>
        <v>2334656.1259559998</v>
      </c>
      <c r="G138" s="24">
        <f t="shared" si="13"/>
        <v>242175.55662799987</v>
      </c>
      <c r="H138" s="25">
        <v>274579.72918000002</v>
      </c>
      <c r="I138" s="25">
        <v>164973.337784</v>
      </c>
      <c r="J138" s="24">
        <f t="shared" si="14"/>
        <v>439553.066964</v>
      </c>
      <c r="K138" s="24">
        <f t="shared" si="15"/>
        <v>109606.39139600002</v>
      </c>
      <c r="L138" s="25">
        <v>3907657</v>
      </c>
      <c r="M138" s="25">
        <v>1562888</v>
      </c>
      <c r="N138" s="25">
        <f t="shared" si="16"/>
        <v>2344769</v>
      </c>
      <c r="O138" s="25">
        <v>320011</v>
      </c>
      <c r="P138" s="25">
        <v>465799</v>
      </c>
      <c r="Q138" s="25">
        <f t="shared" si="17"/>
        <v>-145788</v>
      </c>
    </row>
    <row r="139" spans="1:17" x14ac:dyDescent="0.45">
      <c r="A139" s="24" t="s">
        <v>497</v>
      </c>
      <c r="B139" s="24">
        <v>11842</v>
      </c>
      <c r="C139" s="24" t="s">
        <v>32</v>
      </c>
      <c r="D139" s="25">
        <v>33632.587359999998</v>
      </c>
      <c r="E139" s="25">
        <v>309.2</v>
      </c>
      <c r="F139" s="24">
        <f t="shared" ref="F139:F189" si="18">D139+E139</f>
        <v>33941.787359999995</v>
      </c>
      <c r="G139" s="24">
        <f t="shared" ref="G139:G189" si="19">D139-E139</f>
        <v>33323.387360000001</v>
      </c>
      <c r="H139" s="25">
        <v>33632.587359999998</v>
      </c>
      <c r="I139" s="25">
        <v>309.2</v>
      </c>
      <c r="J139" s="24">
        <f t="shared" ref="J139:J189" si="20">H139+I139</f>
        <v>33941.787359999995</v>
      </c>
      <c r="K139" s="24">
        <f t="shared" ref="K139:K189" si="21">H139-I139</f>
        <v>33323.387360000001</v>
      </c>
      <c r="L139" s="25">
        <v>340593</v>
      </c>
      <c r="M139" s="25">
        <v>3223</v>
      </c>
      <c r="N139" s="25">
        <f t="shared" ref="N139:N189" si="22">L139-M139</f>
        <v>337370</v>
      </c>
      <c r="O139" s="25">
        <v>340593</v>
      </c>
      <c r="P139" s="25">
        <v>3223</v>
      </c>
      <c r="Q139" s="25">
        <f t="shared" ref="Q139:Q189" si="23">O139-P139</f>
        <v>337370</v>
      </c>
    </row>
    <row r="140" spans="1:17" x14ac:dyDescent="0.45">
      <c r="A140" s="24" t="s">
        <v>112</v>
      </c>
      <c r="B140" s="24">
        <v>10920</v>
      </c>
      <c r="C140" s="24" t="s">
        <v>19</v>
      </c>
      <c r="D140" s="25">
        <v>631392.43709400005</v>
      </c>
      <c r="E140" s="25">
        <v>37036.798507</v>
      </c>
      <c r="F140" s="24">
        <f t="shared" si="18"/>
        <v>668429.23560100002</v>
      </c>
      <c r="G140" s="24">
        <f t="shared" si="19"/>
        <v>594355.63858700008</v>
      </c>
      <c r="H140" s="25">
        <v>399641.69750000001</v>
      </c>
      <c r="I140" s="25">
        <v>581.45471699999996</v>
      </c>
      <c r="J140" s="24">
        <f t="shared" si="20"/>
        <v>400223.15221700002</v>
      </c>
      <c r="K140" s="24">
        <f t="shared" si="21"/>
        <v>399060.24278299999</v>
      </c>
      <c r="L140" s="25">
        <v>3968767</v>
      </c>
      <c r="M140" s="25">
        <v>0</v>
      </c>
      <c r="N140" s="25">
        <f t="shared" si="22"/>
        <v>3968767</v>
      </c>
      <c r="O140" s="25">
        <v>0</v>
      </c>
      <c r="P140" s="25">
        <v>0</v>
      </c>
      <c r="Q140" s="25">
        <f t="shared" si="23"/>
        <v>0</v>
      </c>
    </row>
    <row r="141" spans="1:17" x14ac:dyDescent="0.45">
      <c r="A141" s="24" t="s">
        <v>167</v>
      </c>
      <c r="B141" s="24">
        <v>11172</v>
      </c>
      <c r="C141" s="24" t="s">
        <v>32</v>
      </c>
      <c r="D141" s="25">
        <v>2751826.8732099999</v>
      </c>
      <c r="E141" s="25">
        <v>3159891.1496910001</v>
      </c>
      <c r="F141" s="24">
        <f t="shared" si="18"/>
        <v>5911718.0229010005</v>
      </c>
      <c r="G141" s="24">
        <f t="shared" si="19"/>
        <v>-408064.27648100024</v>
      </c>
      <c r="H141" s="25">
        <v>147192.944502</v>
      </c>
      <c r="I141" s="25">
        <v>237287.92022199999</v>
      </c>
      <c r="J141" s="24">
        <f t="shared" si="20"/>
        <v>384480.86472399998</v>
      </c>
      <c r="K141" s="24">
        <f t="shared" si="21"/>
        <v>-90094.975719999988</v>
      </c>
      <c r="L141" s="25">
        <v>277540</v>
      </c>
      <c r="M141" s="25">
        <v>548812</v>
      </c>
      <c r="N141" s="25">
        <f t="shared" si="22"/>
        <v>-271272</v>
      </c>
      <c r="O141" s="25">
        <v>0</v>
      </c>
      <c r="P141" s="25">
        <v>227068</v>
      </c>
      <c r="Q141" s="25">
        <f t="shared" si="23"/>
        <v>-227068</v>
      </c>
    </row>
    <row r="142" spans="1:17" x14ac:dyDescent="0.45">
      <c r="A142" s="24" t="s">
        <v>171</v>
      </c>
      <c r="B142" s="24">
        <v>11183</v>
      </c>
      <c r="C142" s="24" t="s">
        <v>22</v>
      </c>
      <c r="D142" s="25">
        <v>3521834.638818</v>
      </c>
      <c r="E142" s="25">
        <v>4463966.5049419999</v>
      </c>
      <c r="F142" s="24">
        <f t="shared" si="18"/>
        <v>7985801.1437599994</v>
      </c>
      <c r="G142" s="24">
        <f t="shared" si="19"/>
        <v>-942131.86612399993</v>
      </c>
      <c r="H142" s="25">
        <v>145457.00522299999</v>
      </c>
      <c r="I142" s="25">
        <v>728608.70073000004</v>
      </c>
      <c r="J142" s="24">
        <f t="shared" si="20"/>
        <v>874065.705953</v>
      </c>
      <c r="K142" s="24">
        <f t="shared" si="21"/>
        <v>-583151.69550700008</v>
      </c>
      <c r="L142" s="25">
        <v>58802</v>
      </c>
      <c r="M142" s="25">
        <v>1278123</v>
      </c>
      <c r="N142" s="25">
        <f t="shared" si="22"/>
        <v>-1219321</v>
      </c>
      <c r="O142" s="25">
        <v>0</v>
      </c>
      <c r="P142" s="25">
        <v>655239</v>
      </c>
      <c r="Q142" s="25">
        <f t="shared" si="23"/>
        <v>-655239</v>
      </c>
    </row>
    <row r="143" spans="1:17" x14ac:dyDescent="0.45">
      <c r="A143" s="24" t="s">
        <v>176</v>
      </c>
      <c r="B143" s="24">
        <v>11197</v>
      </c>
      <c r="C143" s="24" t="s">
        <v>22</v>
      </c>
      <c r="D143" s="25">
        <v>2463681.0403629998</v>
      </c>
      <c r="E143" s="25">
        <v>5388188.6898720004</v>
      </c>
      <c r="F143" s="24">
        <f t="shared" si="18"/>
        <v>7851869.7302350001</v>
      </c>
      <c r="G143" s="24">
        <f t="shared" si="19"/>
        <v>-2924507.6495090006</v>
      </c>
      <c r="H143" s="25">
        <v>226879.71098199999</v>
      </c>
      <c r="I143" s="25">
        <v>270038.01384299999</v>
      </c>
      <c r="J143" s="24">
        <f t="shared" si="20"/>
        <v>496917.72482499998</v>
      </c>
      <c r="K143" s="24">
        <f t="shared" si="21"/>
        <v>-43158.302861000004</v>
      </c>
      <c r="L143" s="25">
        <v>254638</v>
      </c>
      <c r="M143" s="25">
        <v>3179103</v>
      </c>
      <c r="N143" s="25">
        <f t="shared" si="22"/>
        <v>-2924465</v>
      </c>
      <c r="O143" s="25">
        <v>0</v>
      </c>
      <c r="P143" s="25">
        <v>0</v>
      </c>
      <c r="Q143" s="25">
        <f t="shared" si="23"/>
        <v>0</v>
      </c>
    </row>
    <row r="144" spans="1:17" x14ac:dyDescent="0.45">
      <c r="A144" s="24" t="s">
        <v>178</v>
      </c>
      <c r="B144" s="24">
        <v>11195</v>
      </c>
      <c r="C144" s="24" t="s">
        <v>22</v>
      </c>
      <c r="D144" s="25">
        <v>5805943.3802209999</v>
      </c>
      <c r="E144" s="25">
        <v>5879123.6003459999</v>
      </c>
      <c r="F144" s="24">
        <f t="shared" si="18"/>
        <v>11685066.980567001</v>
      </c>
      <c r="G144" s="24">
        <f t="shared" si="19"/>
        <v>-73180.220124999993</v>
      </c>
      <c r="H144" s="25">
        <v>275303.11823099997</v>
      </c>
      <c r="I144" s="25">
        <v>879015.97861999995</v>
      </c>
      <c r="J144" s="24">
        <f t="shared" si="20"/>
        <v>1154319.0968509999</v>
      </c>
      <c r="K144" s="24">
        <f t="shared" si="21"/>
        <v>-603712.86038900004</v>
      </c>
      <c r="L144" s="25">
        <v>277661</v>
      </c>
      <c r="M144" s="25">
        <v>432054</v>
      </c>
      <c r="N144" s="25">
        <f t="shared" si="22"/>
        <v>-154393</v>
      </c>
      <c r="O144" s="25">
        <v>0</v>
      </c>
      <c r="P144" s="25">
        <v>85670</v>
      </c>
      <c r="Q144" s="25">
        <f t="shared" si="23"/>
        <v>-85670</v>
      </c>
    </row>
    <row r="145" spans="1:17" x14ac:dyDescent="0.45">
      <c r="A145" s="24" t="s">
        <v>180</v>
      </c>
      <c r="B145" s="24">
        <v>11215</v>
      </c>
      <c r="C145" s="24" t="s">
        <v>22</v>
      </c>
      <c r="D145" s="25">
        <v>4495260.0034130001</v>
      </c>
      <c r="E145" s="25">
        <v>5332869.5756219998</v>
      </c>
      <c r="F145" s="24">
        <f t="shared" si="18"/>
        <v>9828129.579034999</v>
      </c>
      <c r="G145" s="24">
        <f t="shared" si="19"/>
        <v>-837609.57220899966</v>
      </c>
      <c r="H145" s="25">
        <v>242183.729135</v>
      </c>
      <c r="I145" s="25">
        <v>180510.278747</v>
      </c>
      <c r="J145" s="24">
        <f t="shared" si="20"/>
        <v>422694.00788200001</v>
      </c>
      <c r="K145" s="24">
        <f t="shared" si="21"/>
        <v>61673.450387999997</v>
      </c>
      <c r="L145" s="25">
        <v>3757163</v>
      </c>
      <c r="M145" s="25">
        <v>4191575</v>
      </c>
      <c r="N145" s="25">
        <f t="shared" si="22"/>
        <v>-434412</v>
      </c>
      <c r="O145" s="25">
        <v>201367</v>
      </c>
      <c r="P145" s="25">
        <v>17690</v>
      </c>
      <c r="Q145" s="25">
        <f t="shared" si="23"/>
        <v>183677</v>
      </c>
    </row>
    <row r="146" spans="1:17" x14ac:dyDescent="0.45">
      <c r="A146" s="24" t="s">
        <v>184</v>
      </c>
      <c r="B146" s="24">
        <v>11196</v>
      </c>
      <c r="C146" s="24" t="s">
        <v>32</v>
      </c>
      <c r="D146" s="25">
        <v>654719.71840200003</v>
      </c>
      <c r="E146" s="25">
        <v>940045.61033399997</v>
      </c>
      <c r="F146" s="24">
        <f t="shared" si="18"/>
        <v>1594765.328736</v>
      </c>
      <c r="G146" s="24">
        <f t="shared" si="19"/>
        <v>-285325.89193199994</v>
      </c>
      <c r="H146" s="25">
        <v>4688.9350000000004</v>
      </c>
      <c r="I146" s="25">
        <v>33701.225814999998</v>
      </c>
      <c r="J146" s="24">
        <f t="shared" si="20"/>
        <v>38390.160814999996</v>
      </c>
      <c r="K146" s="24">
        <f t="shared" si="21"/>
        <v>-29012.290814999997</v>
      </c>
      <c r="L146" s="25">
        <v>59953</v>
      </c>
      <c r="M146" s="25">
        <v>0</v>
      </c>
      <c r="N146" s="25">
        <f t="shared" si="22"/>
        <v>59953</v>
      </c>
      <c r="O146" s="25">
        <v>0</v>
      </c>
      <c r="P146" s="25">
        <v>0</v>
      </c>
      <c r="Q146" s="25">
        <f t="shared" si="23"/>
        <v>0</v>
      </c>
    </row>
    <row r="147" spans="1:17" x14ac:dyDescent="0.45">
      <c r="A147" s="24" t="s">
        <v>205</v>
      </c>
      <c r="B147" s="24">
        <v>11260</v>
      </c>
      <c r="C147" s="24" t="s">
        <v>22</v>
      </c>
      <c r="D147" s="25">
        <v>3584360.3779219999</v>
      </c>
      <c r="E147" s="25">
        <v>3680760.3157239999</v>
      </c>
      <c r="F147" s="24">
        <f t="shared" si="18"/>
        <v>7265120.6936459998</v>
      </c>
      <c r="G147" s="24">
        <f t="shared" si="19"/>
        <v>-96399.937801999971</v>
      </c>
      <c r="H147" s="25">
        <v>375332.083002</v>
      </c>
      <c r="I147" s="25">
        <v>396867.72307200002</v>
      </c>
      <c r="J147" s="24">
        <f t="shared" si="20"/>
        <v>772199.80607399996</v>
      </c>
      <c r="K147" s="24">
        <f t="shared" si="21"/>
        <v>-21535.640070000023</v>
      </c>
      <c r="L147" s="25">
        <v>0</v>
      </c>
      <c r="M147" s="25">
        <v>73098</v>
      </c>
      <c r="N147" s="25">
        <f t="shared" si="22"/>
        <v>-73098</v>
      </c>
      <c r="O147" s="25">
        <v>0</v>
      </c>
      <c r="P147" s="25">
        <v>0</v>
      </c>
      <c r="Q147" s="25">
        <f t="shared" si="23"/>
        <v>0</v>
      </c>
    </row>
    <row r="148" spans="1:17" x14ac:dyDescent="0.45">
      <c r="A148" s="24" t="s">
        <v>233</v>
      </c>
      <c r="B148" s="24">
        <v>11308</v>
      </c>
      <c r="C148" s="24" t="s">
        <v>22</v>
      </c>
      <c r="D148" s="25">
        <v>1854481.103262</v>
      </c>
      <c r="E148" s="25">
        <v>2352441.0517440001</v>
      </c>
      <c r="F148" s="24">
        <f t="shared" si="18"/>
        <v>4206922.1550059998</v>
      </c>
      <c r="G148" s="24">
        <f t="shared" si="19"/>
        <v>-497959.94848200004</v>
      </c>
      <c r="H148" s="25">
        <v>22670.118920000001</v>
      </c>
      <c r="I148" s="25">
        <v>188490.48444500001</v>
      </c>
      <c r="J148" s="24">
        <f t="shared" si="20"/>
        <v>211160.60336500002</v>
      </c>
      <c r="K148" s="24">
        <f t="shared" si="21"/>
        <v>-165820.365525</v>
      </c>
      <c r="L148" s="25">
        <v>808804</v>
      </c>
      <c r="M148" s="25">
        <v>1417001</v>
      </c>
      <c r="N148" s="25">
        <f t="shared" si="22"/>
        <v>-608197</v>
      </c>
      <c r="O148" s="25">
        <v>0</v>
      </c>
      <c r="P148" s="25">
        <v>91793</v>
      </c>
      <c r="Q148" s="25">
        <f t="shared" si="23"/>
        <v>-91793</v>
      </c>
    </row>
    <row r="149" spans="1:17" x14ac:dyDescent="0.45">
      <c r="A149" s="24" t="s">
        <v>242</v>
      </c>
      <c r="B149" s="24">
        <v>11312</v>
      </c>
      <c r="C149" s="24" t="s">
        <v>22</v>
      </c>
      <c r="D149" s="25">
        <v>6681842.0088999998</v>
      </c>
      <c r="E149" s="25">
        <v>7077574.2106219996</v>
      </c>
      <c r="F149" s="24">
        <f t="shared" si="18"/>
        <v>13759416.219521999</v>
      </c>
      <c r="G149" s="24">
        <f t="shared" si="19"/>
        <v>-395732.20172199979</v>
      </c>
      <c r="H149" s="25">
        <v>403795.17373500002</v>
      </c>
      <c r="I149" s="25">
        <v>350874.49101100001</v>
      </c>
      <c r="J149" s="24">
        <f t="shared" si="20"/>
        <v>754669.66474599997</v>
      </c>
      <c r="K149" s="24">
        <f t="shared" si="21"/>
        <v>52920.682724000013</v>
      </c>
      <c r="L149" s="25">
        <v>336363</v>
      </c>
      <c r="M149" s="25">
        <v>712523</v>
      </c>
      <c r="N149" s="25">
        <f t="shared" si="22"/>
        <v>-376160</v>
      </c>
      <c r="O149" s="25">
        <v>0</v>
      </c>
      <c r="P149" s="25">
        <v>0</v>
      </c>
      <c r="Q149" s="25">
        <f t="shared" si="23"/>
        <v>0</v>
      </c>
    </row>
    <row r="150" spans="1:17" x14ac:dyDescent="0.45">
      <c r="A150" s="24" t="s">
        <v>244</v>
      </c>
      <c r="B150" s="24">
        <v>11315</v>
      </c>
      <c r="C150" s="24" t="s">
        <v>246</v>
      </c>
      <c r="D150" s="25">
        <v>8563092.7221050002</v>
      </c>
      <c r="E150" s="25">
        <v>938533.32759400003</v>
      </c>
      <c r="F150" s="24">
        <f t="shared" si="18"/>
        <v>9501626.049699001</v>
      </c>
      <c r="G150" s="24">
        <f t="shared" si="19"/>
        <v>7624559.3945110003</v>
      </c>
      <c r="H150" s="25">
        <v>417389.79026500002</v>
      </c>
      <c r="I150" s="25">
        <v>361354.61902099999</v>
      </c>
      <c r="J150" s="24">
        <f t="shared" si="20"/>
        <v>778744.40928600007</v>
      </c>
      <c r="K150" s="24">
        <f t="shared" si="21"/>
        <v>56035.171244000026</v>
      </c>
      <c r="L150" s="25">
        <v>67123841</v>
      </c>
      <c r="M150" s="25">
        <v>36744861</v>
      </c>
      <c r="N150" s="25">
        <f t="shared" si="22"/>
        <v>30378980</v>
      </c>
      <c r="O150" s="25">
        <v>0</v>
      </c>
      <c r="P150" s="25">
        <v>4576443</v>
      </c>
      <c r="Q150" s="25">
        <f t="shared" si="23"/>
        <v>-4576443</v>
      </c>
    </row>
    <row r="151" spans="1:17" x14ac:dyDescent="0.45">
      <c r="A151" s="24" t="s">
        <v>259</v>
      </c>
      <c r="B151" s="24">
        <v>11323</v>
      </c>
      <c r="C151" s="24" t="s">
        <v>19</v>
      </c>
      <c r="D151" s="25">
        <v>171266.90994000001</v>
      </c>
      <c r="E151" s="25">
        <v>238179.22301300001</v>
      </c>
      <c r="F151" s="24">
        <f t="shared" si="18"/>
        <v>409446.13295300002</v>
      </c>
      <c r="G151" s="24">
        <f t="shared" si="19"/>
        <v>-66912.313072999998</v>
      </c>
      <c r="H151" s="25">
        <v>750.07075999999995</v>
      </c>
      <c r="I151" s="25">
        <v>23685.222217999999</v>
      </c>
      <c r="J151" s="24">
        <f t="shared" si="20"/>
        <v>24435.292977999998</v>
      </c>
      <c r="K151" s="24">
        <f t="shared" si="21"/>
        <v>-22935.151458</v>
      </c>
      <c r="L151" s="25">
        <v>721190</v>
      </c>
      <c r="M151" s="25">
        <v>1293984</v>
      </c>
      <c r="N151" s="25">
        <f t="shared" si="22"/>
        <v>-572794</v>
      </c>
      <c r="O151" s="25">
        <v>0</v>
      </c>
      <c r="P151" s="25">
        <v>0</v>
      </c>
      <c r="Q151" s="25">
        <f t="shared" si="23"/>
        <v>0</v>
      </c>
    </row>
    <row r="152" spans="1:17" x14ac:dyDescent="0.45">
      <c r="A152" s="24" t="s">
        <v>263</v>
      </c>
      <c r="B152" s="24">
        <v>11340</v>
      </c>
      <c r="C152" s="24" t="s">
        <v>19</v>
      </c>
      <c r="D152" s="25">
        <v>190288.78187899999</v>
      </c>
      <c r="E152" s="25">
        <v>411057.96022399998</v>
      </c>
      <c r="F152" s="24">
        <f t="shared" si="18"/>
        <v>601346.74210299994</v>
      </c>
      <c r="G152" s="24">
        <f t="shared" si="19"/>
        <v>-220769.17834499999</v>
      </c>
      <c r="H152" s="25">
        <v>69000.946781000006</v>
      </c>
      <c r="I152" s="25">
        <v>125124.33508600001</v>
      </c>
      <c r="J152" s="24">
        <f t="shared" si="20"/>
        <v>194125.28186700001</v>
      </c>
      <c r="K152" s="24">
        <f t="shared" si="21"/>
        <v>-56123.388305</v>
      </c>
      <c r="L152" s="25">
        <v>2360640</v>
      </c>
      <c r="M152" s="25">
        <v>2098522</v>
      </c>
      <c r="N152" s="25">
        <f t="shared" si="22"/>
        <v>262118</v>
      </c>
      <c r="O152" s="25">
        <v>0</v>
      </c>
      <c r="P152" s="25">
        <v>0</v>
      </c>
      <c r="Q152" s="25">
        <f t="shared" si="23"/>
        <v>0</v>
      </c>
    </row>
    <row r="153" spans="1:17" x14ac:dyDescent="0.45">
      <c r="A153" s="24" t="s">
        <v>270</v>
      </c>
      <c r="B153" s="24">
        <v>11327</v>
      </c>
      <c r="C153" s="24" t="s">
        <v>22</v>
      </c>
      <c r="D153" s="25">
        <v>2915122.3807970001</v>
      </c>
      <c r="E153" s="25">
        <v>2074209.3005550001</v>
      </c>
      <c r="F153" s="24">
        <f t="shared" si="18"/>
        <v>4989331.6813520007</v>
      </c>
      <c r="G153" s="24">
        <f t="shared" si="19"/>
        <v>840913.08024200005</v>
      </c>
      <c r="H153" s="25">
        <v>58983.542534</v>
      </c>
      <c r="I153" s="25">
        <v>126737.000451</v>
      </c>
      <c r="J153" s="24">
        <f t="shared" si="20"/>
        <v>185720.54298500001</v>
      </c>
      <c r="K153" s="24">
        <f t="shared" si="21"/>
        <v>-67753.457916999992</v>
      </c>
      <c r="L153" s="25">
        <v>28574</v>
      </c>
      <c r="M153" s="25">
        <v>703465</v>
      </c>
      <c r="N153" s="25">
        <f t="shared" si="22"/>
        <v>-674891</v>
      </c>
      <c r="O153" s="25">
        <v>0</v>
      </c>
      <c r="P153" s="25">
        <v>140841</v>
      </c>
      <c r="Q153" s="25">
        <f t="shared" si="23"/>
        <v>-140841</v>
      </c>
    </row>
    <row r="154" spans="1:17" x14ac:dyDescent="0.45">
      <c r="A154" s="24" t="s">
        <v>271</v>
      </c>
      <c r="B154" s="24">
        <v>11367</v>
      </c>
      <c r="C154" s="24" t="s">
        <v>19</v>
      </c>
      <c r="D154" s="25">
        <v>1194897.124056</v>
      </c>
      <c r="E154" s="25">
        <v>834735.91274499998</v>
      </c>
      <c r="F154" s="24">
        <f t="shared" si="18"/>
        <v>2029633.0368010001</v>
      </c>
      <c r="G154" s="24">
        <f t="shared" si="19"/>
        <v>360161.21131100005</v>
      </c>
      <c r="H154" s="25">
        <v>11481.22415</v>
      </c>
      <c r="I154" s="25">
        <v>2810.6626719999999</v>
      </c>
      <c r="J154" s="24">
        <f t="shared" si="20"/>
        <v>14291.886822</v>
      </c>
      <c r="K154" s="24">
        <f t="shared" si="21"/>
        <v>8670.5614779999996</v>
      </c>
      <c r="L154" s="25">
        <v>1305607</v>
      </c>
      <c r="M154" s="25">
        <v>390921</v>
      </c>
      <c r="N154" s="25">
        <f t="shared" si="22"/>
        <v>914686</v>
      </c>
      <c r="O154" s="25">
        <v>0</v>
      </c>
      <c r="P154" s="25">
        <v>0</v>
      </c>
      <c r="Q154" s="25">
        <f t="shared" si="23"/>
        <v>0</v>
      </c>
    </row>
    <row r="155" spans="1:17" x14ac:dyDescent="0.45">
      <c r="A155" s="24" t="s">
        <v>279</v>
      </c>
      <c r="B155" s="24">
        <v>11341</v>
      </c>
      <c r="C155" s="24" t="s">
        <v>22</v>
      </c>
      <c r="D155" s="25">
        <v>6695499.2059699995</v>
      </c>
      <c r="E155" s="25">
        <v>12285801.180172</v>
      </c>
      <c r="F155" s="24">
        <f t="shared" si="18"/>
        <v>18981300.386142001</v>
      </c>
      <c r="G155" s="24">
        <f t="shared" si="19"/>
        <v>-5590301.9742020005</v>
      </c>
      <c r="H155" s="25">
        <v>199791.99109699999</v>
      </c>
      <c r="I155" s="25">
        <v>706793.90458199999</v>
      </c>
      <c r="J155" s="24">
        <f t="shared" si="20"/>
        <v>906585.89567899995</v>
      </c>
      <c r="K155" s="24">
        <f t="shared" si="21"/>
        <v>-507001.91348500003</v>
      </c>
      <c r="L155" s="25">
        <v>7114129</v>
      </c>
      <c r="M155" s="25">
        <v>13007104</v>
      </c>
      <c r="N155" s="25">
        <f t="shared" si="22"/>
        <v>-5892975</v>
      </c>
      <c r="O155" s="25">
        <v>0</v>
      </c>
      <c r="P155" s="25">
        <v>69924</v>
      </c>
      <c r="Q155" s="25">
        <f t="shared" si="23"/>
        <v>-69924</v>
      </c>
    </row>
    <row r="156" spans="1:17" x14ac:dyDescent="0.45">
      <c r="A156" s="24" t="s">
        <v>300</v>
      </c>
      <c r="B156" s="24">
        <v>11409</v>
      </c>
      <c r="C156" s="24" t="s">
        <v>19</v>
      </c>
      <c r="D156" s="25">
        <v>2119325.0927749998</v>
      </c>
      <c r="E156" s="25">
        <v>2272583.3515440002</v>
      </c>
      <c r="F156" s="24">
        <f t="shared" si="18"/>
        <v>4391908.4443190005</v>
      </c>
      <c r="G156" s="24">
        <f t="shared" si="19"/>
        <v>-153258.25876900041</v>
      </c>
      <c r="H156" s="25">
        <v>249584.75840200001</v>
      </c>
      <c r="I156" s="25">
        <v>291087.59500500001</v>
      </c>
      <c r="J156" s="24">
        <f t="shared" si="20"/>
        <v>540672.35340699996</v>
      </c>
      <c r="K156" s="24">
        <f t="shared" si="21"/>
        <v>-41502.836603000003</v>
      </c>
      <c r="L156" s="25">
        <v>13835377</v>
      </c>
      <c r="M156" s="25">
        <v>16202149</v>
      </c>
      <c r="N156" s="25">
        <f t="shared" si="22"/>
        <v>-2366772</v>
      </c>
      <c r="O156" s="25">
        <v>529013</v>
      </c>
      <c r="P156" s="25">
        <v>1456811</v>
      </c>
      <c r="Q156" s="25">
        <f t="shared" si="23"/>
        <v>-927798</v>
      </c>
    </row>
    <row r="157" spans="1:17" x14ac:dyDescent="0.45">
      <c r="A157" s="24" t="s">
        <v>315</v>
      </c>
      <c r="B157" s="24">
        <v>11378</v>
      </c>
      <c r="C157" s="24" t="s">
        <v>22</v>
      </c>
      <c r="D157" s="25">
        <v>3201553.8052929998</v>
      </c>
      <c r="E157" s="25">
        <v>2925284.0888149999</v>
      </c>
      <c r="F157" s="24">
        <f t="shared" si="18"/>
        <v>6126837.8941079993</v>
      </c>
      <c r="G157" s="24">
        <f t="shared" si="19"/>
        <v>276269.71647799993</v>
      </c>
      <c r="H157" s="25">
        <v>218562.32748000001</v>
      </c>
      <c r="I157" s="25">
        <v>259370.55848000001</v>
      </c>
      <c r="J157" s="24">
        <f t="shared" si="20"/>
        <v>477932.88595999999</v>
      </c>
      <c r="K157" s="24">
        <f t="shared" si="21"/>
        <v>-40808.231</v>
      </c>
      <c r="L157" s="25">
        <v>746623</v>
      </c>
      <c r="M157" s="25">
        <v>439557</v>
      </c>
      <c r="N157" s="25">
        <f t="shared" si="22"/>
        <v>307066</v>
      </c>
      <c r="O157" s="25">
        <v>0</v>
      </c>
      <c r="P157" s="25">
        <v>55158</v>
      </c>
      <c r="Q157" s="25">
        <f t="shared" si="23"/>
        <v>-55158</v>
      </c>
    </row>
    <row r="158" spans="1:17" x14ac:dyDescent="0.45">
      <c r="A158" s="24" t="s">
        <v>316</v>
      </c>
      <c r="B158" s="24">
        <v>11416</v>
      </c>
      <c r="C158" s="24" t="s">
        <v>19</v>
      </c>
      <c r="D158" s="25">
        <v>4912990.204283</v>
      </c>
      <c r="E158" s="25">
        <v>8947582.7763049994</v>
      </c>
      <c r="F158" s="24">
        <f t="shared" si="18"/>
        <v>13860572.980588</v>
      </c>
      <c r="G158" s="24">
        <f t="shared" si="19"/>
        <v>-4034592.5720219994</v>
      </c>
      <c r="H158" s="25">
        <v>673.28099999999995</v>
      </c>
      <c r="I158" s="25">
        <v>95498.148111000002</v>
      </c>
      <c r="J158" s="24">
        <f t="shared" si="20"/>
        <v>96171.429111000005</v>
      </c>
      <c r="K158" s="24">
        <f t="shared" si="21"/>
        <v>-94824.867111</v>
      </c>
      <c r="L158" s="25">
        <v>9674709</v>
      </c>
      <c r="M158" s="25">
        <v>20463197</v>
      </c>
      <c r="N158" s="25">
        <f t="shared" si="22"/>
        <v>-10788488</v>
      </c>
      <c r="O158" s="25">
        <v>779810</v>
      </c>
      <c r="P158" s="25">
        <v>495484</v>
      </c>
      <c r="Q158" s="25">
        <f t="shared" si="23"/>
        <v>284326</v>
      </c>
    </row>
    <row r="159" spans="1:17" x14ac:dyDescent="0.45">
      <c r="A159" s="24" t="s">
        <v>330</v>
      </c>
      <c r="B159" s="24">
        <v>11470</v>
      </c>
      <c r="C159" s="24" t="s">
        <v>22</v>
      </c>
      <c r="D159" s="25">
        <v>2142841.7355510001</v>
      </c>
      <c r="E159" s="25">
        <v>897081.80658700003</v>
      </c>
      <c r="F159" s="24">
        <f t="shared" si="18"/>
        <v>3039923.542138</v>
      </c>
      <c r="G159" s="24">
        <f t="shared" si="19"/>
        <v>1245759.9289640002</v>
      </c>
      <c r="H159" s="25">
        <v>1064499.7494059999</v>
      </c>
      <c r="I159" s="25">
        <v>0</v>
      </c>
      <c r="J159" s="24">
        <f t="shared" si="20"/>
        <v>1064499.7494059999</v>
      </c>
      <c r="K159" s="24">
        <f t="shared" si="21"/>
        <v>1064499.7494059999</v>
      </c>
      <c r="L159" s="25">
        <v>1795432</v>
      </c>
      <c r="M159" s="25">
        <v>758390</v>
      </c>
      <c r="N159" s="25">
        <f t="shared" si="22"/>
        <v>1037042</v>
      </c>
      <c r="O159" s="25">
        <v>958647</v>
      </c>
      <c r="P159" s="25">
        <v>0</v>
      </c>
      <c r="Q159" s="25">
        <f t="shared" si="23"/>
        <v>958647</v>
      </c>
    </row>
    <row r="160" spans="1:17" x14ac:dyDescent="0.45">
      <c r="A160" s="24" t="s">
        <v>332</v>
      </c>
      <c r="B160" s="24">
        <v>11459</v>
      </c>
      <c r="C160" s="24" t="s">
        <v>19</v>
      </c>
      <c r="D160" s="25">
        <v>2168400.3762630001</v>
      </c>
      <c r="E160" s="25">
        <v>63557.834939</v>
      </c>
      <c r="F160" s="24">
        <f t="shared" si="18"/>
        <v>2231958.2112020003</v>
      </c>
      <c r="G160" s="24">
        <f t="shared" si="19"/>
        <v>2104842.5413239999</v>
      </c>
      <c r="H160" s="25">
        <v>2413.4524999999999</v>
      </c>
      <c r="I160" s="25">
        <v>4573.3036789999996</v>
      </c>
      <c r="J160" s="24">
        <f t="shared" si="20"/>
        <v>6986.756179</v>
      </c>
      <c r="K160" s="24">
        <f t="shared" si="21"/>
        <v>-2159.8511789999998</v>
      </c>
      <c r="L160" s="25">
        <v>62805252</v>
      </c>
      <c r="M160" s="25">
        <v>35996576</v>
      </c>
      <c r="N160" s="25">
        <f t="shared" si="22"/>
        <v>26808676</v>
      </c>
      <c r="O160" s="25">
        <v>5015076</v>
      </c>
      <c r="P160" s="25">
        <v>4167793</v>
      </c>
      <c r="Q160" s="25">
        <f t="shared" si="23"/>
        <v>847283</v>
      </c>
    </row>
    <row r="161" spans="1:17" x14ac:dyDescent="0.45">
      <c r="A161" s="24" t="s">
        <v>334</v>
      </c>
      <c r="B161" s="24">
        <v>11460</v>
      </c>
      <c r="C161" s="24" t="s">
        <v>19</v>
      </c>
      <c r="D161" s="25">
        <v>7077412.1074569998</v>
      </c>
      <c r="E161" s="25">
        <v>3086542.073016</v>
      </c>
      <c r="F161" s="24">
        <f t="shared" si="18"/>
        <v>10163954.180473</v>
      </c>
      <c r="G161" s="24">
        <f t="shared" si="19"/>
        <v>3990870.0344409999</v>
      </c>
      <c r="H161" s="25">
        <v>518041.24791999999</v>
      </c>
      <c r="I161" s="25">
        <v>213879.21668000001</v>
      </c>
      <c r="J161" s="24">
        <f t="shared" si="20"/>
        <v>731920.46460000006</v>
      </c>
      <c r="K161" s="24">
        <f t="shared" si="21"/>
        <v>304162.03123999998</v>
      </c>
      <c r="L161" s="25">
        <v>71263411</v>
      </c>
      <c r="M161" s="25">
        <v>24285532</v>
      </c>
      <c r="N161" s="25">
        <f t="shared" si="22"/>
        <v>46977879</v>
      </c>
      <c r="O161" s="25">
        <v>4304300</v>
      </c>
      <c r="P161" s="25">
        <v>2652478</v>
      </c>
      <c r="Q161" s="25">
        <f t="shared" si="23"/>
        <v>1651822</v>
      </c>
    </row>
    <row r="162" spans="1:17" x14ac:dyDescent="0.45">
      <c r="A162" s="24" t="s">
        <v>342</v>
      </c>
      <c r="B162" s="24">
        <v>11500</v>
      </c>
      <c r="C162" s="24" t="s">
        <v>246</v>
      </c>
      <c r="D162" s="25">
        <v>769846.41185999999</v>
      </c>
      <c r="E162" s="25">
        <v>1013553.210018</v>
      </c>
      <c r="F162" s="24">
        <f t="shared" si="18"/>
        <v>1783399.621878</v>
      </c>
      <c r="G162" s="24">
        <f t="shared" si="19"/>
        <v>-243706.79815799999</v>
      </c>
      <c r="H162" s="25">
        <v>82754.328297999993</v>
      </c>
      <c r="I162" s="25">
        <v>831.33034899999996</v>
      </c>
      <c r="J162" s="24">
        <f t="shared" si="20"/>
        <v>83585.658646999989</v>
      </c>
      <c r="K162" s="24">
        <f t="shared" si="21"/>
        <v>81922.997948999997</v>
      </c>
      <c r="L162" s="25">
        <v>16041421</v>
      </c>
      <c r="M162" s="25">
        <v>3219237</v>
      </c>
      <c r="N162" s="25">
        <f t="shared" si="22"/>
        <v>12822184</v>
      </c>
      <c r="O162" s="25">
        <v>1551588</v>
      </c>
      <c r="P162" s="25">
        <v>310514</v>
      </c>
      <c r="Q162" s="25">
        <f t="shared" si="23"/>
        <v>1241074</v>
      </c>
    </row>
    <row r="163" spans="1:17" x14ac:dyDescent="0.45">
      <c r="A163" s="24" t="s">
        <v>344</v>
      </c>
      <c r="B163" s="24">
        <v>11499</v>
      </c>
      <c r="C163" s="24" t="s">
        <v>19</v>
      </c>
      <c r="D163" s="25">
        <v>680173.73536699999</v>
      </c>
      <c r="E163" s="25">
        <v>11377.853454</v>
      </c>
      <c r="F163" s="24">
        <f t="shared" si="18"/>
        <v>691551.58882099995</v>
      </c>
      <c r="G163" s="24">
        <f t="shared" si="19"/>
        <v>668795.88191300002</v>
      </c>
      <c r="H163" s="25">
        <v>72.141999999999996</v>
      </c>
      <c r="I163" s="25">
        <v>193.19539399999999</v>
      </c>
      <c r="J163" s="24">
        <f t="shared" si="20"/>
        <v>265.33739400000002</v>
      </c>
      <c r="K163" s="24">
        <f t="shared" si="21"/>
        <v>-121.053394</v>
      </c>
      <c r="L163" s="25">
        <v>3009377</v>
      </c>
      <c r="M163" s="25">
        <v>569917</v>
      </c>
      <c r="N163" s="25">
        <f t="shared" si="22"/>
        <v>2439460</v>
      </c>
      <c r="O163" s="25">
        <v>0</v>
      </c>
      <c r="P163" s="25">
        <v>0</v>
      </c>
      <c r="Q163" s="25">
        <f t="shared" si="23"/>
        <v>0</v>
      </c>
    </row>
    <row r="164" spans="1:17" x14ac:dyDescent="0.45">
      <c r="A164" s="24" t="s">
        <v>353</v>
      </c>
      <c r="B164" s="24">
        <v>11513</v>
      </c>
      <c r="C164" s="24" t="s">
        <v>19</v>
      </c>
      <c r="D164" s="25">
        <v>12183739.713322001</v>
      </c>
      <c r="E164" s="25">
        <v>1604153.35433</v>
      </c>
      <c r="F164" s="24">
        <f t="shared" si="18"/>
        <v>13787893.067652</v>
      </c>
      <c r="G164" s="24">
        <f t="shared" si="19"/>
        <v>10579586.358992001</v>
      </c>
      <c r="H164" s="25">
        <v>657426.47499999998</v>
      </c>
      <c r="I164" s="25">
        <v>644846.29913900001</v>
      </c>
      <c r="J164" s="24">
        <f t="shared" si="20"/>
        <v>1302272.7741390001</v>
      </c>
      <c r="K164" s="24">
        <f t="shared" si="21"/>
        <v>12580.175860999967</v>
      </c>
      <c r="L164" s="25">
        <v>126381381</v>
      </c>
      <c r="M164" s="25">
        <v>64719191</v>
      </c>
      <c r="N164" s="25">
        <f t="shared" si="22"/>
        <v>61662190</v>
      </c>
      <c r="O164" s="25">
        <v>5962932</v>
      </c>
      <c r="P164" s="25">
        <v>8706448</v>
      </c>
      <c r="Q164" s="25">
        <f t="shared" si="23"/>
        <v>-2743516</v>
      </c>
    </row>
    <row r="165" spans="1:17" x14ac:dyDescent="0.45">
      <c r="A165" s="24" t="s">
        <v>362</v>
      </c>
      <c r="B165" s="24">
        <v>11518</v>
      </c>
      <c r="C165" s="24" t="s">
        <v>19</v>
      </c>
      <c r="D165" s="25">
        <v>754267.41595499997</v>
      </c>
      <c r="E165" s="25">
        <v>672729.804305</v>
      </c>
      <c r="F165" s="24">
        <f t="shared" si="18"/>
        <v>1426997.2202599999</v>
      </c>
      <c r="G165" s="24">
        <f t="shared" si="19"/>
        <v>81537.611649999977</v>
      </c>
      <c r="H165" s="25">
        <v>161.21449999999999</v>
      </c>
      <c r="I165" s="25">
        <v>200000.32026899999</v>
      </c>
      <c r="J165" s="24">
        <f t="shared" si="20"/>
        <v>200161.53476899999</v>
      </c>
      <c r="K165" s="24">
        <f t="shared" si="21"/>
        <v>-199839.10576899999</v>
      </c>
      <c r="L165" s="25">
        <v>0</v>
      </c>
      <c r="M165" s="25">
        <v>0</v>
      </c>
      <c r="N165" s="25">
        <f t="shared" si="22"/>
        <v>0</v>
      </c>
      <c r="O165" s="25">
        <v>0</v>
      </c>
      <c r="P165" s="25">
        <v>0</v>
      </c>
      <c r="Q165" s="25">
        <f t="shared" si="23"/>
        <v>0</v>
      </c>
    </row>
    <row r="166" spans="1:17" x14ac:dyDescent="0.45">
      <c r="A166" s="24" t="s">
        <v>370</v>
      </c>
      <c r="B166" s="24">
        <v>11233</v>
      </c>
      <c r="C166" s="24" t="s">
        <v>22</v>
      </c>
      <c r="D166" s="25">
        <v>2192010.6680399999</v>
      </c>
      <c r="E166" s="25">
        <v>1930978.1058390001</v>
      </c>
      <c r="F166" s="24">
        <f t="shared" si="18"/>
        <v>4122988.773879</v>
      </c>
      <c r="G166" s="24">
        <f t="shared" si="19"/>
        <v>261032.56220099982</v>
      </c>
      <c r="H166" s="25">
        <v>61837.614170000001</v>
      </c>
      <c r="I166" s="25">
        <v>106335.64090300001</v>
      </c>
      <c r="J166" s="24">
        <f t="shared" si="20"/>
        <v>168173.25507300001</v>
      </c>
      <c r="K166" s="24">
        <f t="shared" si="21"/>
        <v>-44498.026733000006</v>
      </c>
      <c r="L166" s="25">
        <v>508577</v>
      </c>
      <c r="M166" s="25">
        <v>0</v>
      </c>
      <c r="N166" s="25">
        <f t="shared" si="22"/>
        <v>508577</v>
      </c>
      <c r="O166" s="25">
        <v>0</v>
      </c>
      <c r="P166" s="25">
        <v>0</v>
      </c>
      <c r="Q166" s="25">
        <f t="shared" si="23"/>
        <v>0</v>
      </c>
    </row>
    <row r="167" spans="1:17" x14ac:dyDescent="0.45">
      <c r="A167" s="24" t="s">
        <v>372</v>
      </c>
      <c r="B167" s="24">
        <v>11569</v>
      </c>
      <c r="C167" s="24" t="s">
        <v>19</v>
      </c>
      <c r="D167" s="25">
        <v>1276480.935421</v>
      </c>
      <c r="E167" s="25">
        <v>1164336.2045189999</v>
      </c>
      <c r="F167" s="24">
        <f t="shared" si="18"/>
        <v>2440817.1399400001</v>
      </c>
      <c r="G167" s="24">
        <f t="shared" si="19"/>
        <v>112144.7309020001</v>
      </c>
      <c r="H167" s="25">
        <v>50059.701357999998</v>
      </c>
      <c r="I167" s="25">
        <v>86926.593529999998</v>
      </c>
      <c r="J167" s="24">
        <f t="shared" si="20"/>
        <v>136986.294888</v>
      </c>
      <c r="K167" s="24">
        <f t="shared" si="21"/>
        <v>-36866.892172</v>
      </c>
      <c r="L167" s="25">
        <v>1101805</v>
      </c>
      <c r="M167" s="25">
        <v>2874796</v>
      </c>
      <c r="N167" s="25">
        <f t="shared" si="22"/>
        <v>-1772991</v>
      </c>
      <c r="O167" s="25">
        <v>0</v>
      </c>
      <c r="P167" s="25">
        <v>13483</v>
      </c>
      <c r="Q167" s="25">
        <f t="shared" si="23"/>
        <v>-13483</v>
      </c>
    </row>
    <row r="168" spans="1:17" x14ac:dyDescent="0.45">
      <c r="A168" s="24" t="s">
        <v>376</v>
      </c>
      <c r="B168" s="24">
        <v>11588</v>
      </c>
      <c r="C168" s="24" t="s">
        <v>19</v>
      </c>
      <c r="D168" s="25">
        <v>4858436.1116439998</v>
      </c>
      <c r="E168" s="25">
        <v>3278012.2138390001</v>
      </c>
      <c r="F168" s="24">
        <f t="shared" si="18"/>
        <v>8136448.3254829999</v>
      </c>
      <c r="G168" s="24">
        <f t="shared" si="19"/>
        <v>1580423.8978049997</v>
      </c>
      <c r="H168" s="25">
        <v>175523.93333999999</v>
      </c>
      <c r="I168" s="25">
        <v>254638.96937100001</v>
      </c>
      <c r="J168" s="24">
        <f t="shared" si="20"/>
        <v>430162.902711</v>
      </c>
      <c r="K168" s="24">
        <f t="shared" si="21"/>
        <v>-79115.036031000025</v>
      </c>
      <c r="L168" s="25">
        <v>14907258</v>
      </c>
      <c r="M168" s="25">
        <v>17149472</v>
      </c>
      <c r="N168" s="25">
        <f t="shared" si="22"/>
        <v>-2242214</v>
      </c>
      <c r="O168" s="25">
        <v>4902476</v>
      </c>
      <c r="P168" s="25">
        <v>0</v>
      </c>
      <c r="Q168" s="25">
        <f t="shared" si="23"/>
        <v>4902476</v>
      </c>
    </row>
    <row r="169" spans="1:17" x14ac:dyDescent="0.45">
      <c r="A169" s="24" t="s">
        <v>388</v>
      </c>
      <c r="B169" s="24">
        <v>11626</v>
      </c>
      <c r="C169" s="24" t="s">
        <v>19</v>
      </c>
      <c r="D169" s="25">
        <v>739765.76022000005</v>
      </c>
      <c r="E169" s="25">
        <v>652162.68946499994</v>
      </c>
      <c r="F169" s="24">
        <f t="shared" si="18"/>
        <v>1391928.4496849999</v>
      </c>
      <c r="G169" s="24">
        <f t="shared" si="19"/>
        <v>87603.07075500011</v>
      </c>
      <c r="H169" s="25">
        <v>4790.500239</v>
      </c>
      <c r="I169" s="25">
        <v>223049.476865</v>
      </c>
      <c r="J169" s="24">
        <f t="shared" si="20"/>
        <v>227839.97710399999</v>
      </c>
      <c r="K169" s="24">
        <f t="shared" si="21"/>
        <v>-218258.97662600002</v>
      </c>
      <c r="L169" s="25">
        <v>1627864</v>
      </c>
      <c r="M169" s="25">
        <v>6309704</v>
      </c>
      <c r="N169" s="25">
        <f t="shared" si="22"/>
        <v>-4681840</v>
      </c>
      <c r="O169" s="25">
        <v>0</v>
      </c>
      <c r="P169" s="25">
        <v>1711476</v>
      </c>
      <c r="Q169" s="25">
        <f t="shared" si="23"/>
        <v>-1711476</v>
      </c>
    </row>
    <row r="170" spans="1:17" x14ac:dyDescent="0.45">
      <c r="A170" s="24" t="s">
        <v>392</v>
      </c>
      <c r="B170" s="24">
        <v>11649</v>
      </c>
      <c r="C170" s="24" t="s">
        <v>22</v>
      </c>
      <c r="D170" s="25">
        <v>11815466.838463999</v>
      </c>
      <c r="E170" s="25">
        <v>12585170.503518</v>
      </c>
      <c r="F170" s="24">
        <f t="shared" si="18"/>
        <v>24400637.341982</v>
      </c>
      <c r="G170" s="24">
        <f t="shared" si="19"/>
        <v>-769703.66505400091</v>
      </c>
      <c r="H170" s="25">
        <v>710894.62743400002</v>
      </c>
      <c r="I170" s="25">
        <v>673848.88662999996</v>
      </c>
      <c r="J170" s="24">
        <f t="shared" si="20"/>
        <v>1384743.514064</v>
      </c>
      <c r="K170" s="24">
        <f t="shared" si="21"/>
        <v>37045.740804000059</v>
      </c>
      <c r="L170" s="25">
        <v>3674828</v>
      </c>
      <c r="M170" s="25">
        <v>4315747</v>
      </c>
      <c r="N170" s="25">
        <f t="shared" si="22"/>
        <v>-640919</v>
      </c>
      <c r="O170" s="25">
        <v>0</v>
      </c>
      <c r="P170" s="25">
        <v>49969</v>
      </c>
      <c r="Q170" s="25">
        <f t="shared" si="23"/>
        <v>-49969</v>
      </c>
    </row>
    <row r="171" spans="1:17" x14ac:dyDescent="0.45">
      <c r="A171" s="24" t="s">
        <v>400</v>
      </c>
      <c r="B171" s="24">
        <v>11660</v>
      </c>
      <c r="C171" s="24" t="s">
        <v>19</v>
      </c>
      <c r="D171" s="25">
        <v>929619.53938700003</v>
      </c>
      <c r="E171" s="25">
        <v>746634.48408099997</v>
      </c>
      <c r="F171" s="24">
        <f t="shared" si="18"/>
        <v>1676254.0234679999</v>
      </c>
      <c r="G171" s="24">
        <f t="shared" si="19"/>
        <v>182985.05530600005</v>
      </c>
      <c r="H171" s="25">
        <v>100028.2215</v>
      </c>
      <c r="I171" s="25">
        <v>75210.669231000007</v>
      </c>
      <c r="J171" s="24">
        <f t="shared" si="20"/>
        <v>175238.89073099999</v>
      </c>
      <c r="K171" s="24">
        <f t="shared" si="21"/>
        <v>24817.552268999993</v>
      </c>
      <c r="L171" s="25">
        <v>2200345</v>
      </c>
      <c r="M171" s="25">
        <v>3024812</v>
      </c>
      <c r="N171" s="25">
        <f t="shared" si="22"/>
        <v>-824467</v>
      </c>
      <c r="O171" s="25">
        <v>0</v>
      </c>
      <c r="P171" s="25">
        <v>47233</v>
      </c>
      <c r="Q171" s="25">
        <f t="shared" si="23"/>
        <v>-47233</v>
      </c>
    </row>
    <row r="172" spans="1:17" x14ac:dyDescent="0.45">
      <c r="A172" s="24" t="s">
        <v>408</v>
      </c>
      <c r="B172" s="24">
        <v>11673</v>
      </c>
      <c r="C172" s="24" t="s">
        <v>19</v>
      </c>
      <c r="D172" s="25">
        <v>388746.74058699998</v>
      </c>
      <c r="E172" s="25">
        <v>448437.32152900001</v>
      </c>
      <c r="F172" s="24">
        <f t="shared" si="18"/>
        <v>837184.06211599999</v>
      </c>
      <c r="G172" s="24">
        <f t="shared" si="19"/>
        <v>-59690.58094200003</v>
      </c>
      <c r="H172" s="25">
        <v>88297.663669999994</v>
      </c>
      <c r="I172" s="25">
        <v>63236.527565999997</v>
      </c>
      <c r="J172" s="24">
        <f t="shared" si="20"/>
        <v>151534.19123599998</v>
      </c>
      <c r="K172" s="24">
        <f t="shared" si="21"/>
        <v>25061.136103999997</v>
      </c>
      <c r="L172" s="25">
        <v>1992022</v>
      </c>
      <c r="M172" s="25">
        <v>4144000</v>
      </c>
      <c r="N172" s="25">
        <f t="shared" si="22"/>
        <v>-2151978</v>
      </c>
      <c r="O172" s="25">
        <v>47157</v>
      </c>
      <c r="P172" s="25">
        <v>32116</v>
      </c>
      <c r="Q172" s="25">
        <f t="shared" si="23"/>
        <v>15041</v>
      </c>
    </row>
    <row r="173" spans="1:17" x14ac:dyDescent="0.45">
      <c r="A173" s="24" t="s">
        <v>416</v>
      </c>
      <c r="B173" s="24">
        <v>11692</v>
      </c>
      <c r="C173" s="24" t="s">
        <v>19</v>
      </c>
      <c r="D173" s="25">
        <v>692038.34005200001</v>
      </c>
      <c r="E173" s="25">
        <v>277877.53889000003</v>
      </c>
      <c r="F173" s="24">
        <f t="shared" si="18"/>
        <v>969915.87894199998</v>
      </c>
      <c r="G173" s="24">
        <f t="shared" si="19"/>
        <v>414160.80116199999</v>
      </c>
      <c r="H173" s="25">
        <v>36409.398220000003</v>
      </c>
      <c r="I173" s="25">
        <v>120731.637069</v>
      </c>
      <c r="J173" s="24">
        <f t="shared" si="20"/>
        <v>157141.03528900002</v>
      </c>
      <c r="K173" s="24">
        <f t="shared" si="21"/>
        <v>-84322.238849000001</v>
      </c>
      <c r="L173" s="25">
        <v>12324446</v>
      </c>
      <c r="M173" s="25">
        <v>8498338</v>
      </c>
      <c r="N173" s="25">
        <f t="shared" si="22"/>
        <v>3826108</v>
      </c>
      <c r="O173" s="25">
        <v>944858</v>
      </c>
      <c r="P173" s="25">
        <v>2359633</v>
      </c>
      <c r="Q173" s="25">
        <f t="shared" si="23"/>
        <v>-1414775</v>
      </c>
    </row>
    <row r="174" spans="1:17" x14ac:dyDescent="0.45">
      <c r="A174" s="24" t="s">
        <v>418</v>
      </c>
      <c r="B174" s="24">
        <v>11698</v>
      </c>
      <c r="C174" s="24" t="s">
        <v>19</v>
      </c>
      <c r="D174" s="25">
        <v>11836891.485957</v>
      </c>
      <c r="E174" s="25">
        <v>8250832.6093039997</v>
      </c>
      <c r="F174" s="24">
        <f t="shared" si="18"/>
        <v>20087724.095261</v>
      </c>
      <c r="G174" s="24">
        <f t="shared" si="19"/>
        <v>3586058.8766530007</v>
      </c>
      <c r="H174" s="25">
        <v>629764.49090600002</v>
      </c>
      <c r="I174" s="25">
        <v>1461996.0284450001</v>
      </c>
      <c r="J174" s="24">
        <f t="shared" si="20"/>
        <v>2091760.519351</v>
      </c>
      <c r="K174" s="24">
        <f t="shared" si="21"/>
        <v>-832231.53753900004</v>
      </c>
      <c r="L174" s="25">
        <v>34764629</v>
      </c>
      <c r="M174" s="25">
        <v>10368910</v>
      </c>
      <c r="N174" s="25">
        <f t="shared" si="22"/>
        <v>24395719</v>
      </c>
      <c r="O174" s="25">
        <v>285447</v>
      </c>
      <c r="P174" s="25">
        <v>165862</v>
      </c>
      <c r="Q174" s="25">
        <f t="shared" si="23"/>
        <v>119585</v>
      </c>
    </row>
    <row r="175" spans="1:17" x14ac:dyDescent="0.45">
      <c r="A175" s="24" t="s">
        <v>431</v>
      </c>
      <c r="B175" s="24">
        <v>11709</v>
      </c>
      <c r="C175" s="24" t="s">
        <v>22</v>
      </c>
      <c r="D175" s="25">
        <v>0</v>
      </c>
      <c r="E175" s="25">
        <v>0</v>
      </c>
      <c r="F175" s="24">
        <f t="shared" si="18"/>
        <v>0</v>
      </c>
      <c r="G175" s="24">
        <f t="shared" si="19"/>
        <v>0</v>
      </c>
      <c r="H175" s="25">
        <v>0</v>
      </c>
      <c r="I175" s="25">
        <v>0</v>
      </c>
      <c r="J175" s="24">
        <f t="shared" si="20"/>
        <v>0</v>
      </c>
      <c r="K175" s="24">
        <f t="shared" si="21"/>
        <v>0</v>
      </c>
      <c r="L175" s="25">
        <v>0</v>
      </c>
      <c r="M175" s="25">
        <v>165811</v>
      </c>
      <c r="N175" s="25">
        <f t="shared" si="22"/>
        <v>-165811</v>
      </c>
      <c r="O175" s="25">
        <v>0</v>
      </c>
      <c r="P175" s="25">
        <v>0</v>
      </c>
      <c r="Q175" s="25">
        <f t="shared" si="23"/>
        <v>0</v>
      </c>
    </row>
    <row r="176" spans="1:17" x14ac:dyDescent="0.45">
      <c r="A176" s="24" t="s">
        <v>433</v>
      </c>
      <c r="B176" s="24">
        <v>11712</v>
      </c>
      <c r="C176" s="24" t="s">
        <v>22</v>
      </c>
      <c r="D176" s="25">
        <v>11880684.853181001</v>
      </c>
      <c r="E176" s="25">
        <v>12308201.217566</v>
      </c>
      <c r="F176" s="24">
        <f t="shared" si="18"/>
        <v>24188886.070747003</v>
      </c>
      <c r="G176" s="24">
        <f t="shared" si="19"/>
        <v>-427516.3643849995</v>
      </c>
      <c r="H176" s="25">
        <v>1081184.1997</v>
      </c>
      <c r="I176" s="25">
        <v>1032793.5606579999</v>
      </c>
      <c r="J176" s="24">
        <f t="shared" si="20"/>
        <v>2113977.7603580002</v>
      </c>
      <c r="K176" s="24">
        <f t="shared" si="21"/>
        <v>48390.639042000053</v>
      </c>
      <c r="L176" s="25">
        <v>151754</v>
      </c>
      <c r="M176" s="25">
        <v>289304</v>
      </c>
      <c r="N176" s="25">
        <f t="shared" si="22"/>
        <v>-137550</v>
      </c>
      <c r="O176" s="25">
        <v>0</v>
      </c>
      <c r="P176" s="25">
        <v>0</v>
      </c>
      <c r="Q176" s="25">
        <f t="shared" si="23"/>
        <v>0</v>
      </c>
    </row>
    <row r="177" spans="1:17" x14ac:dyDescent="0.45">
      <c r="A177" s="24" t="s">
        <v>435</v>
      </c>
      <c r="B177" s="24">
        <v>11725</v>
      </c>
      <c r="C177" s="24" t="s">
        <v>19</v>
      </c>
      <c r="D177" s="25">
        <v>585905.12586699997</v>
      </c>
      <c r="E177" s="25">
        <v>405869.61694400001</v>
      </c>
      <c r="F177" s="24">
        <f t="shared" si="18"/>
        <v>991774.74281099997</v>
      </c>
      <c r="G177" s="24">
        <f t="shared" si="19"/>
        <v>180035.50892299996</v>
      </c>
      <c r="H177" s="25">
        <v>69616.514991999997</v>
      </c>
      <c r="I177" s="25">
        <v>31258.541202</v>
      </c>
      <c r="J177" s="24">
        <f t="shared" si="20"/>
        <v>100875.056194</v>
      </c>
      <c r="K177" s="24">
        <f t="shared" si="21"/>
        <v>38357.973789999996</v>
      </c>
      <c r="L177" s="25">
        <v>0</v>
      </c>
      <c r="M177" s="25">
        <v>357292</v>
      </c>
      <c r="N177" s="25">
        <f t="shared" si="22"/>
        <v>-357292</v>
      </c>
      <c r="O177" s="25">
        <v>0</v>
      </c>
      <c r="P177" s="25">
        <v>91487</v>
      </c>
      <c r="Q177" s="25">
        <f t="shared" si="23"/>
        <v>-91487</v>
      </c>
    </row>
    <row r="178" spans="1:17" x14ac:dyDescent="0.45">
      <c r="A178" s="24" t="s">
        <v>439</v>
      </c>
      <c r="B178" s="24">
        <v>11729</v>
      </c>
      <c r="C178" s="24" t="s">
        <v>22</v>
      </c>
      <c r="D178" s="25">
        <v>6491325.497184</v>
      </c>
      <c r="E178" s="25">
        <v>4767317.2570709996</v>
      </c>
      <c r="F178" s="24">
        <f t="shared" si="18"/>
        <v>11258642.754255001</v>
      </c>
      <c r="G178" s="24">
        <f t="shared" si="19"/>
        <v>1724008.2401130004</v>
      </c>
      <c r="H178" s="25">
        <v>74186.039569</v>
      </c>
      <c r="I178" s="25">
        <v>397606.751789</v>
      </c>
      <c r="J178" s="24">
        <f t="shared" si="20"/>
        <v>471792.79135800002</v>
      </c>
      <c r="K178" s="24">
        <f t="shared" si="21"/>
        <v>-323420.71221999999</v>
      </c>
      <c r="L178" s="25">
        <v>2931279</v>
      </c>
      <c r="M178" s="25">
        <v>1745030</v>
      </c>
      <c r="N178" s="25">
        <f t="shared" si="22"/>
        <v>1186249</v>
      </c>
      <c r="O178" s="25">
        <v>0</v>
      </c>
      <c r="P178" s="25">
        <v>346681</v>
      </c>
      <c r="Q178" s="25">
        <f t="shared" si="23"/>
        <v>-346681</v>
      </c>
    </row>
    <row r="179" spans="1:17" x14ac:dyDescent="0.45">
      <c r="A179" s="24" t="s">
        <v>441</v>
      </c>
      <c r="B179" s="24">
        <v>11736</v>
      </c>
      <c r="C179" s="24" t="s">
        <v>22</v>
      </c>
      <c r="D179" s="25">
        <v>7714580.0006330004</v>
      </c>
      <c r="E179" s="25">
        <v>3589511.1918319999</v>
      </c>
      <c r="F179" s="24">
        <f t="shared" si="18"/>
        <v>11304091.192465</v>
      </c>
      <c r="G179" s="24">
        <f t="shared" si="19"/>
        <v>4125068.8088010005</v>
      </c>
      <c r="H179" s="25">
        <v>223333.32745400001</v>
      </c>
      <c r="I179" s="25">
        <v>196641.864894</v>
      </c>
      <c r="J179" s="24">
        <f t="shared" si="20"/>
        <v>419975.19234800001</v>
      </c>
      <c r="K179" s="24">
        <f t="shared" si="21"/>
        <v>26691.462560000014</v>
      </c>
      <c r="L179" s="25">
        <v>0</v>
      </c>
      <c r="M179" s="25">
        <v>0</v>
      </c>
      <c r="N179" s="25">
        <f t="shared" si="22"/>
        <v>0</v>
      </c>
      <c r="O179" s="25">
        <v>0</v>
      </c>
      <c r="P179" s="25">
        <v>0</v>
      </c>
      <c r="Q179" s="25">
        <f t="shared" si="23"/>
        <v>0</v>
      </c>
    </row>
    <row r="180" spans="1:17" x14ac:dyDescent="0.45">
      <c r="A180" s="24" t="s">
        <v>445</v>
      </c>
      <c r="B180" s="24">
        <v>11722</v>
      </c>
      <c r="C180" s="24" t="s">
        <v>19</v>
      </c>
      <c r="D180" s="25">
        <v>2635716.37879</v>
      </c>
      <c r="E180" s="25">
        <v>2459177.3205439998</v>
      </c>
      <c r="F180" s="24">
        <f t="shared" si="18"/>
        <v>5094893.6993339993</v>
      </c>
      <c r="G180" s="24">
        <f t="shared" si="19"/>
        <v>176539.0582460002</v>
      </c>
      <c r="H180" s="25">
        <v>557897.62434500002</v>
      </c>
      <c r="I180" s="25">
        <v>512196.723168</v>
      </c>
      <c r="J180" s="24">
        <f t="shared" si="20"/>
        <v>1070094.347513</v>
      </c>
      <c r="K180" s="24">
        <f t="shared" si="21"/>
        <v>45700.901177000022</v>
      </c>
      <c r="L180" s="25">
        <v>1057355</v>
      </c>
      <c r="M180" s="25">
        <v>185540</v>
      </c>
      <c r="N180" s="25">
        <f t="shared" si="22"/>
        <v>871815</v>
      </c>
      <c r="O180" s="25">
        <v>0</v>
      </c>
      <c r="P180" s="25">
        <v>0</v>
      </c>
      <c r="Q180" s="25">
        <f t="shared" si="23"/>
        <v>0</v>
      </c>
    </row>
    <row r="181" spans="1:17" x14ac:dyDescent="0.45">
      <c r="A181" s="24" t="s">
        <v>456</v>
      </c>
      <c r="B181" s="24">
        <v>11745</v>
      </c>
      <c r="C181" s="24" t="s">
        <v>22</v>
      </c>
      <c r="D181" s="25">
        <v>125802522.314182</v>
      </c>
      <c r="E181" s="25">
        <v>0</v>
      </c>
      <c r="F181" s="24">
        <f t="shared" si="18"/>
        <v>125802522.314182</v>
      </c>
      <c r="G181" s="24">
        <f t="shared" si="19"/>
        <v>125802522.314182</v>
      </c>
      <c r="H181" s="25">
        <v>0</v>
      </c>
      <c r="I181" s="25">
        <v>0</v>
      </c>
      <c r="J181" s="24">
        <f t="shared" si="20"/>
        <v>0</v>
      </c>
      <c r="K181" s="24">
        <f t="shared" si="21"/>
        <v>0</v>
      </c>
      <c r="L181" s="25">
        <v>26112</v>
      </c>
      <c r="M181" s="25">
        <v>6577936</v>
      </c>
      <c r="N181" s="25">
        <f t="shared" si="22"/>
        <v>-6551824</v>
      </c>
      <c r="O181" s="25">
        <v>0</v>
      </c>
      <c r="P181" s="25">
        <v>0</v>
      </c>
      <c r="Q181" s="25">
        <f t="shared" si="23"/>
        <v>0</v>
      </c>
    </row>
    <row r="182" spans="1:17" x14ac:dyDescent="0.45">
      <c r="A182" s="24" t="s">
        <v>460</v>
      </c>
      <c r="B182" s="24">
        <v>11753</v>
      </c>
      <c r="C182" s="24" t="s">
        <v>19</v>
      </c>
      <c r="D182" s="25">
        <v>185078.31807000001</v>
      </c>
      <c r="E182" s="25">
        <v>106126.21448900001</v>
      </c>
      <c r="F182" s="24">
        <f t="shared" si="18"/>
        <v>291204.53255900001</v>
      </c>
      <c r="G182" s="24">
        <f t="shared" si="19"/>
        <v>78952.103581000003</v>
      </c>
      <c r="H182" s="25">
        <v>26601.06625</v>
      </c>
      <c r="I182" s="25">
        <v>17450.827351</v>
      </c>
      <c r="J182" s="24">
        <f t="shared" si="20"/>
        <v>44051.893601000003</v>
      </c>
      <c r="K182" s="24">
        <f t="shared" si="21"/>
        <v>9150.2388989999999</v>
      </c>
      <c r="L182" s="25">
        <v>1790525</v>
      </c>
      <c r="M182" s="25">
        <v>301813</v>
      </c>
      <c r="N182" s="25">
        <f t="shared" si="22"/>
        <v>1488712</v>
      </c>
      <c r="O182" s="25">
        <v>215925</v>
      </c>
      <c r="P182" s="25">
        <v>118958</v>
      </c>
      <c r="Q182" s="25">
        <f t="shared" si="23"/>
        <v>96967</v>
      </c>
    </row>
    <row r="183" spans="1:17" x14ac:dyDescent="0.45">
      <c r="A183" s="24" t="s">
        <v>468</v>
      </c>
      <c r="B183" s="24">
        <v>11776</v>
      </c>
      <c r="C183" s="24" t="s">
        <v>19</v>
      </c>
      <c r="D183" s="25">
        <v>1207493.874115</v>
      </c>
      <c r="E183" s="25">
        <v>57356.646739999996</v>
      </c>
      <c r="F183" s="24">
        <f t="shared" si="18"/>
        <v>1264850.520855</v>
      </c>
      <c r="G183" s="24">
        <f t="shared" si="19"/>
        <v>1150137.227375</v>
      </c>
      <c r="H183" s="25">
        <v>732801.39653300005</v>
      </c>
      <c r="I183" s="25">
        <v>57356.646739999996</v>
      </c>
      <c r="J183" s="24">
        <f t="shared" si="20"/>
        <v>790158.04327300005</v>
      </c>
      <c r="K183" s="24">
        <f t="shared" si="21"/>
        <v>675444.74979300005</v>
      </c>
      <c r="L183" s="25">
        <v>10208037</v>
      </c>
      <c r="M183" s="25">
        <v>1119833</v>
      </c>
      <c r="N183" s="25">
        <f t="shared" si="22"/>
        <v>9088204</v>
      </c>
      <c r="O183" s="25">
        <v>2362705</v>
      </c>
      <c r="P183" s="25">
        <v>604188</v>
      </c>
      <c r="Q183" s="25">
        <f t="shared" si="23"/>
        <v>1758517</v>
      </c>
    </row>
    <row r="184" spans="1:17" x14ac:dyDescent="0.45">
      <c r="A184" s="24" t="s">
        <v>470</v>
      </c>
      <c r="B184" s="24">
        <v>11774</v>
      </c>
      <c r="C184" s="24" t="s">
        <v>22</v>
      </c>
      <c r="D184" s="25">
        <v>1143880.2468989999</v>
      </c>
      <c r="E184" s="25">
        <v>304787.12305300002</v>
      </c>
      <c r="F184" s="24">
        <f t="shared" si="18"/>
        <v>1448667.369952</v>
      </c>
      <c r="G184" s="24">
        <f t="shared" si="19"/>
        <v>839093.12384599983</v>
      </c>
      <c r="H184" s="25">
        <v>7244.576</v>
      </c>
      <c r="I184" s="25">
        <v>58060.830849999998</v>
      </c>
      <c r="J184" s="24">
        <f t="shared" si="20"/>
        <v>65305.406849999999</v>
      </c>
      <c r="K184" s="24">
        <f t="shared" si="21"/>
        <v>-50816.254849999998</v>
      </c>
      <c r="L184" s="25">
        <v>1000000</v>
      </c>
      <c r="M184" s="25">
        <v>154683</v>
      </c>
      <c r="N184" s="25">
        <f t="shared" si="22"/>
        <v>845317</v>
      </c>
      <c r="O184" s="25">
        <v>0</v>
      </c>
      <c r="P184" s="25">
        <v>117027</v>
      </c>
      <c r="Q184" s="25">
        <f t="shared" si="23"/>
        <v>-117027</v>
      </c>
    </row>
    <row r="185" spans="1:17" x14ac:dyDescent="0.45">
      <c r="A185" s="24" t="s">
        <v>474</v>
      </c>
      <c r="B185" s="24">
        <v>11763</v>
      </c>
      <c r="C185" s="24" t="s">
        <v>22</v>
      </c>
      <c r="D185" s="25">
        <v>1353144.10846</v>
      </c>
      <c r="E185" s="25">
        <v>367376.00362999999</v>
      </c>
      <c r="F185" s="24">
        <f t="shared" si="18"/>
        <v>1720520.11209</v>
      </c>
      <c r="G185" s="24">
        <f t="shared" si="19"/>
        <v>985768.10483000008</v>
      </c>
      <c r="H185" s="25">
        <v>247328.888519</v>
      </c>
      <c r="I185" s="25">
        <v>213072.01541399999</v>
      </c>
      <c r="J185" s="24">
        <f t="shared" si="20"/>
        <v>460400.90393299999</v>
      </c>
      <c r="K185" s="24">
        <f t="shared" si="21"/>
        <v>34256.873105000006</v>
      </c>
      <c r="L185" s="25">
        <v>1000000</v>
      </c>
      <c r="M185" s="25">
        <v>0</v>
      </c>
      <c r="N185" s="25">
        <f t="shared" si="22"/>
        <v>1000000</v>
      </c>
      <c r="O185" s="25">
        <v>0</v>
      </c>
      <c r="P185" s="25">
        <v>0</v>
      </c>
      <c r="Q185" s="25">
        <f t="shared" si="23"/>
        <v>0</v>
      </c>
    </row>
    <row r="186" spans="1:17" x14ac:dyDescent="0.45">
      <c r="A186" s="24" t="s">
        <v>478</v>
      </c>
      <c r="B186" s="24">
        <v>11773</v>
      </c>
      <c r="C186" s="24" t="s">
        <v>22</v>
      </c>
      <c r="D186" s="25">
        <v>466366.992753</v>
      </c>
      <c r="E186" s="25">
        <v>2172.5966069999999</v>
      </c>
      <c r="F186" s="24">
        <f t="shared" si="18"/>
        <v>468539.58935999998</v>
      </c>
      <c r="G186" s="24">
        <f t="shared" si="19"/>
        <v>464194.39614600001</v>
      </c>
      <c r="H186" s="25">
        <v>158938.49602300001</v>
      </c>
      <c r="I186" s="25">
        <v>2172.5966069999999</v>
      </c>
      <c r="J186" s="24">
        <f t="shared" si="20"/>
        <v>161111.09263000003</v>
      </c>
      <c r="K186" s="24">
        <f t="shared" si="21"/>
        <v>156765.899416</v>
      </c>
      <c r="L186" s="25">
        <v>510426</v>
      </c>
      <c r="M186" s="25">
        <v>15324</v>
      </c>
      <c r="N186" s="25">
        <f t="shared" si="22"/>
        <v>495102</v>
      </c>
      <c r="O186" s="25">
        <v>151657</v>
      </c>
      <c r="P186" s="25">
        <v>0</v>
      </c>
      <c r="Q186" s="25">
        <f t="shared" si="23"/>
        <v>151657</v>
      </c>
    </row>
    <row r="187" spans="1:17" x14ac:dyDescent="0.45">
      <c r="A187" s="24" t="s">
        <v>480</v>
      </c>
      <c r="B187" s="24">
        <v>11820</v>
      </c>
      <c r="C187" s="24" t="s">
        <v>19</v>
      </c>
      <c r="D187" s="25">
        <v>2139102.4649990001</v>
      </c>
      <c r="E187" s="25">
        <v>301.39274999999998</v>
      </c>
      <c r="F187" s="24">
        <f t="shared" si="18"/>
        <v>2139403.8577490002</v>
      </c>
      <c r="G187" s="24">
        <f t="shared" si="19"/>
        <v>2138801.072249</v>
      </c>
      <c r="H187" s="25">
        <v>532282.84779399994</v>
      </c>
      <c r="I187" s="25">
        <v>0</v>
      </c>
      <c r="J187" s="24">
        <f t="shared" si="20"/>
        <v>532282.84779399994</v>
      </c>
      <c r="K187" s="24">
        <f t="shared" si="21"/>
        <v>532282.84779399994</v>
      </c>
      <c r="L187" s="25">
        <v>10564380</v>
      </c>
      <c r="M187" s="25">
        <v>209200</v>
      </c>
      <c r="N187" s="25">
        <f t="shared" si="22"/>
        <v>10355180</v>
      </c>
      <c r="O187" s="25">
        <v>466356</v>
      </c>
      <c r="P187" s="25">
        <v>0</v>
      </c>
      <c r="Q187" s="25">
        <f t="shared" si="23"/>
        <v>466356</v>
      </c>
    </row>
    <row r="188" spans="1:17" x14ac:dyDescent="0.45">
      <c r="A188" s="24" t="s">
        <v>493</v>
      </c>
      <c r="B188" s="24">
        <v>11823</v>
      </c>
      <c r="C188" s="24" t="s">
        <v>22</v>
      </c>
      <c r="D188" s="25">
        <v>87112.684036000006</v>
      </c>
      <c r="E188" s="25">
        <v>0</v>
      </c>
      <c r="F188" s="24">
        <f t="shared" si="18"/>
        <v>87112.684036000006</v>
      </c>
      <c r="G188" s="24">
        <f t="shared" si="19"/>
        <v>87112.684036000006</v>
      </c>
      <c r="H188" s="25">
        <v>47299.725859999999</v>
      </c>
      <c r="I188" s="25">
        <v>0</v>
      </c>
      <c r="J188" s="24">
        <f t="shared" si="20"/>
        <v>47299.725859999999</v>
      </c>
      <c r="K188" s="24">
        <f t="shared" si="21"/>
        <v>47299.725859999999</v>
      </c>
      <c r="L188" s="25">
        <v>124958</v>
      </c>
      <c r="M188" s="25">
        <v>0</v>
      </c>
      <c r="N188" s="25">
        <f t="shared" si="22"/>
        <v>124958</v>
      </c>
      <c r="O188" s="25">
        <v>0</v>
      </c>
      <c r="P188" s="25">
        <v>0</v>
      </c>
      <c r="Q188" s="25">
        <f t="shared" si="23"/>
        <v>0</v>
      </c>
    </row>
    <row r="189" spans="1:17" x14ac:dyDescent="0.45">
      <c r="A189" s="24" t="s">
        <v>501</v>
      </c>
      <c r="B189" s="24">
        <v>11838</v>
      </c>
      <c r="C189" s="24" t="s">
        <v>246</v>
      </c>
      <c r="D189" s="25">
        <v>0</v>
      </c>
      <c r="E189" s="25">
        <v>0</v>
      </c>
      <c r="F189" s="24">
        <f t="shared" si="18"/>
        <v>0</v>
      </c>
      <c r="G189" s="24">
        <f t="shared" si="19"/>
        <v>0</v>
      </c>
      <c r="H189" s="25">
        <v>0</v>
      </c>
      <c r="I189" s="25">
        <v>0</v>
      </c>
      <c r="J189" s="24">
        <f t="shared" si="20"/>
        <v>0</v>
      </c>
      <c r="K189" s="24">
        <f t="shared" si="21"/>
        <v>0</v>
      </c>
      <c r="L189" s="25">
        <v>779842</v>
      </c>
      <c r="M189" s="25">
        <v>0</v>
      </c>
      <c r="N189" s="25">
        <f t="shared" si="22"/>
        <v>779842</v>
      </c>
      <c r="O189" s="25">
        <v>779842</v>
      </c>
      <c r="P189" s="25">
        <v>0</v>
      </c>
      <c r="Q189" s="25">
        <f t="shared" si="23"/>
        <v>779842</v>
      </c>
    </row>
  </sheetData>
  <autoFilter ref="A3:Q189"/>
  <mergeCells count="6">
    <mergeCell ref="D1:K1"/>
    <mergeCell ref="L1:Q1"/>
    <mergeCell ref="D2:G2"/>
    <mergeCell ref="H2:K2"/>
    <mergeCell ref="L2:N2"/>
    <mergeCell ref="O2:Q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88"/>
  <sheetViews>
    <sheetView rightToLeft="1" topLeftCell="H1" workbookViewId="0">
      <selection activeCell="L1" sqref="L1:U1048576"/>
    </sheetView>
  </sheetViews>
  <sheetFormatPr defaultRowHeight="18" x14ac:dyDescent="0.45"/>
  <cols>
    <col min="1" max="1" width="43.42578125" style="14" bestFit="1" customWidth="1"/>
    <col min="2" max="2" width="17.28515625" style="14" bestFit="1" customWidth="1"/>
    <col min="3" max="3" width="26" style="14" bestFit="1" customWidth="1"/>
    <col min="4" max="6" width="9.140625" style="14"/>
    <col min="7" max="7" width="30" style="19" bestFit="1" customWidth="1"/>
    <col min="8" max="8" width="29.85546875" style="19" bestFit="1" customWidth="1"/>
    <col min="9" max="11" width="9.140625" style="14"/>
    <col min="12" max="12" width="18.28515625" style="19" hidden="1" customWidth="1"/>
    <col min="13" max="13" width="17.28515625" style="19" hidden="1" customWidth="1"/>
    <col min="14" max="15" width="18.28515625" style="19" hidden="1" customWidth="1"/>
    <col min="16" max="17" width="17.28515625" style="19" hidden="1" customWidth="1"/>
    <col min="18" max="19" width="18.28515625" style="19" hidden="1" customWidth="1"/>
    <col min="20" max="21" width="25.28515625" style="19" hidden="1" customWidth="1"/>
    <col min="22" max="16384" width="9.140625" style="14"/>
  </cols>
  <sheetData>
    <row r="1" spans="1:21" x14ac:dyDescent="0.45">
      <c r="A1" s="44" t="s">
        <v>505</v>
      </c>
      <c r="B1" s="44" t="s">
        <v>1</v>
      </c>
      <c r="C1" s="45" t="s">
        <v>3</v>
      </c>
      <c r="D1" s="46" t="s">
        <v>520</v>
      </c>
      <c r="E1" s="46"/>
      <c r="F1" s="46"/>
      <c r="G1" s="47" t="s">
        <v>522</v>
      </c>
      <c r="H1" s="47" t="s">
        <v>523</v>
      </c>
      <c r="I1" s="40" t="s">
        <v>535</v>
      </c>
      <c r="J1" s="40"/>
      <c r="K1" s="40"/>
      <c r="L1" s="26"/>
      <c r="M1" s="27"/>
      <c r="N1" s="41" t="s">
        <v>524</v>
      </c>
      <c r="O1" s="41"/>
      <c r="P1" s="42" t="s">
        <v>525</v>
      </c>
      <c r="Q1" s="43"/>
      <c r="R1" s="2"/>
      <c r="S1" s="2"/>
      <c r="T1" s="2"/>
      <c r="U1" s="2"/>
    </row>
    <row r="2" spans="1:21" ht="78.75" x14ac:dyDescent="0.45">
      <c r="A2" s="44"/>
      <c r="B2" s="44"/>
      <c r="C2" s="45"/>
      <c r="D2" s="28" t="s">
        <v>526</v>
      </c>
      <c r="E2" s="29" t="s">
        <v>527</v>
      </c>
      <c r="F2" s="28" t="s">
        <v>528</v>
      </c>
      <c r="G2" s="47"/>
      <c r="H2" s="47"/>
      <c r="I2" s="28" t="s">
        <v>526</v>
      </c>
      <c r="J2" s="28" t="s">
        <v>527</v>
      </c>
      <c r="K2" s="28" t="s">
        <v>528</v>
      </c>
      <c r="L2" s="30" t="s">
        <v>529</v>
      </c>
      <c r="M2" s="31" t="s">
        <v>530</v>
      </c>
      <c r="N2" s="31" t="s">
        <v>518</v>
      </c>
      <c r="O2" s="31" t="s">
        <v>519</v>
      </c>
      <c r="P2" s="31" t="s">
        <v>518</v>
      </c>
      <c r="Q2" s="31" t="s">
        <v>519</v>
      </c>
      <c r="R2" s="32" t="s">
        <v>531</v>
      </c>
      <c r="S2" s="32" t="s">
        <v>532</v>
      </c>
      <c r="T2" s="33" t="s">
        <v>533</v>
      </c>
      <c r="U2" s="33" t="s">
        <v>534</v>
      </c>
    </row>
    <row r="3" spans="1:21" x14ac:dyDescent="0.45">
      <c r="A3" s="35" t="s">
        <v>17</v>
      </c>
      <c r="B3" s="35">
        <v>10581</v>
      </c>
      <c r="C3" s="35" t="s">
        <v>19</v>
      </c>
      <c r="D3" s="34">
        <f t="shared" ref="D3" si="0">(L3/2)/S3</f>
        <v>0.14835615909094477</v>
      </c>
      <c r="E3" s="34">
        <f t="shared" ref="E3" si="1">(N3)/S3</f>
        <v>1.227284091379957</v>
      </c>
      <c r="F3" s="34">
        <f t="shared" ref="F3" si="2">(O3)/S3</f>
        <v>0.52186535968725489</v>
      </c>
      <c r="G3" s="13">
        <f>T3/1000000</f>
        <v>5306365.0993769998</v>
      </c>
      <c r="H3" s="13">
        <f>U3/1000000</f>
        <v>5839209.9866930004</v>
      </c>
      <c r="I3" s="34">
        <f>(M3/2)/R3</f>
        <v>3.5281699084317789E-2</v>
      </c>
      <c r="J3" s="34">
        <f>(P3)/R3</f>
        <v>9.4944173494910036E-2</v>
      </c>
      <c r="K3" s="34">
        <f>(Q3)/R3</f>
        <v>2.9943347874866525E-2</v>
      </c>
      <c r="L3" s="19">
        <v>8752721.6515640002</v>
      </c>
      <c r="M3" s="19">
        <v>2561645.7043550001</v>
      </c>
      <c r="N3" s="19">
        <v>36203674</v>
      </c>
      <c r="O3" s="19">
        <v>15394515</v>
      </c>
      <c r="P3" s="19">
        <v>3446735</v>
      </c>
      <c r="Q3" s="19">
        <v>1087026</v>
      </c>
      <c r="R3" s="19">
        <v>36302754.272591352</v>
      </c>
      <c r="S3" s="19">
        <v>29499016.775563858</v>
      </c>
      <c r="T3" s="19">
        <v>5306365099377</v>
      </c>
      <c r="U3" s="19">
        <v>5839209986693</v>
      </c>
    </row>
    <row r="4" spans="1:21" x14ac:dyDescent="0.45">
      <c r="A4" s="35" t="s">
        <v>20</v>
      </c>
      <c r="B4" s="35">
        <v>10589</v>
      </c>
      <c r="C4" s="35" t="s">
        <v>22</v>
      </c>
      <c r="D4" s="34">
        <f t="shared" ref="D4:D66" si="3">(L4/2)/S4</f>
        <v>0.43929590006600278</v>
      </c>
      <c r="E4" s="34">
        <f t="shared" ref="E4:E66" si="4">(N4)/S4</f>
        <v>0.46848795223726852</v>
      </c>
      <c r="F4" s="34">
        <f t="shared" ref="F4:F66" si="5">(O4)/S4</f>
        <v>0.65829613266907061</v>
      </c>
      <c r="G4" s="13">
        <f t="shared" ref="G4:G66" si="6">T4/1000000</f>
        <v>1527039.8924430001</v>
      </c>
      <c r="H4" s="13">
        <f t="shared" ref="H4:H66" si="7">U4/1000000</f>
        <v>1662388.8057589999</v>
      </c>
      <c r="I4" s="34">
        <f t="shared" ref="I4:I66" si="8">(M4/2)/R4</f>
        <v>3.0250235587529081E-2</v>
      </c>
      <c r="J4" s="34">
        <f t="shared" ref="J4:J66" si="9">(P4)/R4</f>
        <v>0</v>
      </c>
      <c r="K4" s="34">
        <f t="shared" ref="K4:K66" si="10">(Q4)/R4</f>
        <v>1.4616549319162366E-3</v>
      </c>
      <c r="L4" s="19">
        <v>1990285.7105650001</v>
      </c>
      <c r="M4" s="19">
        <v>109977.908193</v>
      </c>
      <c r="N4" s="19">
        <v>1061272</v>
      </c>
      <c r="O4" s="19">
        <v>1491247</v>
      </c>
      <c r="P4" s="19">
        <v>0</v>
      </c>
      <c r="Q4" s="19">
        <v>2657</v>
      </c>
      <c r="R4" s="19">
        <v>1817802.5072693869</v>
      </c>
      <c r="S4" s="19">
        <v>2265313.3232816039</v>
      </c>
      <c r="T4" s="19">
        <v>1527039892443</v>
      </c>
      <c r="U4" s="19">
        <v>1662388805759</v>
      </c>
    </row>
    <row r="5" spans="1:21" x14ac:dyDescent="0.45">
      <c r="A5" s="35" t="s">
        <v>23</v>
      </c>
      <c r="B5" s="35">
        <v>10591</v>
      </c>
      <c r="C5" s="35" t="s">
        <v>22</v>
      </c>
      <c r="D5" s="34">
        <f t="shared" si="3"/>
        <v>1.4273576945513107</v>
      </c>
      <c r="E5" s="34">
        <f t="shared" si="4"/>
        <v>1.2467719890721376</v>
      </c>
      <c r="F5" s="34">
        <f t="shared" si="5"/>
        <v>1.5188809966168861</v>
      </c>
      <c r="G5" s="13">
        <f t="shared" si="6"/>
        <v>1804005.0343309999</v>
      </c>
      <c r="H5" s="13">
        <f t="shared" si="7"/>
        <v>2003087.0359670001</v>
      </c>
      <c r="I5" s="34">
        <f t="shared" si="8"/>
        <v>6.6525478727384013E-2</v>
      </c>
      <c r="J5" s="34">
        <f t="shared" si="9"/>
        <v>1.1001951245040874E-2</v>
      </c>
      <c r="K5" s="34">
        <f t="shared" si="10"/>
        <v>7.0102119021601657E-3</v>
      </c>
      <c r="L5" s="19">
        <v>6993275.6454419997</v>
      </c>
      <c r="M5" s="19">
        <v>266985.91207199998</v>
      </c>
      <c r="N5" s="19">
        <v>3054252</v>
      </c>
      <c r="O5" s="19">
        <v>3720845</v>
      </c>
      <c r="P5" s="19">
        <v>22077</v>
      </c>
      <c r="Q5" s="19">
        <v>14067</v>
      </c>
      <c r="R5" s="19">
        <v>2006644.049613581</v>
      </c>
      <c r="S5" s="19">
        <v>2449727.7984830332</v>
      </c>
      <c r="T5" s="19">
        <v>1804005034331</v>
      </c>
      <c r="U5" s="19">
        <v>2003087035967</v>
      </c>
    </row>
    <row r="6" spans="1:21" x14ac:dyDescent="0.45">
      <c r="A6" s="35" t="s">
        <v>24</v>
      </c>
      <c r="B6" s="35">
        <v>10596</v>
      </c>
      <c r="C6" s="35" t="s">
        <v>22</v>
      </c>
      <c r="D6" s="34">
        <f t="shared" si="3"/>
        <v>0.43176687579137829</v>
      </c>
      <c r="E6" s="34">
        <f t="shared" si="4"/>
        <v>0.33044230258668644</v>
      </c>
      <c r="F6" s="34">
        <f t="shared" si="5"/>
        <v>0.72941752460766929</v>
      </c>
      <c r="G6" s="13">
        <f t="shared" si="6"/>
        <v>4076436.8452809998</v>
      </c>
      <c r="H6" s="13">
        <f t="shared" si="7"/>
        <v>4456051.6374340001</v>
      </c>
      <c r="I6" s="34">
        <f t="shared" si="8"/>
        <v>3.3634309839797941E-2</v>
      </c>
      <c r="J6" s="34">
        <f t="shared" si="9"/>
        <v>6.4984573769878108E-3</v>
      </c>
      <c r="K6" s="34">
        <f t="shared" si="10"/>
        <v>3.8138614320299004E-2</v>
      </c>
      <c r="L6" s="19">
        <v>4539766.3117180001</v>
      </c>
      <c r="M6" s="19">
        <v>304478.28838000004</v>
      </c>
      <c r="N6" s="19">
        <v>1737200</v>
      </c>
      <c r="O6" s="19">
        <v>3834691</v>
      </c>
      <c r="P6" s="19">
        <v>29414</v>
      </c>
      <c r="Q6" s="19">
        <v>172627</v>
      </c>
      <c r="R6" s="19">
        <v>4526304.9818808055</v>
      </c>
      <c r="S6" s="19">
        <v>5257196.1471073227</v>
      </c>
      <c r="T6" s="19">
        <v>4076436845281</v>
      </c>
      <c r="U6" s="19">
        <v>4456051637434</v>
      </c>
    </row>
    <row r="7" spans="1:21" x14ac:dyDescent="0.45">
      <c r="A7" s="35" t="s">
        <v>26</v>
      </c>
      <c r="B7" s="35">
        <v>10600</v>
      </c>
      <c r="C7" s="35" t="s">
        <v>22</v>
      </c>
      <c r="D7" s="34">
        <f t="shared" si="3"/>
        <v>0.33597838289136656</v>
      </c>
      <c r="E7" s="34">
        <f t="shared" si="4"/>
        <v>0.57379118745639002</v>
      </c>
      <c r="F7" s="34">
        <f t="shared" si="5"/>
        <v>0.53963296964831509</v>
      </c>
      <c r="G7" s="13">
        <f t="shared" si="6"/>
        <v>15515781.943554001</v>
      </c>
      <c r="H7" s="13">
        <f t="shared" si="7"/>
        <v>18711415.937006</v>
      </c>
      <c r="I7" s="34">
        <f t="shared" si="8"/>
        <v>3.8390190488643741E-2</v>
      </c>
      <c r="J7" s="34">
        <f t="shared" si="9"/>
        <v>6.2250675848172191E-2</v>
      </c>
      <c r="K7" s="34">
        <f t="shared" si="10"/>
        <v>1.3740198732377805E-2</v>
      </c>
      <c r="L7" s="19">
        <v>12727359.919136999</v>
      </c>
      <c r="M7" s="19">
        <v>1647887.665242</v>
      </c>
      <c r="N7" s="19">
        <v>10868031</v>
      </c>
      <c r="O7" s="19">
        <v>10221049</v>
      </c>
      <c r="P7" s="19">
        <v>1336046</v>
      </c>
      <c r="Q7" s="19">
        <v>294897</v>
      </c>
      <c r="R7" s="19">
        <v>21462353.328638263</v>
      </c>
      <c r="S7" s="19">
        <v>18940742.27277324</v>
      </c>
      <c r="T7" s="19">
        <v>15515781943554</v>
      </c>
      <c r="U7" s="19">
        <v>18711415937006</v>
      </c>
    </row>
    <row r="8" spans="1:21" x14ac:dyDescent="0.45">
      <c r="A8" s="35" t="s">
        <v>28</v>
      </c>
      <c r="B8" s="35">
        <v>10616</v>
      </c>
      <c r="C8" s="35" t="s">
        <v>22</v>
      </c>
      <c r="D8" s="34">
        <f t="shared" si="3"/>
        <v>0.53565005319271497</v>
      </c>
      <c r="E8" s="34">
        <f t="shared" si="4"/>
        <v>0.48341302060622182</v>
      </c>
      <c r="F8" s="34">
        <f t="shared" si="5"/>
        <v>1.1485009420191301</v>
      </c>
      <c r="G8" s="13">
        <f t="shared" si="6"/>
        <v>7591619.9798689997</v>
      </c>
      <c r="H8" s="13">
        <f t="shared" si="7"/>
        <v>8507615.7355640009</v>
      </c>
      <c r="I8" s="34">
        <f t="shared" si="8"/>
        <v>4.5496370742864126E-2</v>
      </c>
      <c r="J8" s="34">
        <f t="shared" si="9"/>
        <v>3.1450587430482069E-2</v>
      </c>
      <c r="K8" s="34">
        <f t="shared" si="10"/>
        <v>3.2748080410332586E-2</v>
      </c>
      <c r="L8" s="19">
        <v>12022420.288663</v>
      </c>
      <c r="M8" s="19">
        <v>810207.96159199998</v>
      </c>
      <c r="N8" s="19">
        <v>5424992</v>
      </c>
      <c r="O8" s="19">
        <v>12888789</v>
      </c>
      <c r="P8" s="19">
        <v>280039</v>
      </c>
      <c r="Q8" s="19">
        <v>291592</v>
      </c>
      <c r="R8" s="19">
        <v>8904094.4185540006</v>
      </c>
      <c r="S8" s="19">
        <v>11222271.16099772</v>
      </c>
      <c r="T8" s="19">
        <v>7591619979869</v>
      </c>
      <c r="U8" s="19">
        <v>8507615735564</v>
      </c>
    </row>
    <row r="9" spans="1:21" x14ac:dyDescent="0.45">
      <c r="A9" s="35" t="s">
        <v>30</v>
      </c>
      <c r="B9" s="35">
        <v>10615</v>
      </c>
      <c r="C9" s="35" t="s">
        <v>32</v>
      </c>
      <c r="D9" s="34">
        <f t="shared" si="3"/>
        <v>0.6587512272083107</v>
      </c>
      <c r="E9" s="34">
        <f t="shared" si="4"/>
        <v>3.9321564829312768E-2</v>
      </c>
      <c r="F9" s="34">
        <f t="shared" si="5"/>
        <v>0.29525346328950836</v>
      </c>
      <c r="G9" s="13">
        <f t="shared" si="6"/>
        <v>308958.14436400001</v>
      </c>
      <c r="H9" s="13">
        <f t="shared" si="7"/>
        <v>343241.68167100003</v>
      </c>
      <c r="I9" s="34">
        <f t="shared" si="8"/>
        <v>6.6845077632994646E-2</v>
      </c>
      <c r="J9" s="34">
        <f t="shared" si="9"/>
        <v>9.8497094320644887E-4</v>
      </c>
      <c r="K9" s="34">
        <f t="shared" si="10"/>
        <v>7.747070071358499E-3</v>
      </c>
      <c r="L9" s="19">
        <v>1033253.403461</v>
      </c>
      <c r="M9" s="19">
        <v>97725.635924000002</v>
      </c>
      <c r="N9" s="19">
        <v>30838</v>
      </c>
      <c r="O9" s="19">
        <v>231553</v>
      </c>
      <c r="P9" s="19">
        <v>720</v>
      </c>
      <c r="Q9" s="19">
        <v>5663</v>
      </c>
      <c r="R9" s="19">
        <v>730986.03056870971</v>
      </c>
      <c r="S9" s="19">
        <v>784251.59664580331</v>
      </c>
      <c r="T9" s="19">
        <v>308958144364</v>
      </c>
      <c r="U9" s="19">
        <v>343241681671</v>
      </c>
    </row>
    <row r="10" spans="1:21" x14ac:dyDescent="0.45">
      <c r="A10" s="35" t="s">
        <v>33</v>
      </c>
      <c r="B10" s="35">
        <v>10630</v>
      </c>
      <c r="C10" s="35" t="s">
        <v>22</v>
      </c>
      <c r="D10" s="34">
        <f t="shared" si="3"/>
        <v>1.8304073450475185</v>
      </c>
      <c r="E10" s="34">
        <f t="shared" si="4"/>
        <v>0.5152041531822602</v>
      </c>
      <c r="F10" s="34">
        <f t="shared" si="5"/>
        <v>0.59782742021295487</v>
      </c>
      <c r="G10" s="13">
        <f t="shared" si="6"/>
        <v>526208.89566299994</v>
      </c>
      <c r="H10" s="13">
        <f t="shared" si="7"/>
        <v>597362.84846500005</v>
      </c>
      <c r="I10" s="34">
        <f t="shared" si="8"/>
        <v>0.11579671058345631</v>
      </c>
      <c r="J10" s="34">
        <f t="shared" si="9"/>
        <v>0</v>
      </c>
      <c r="K10" s="34">
        <f t="shared" si="10"/>
        <v>1.1552062510851138E-2</v>
      </c>
      <c r="L10" s="19">
        <v>2327064.2186909998</v>
      </c>
      <c r="M10" s="19">
        <v>133337.907645</v>
      </c>
      <c r="N10" s="19">
        <v>327499</v>
      </c>
      <c r="O10" s="19">
        <v>380020</v>
      </c>
      <c r="P10" s="19">
        <v>0</v>
      </c>
      <c r="Q10" s="19">
        <v>6651</v>
      </c>
      <c r="R10" s="19">
        <v>575741.34434890316</v>
      </c>
      <c r="S10" s="19">
        <v>635668.40053042618</v>
      </c>
      <c r="T10" s="19">
        <v>526208895663</v>
      </c>
      <c r="U10" s="19">
        <v>597362848465</v>
      </c>
    </row>
    <row r="11" spans="1:21" x14ac:dyDescent="0.45">
      <c r="A11" s="35" t="s">
        <v>35</v>
      </c>
      <c r="B11" s="35">
        <v>10639</v>
      </c>
      <c r="C11" s="35" t="s">
        <v>19</v>
      </c>
      <c r="D11" s="34">
        <f t="shared" si="3"/>
        <v>0.10501854495510808</v>
      </c>
      <c r="E11" s="34">
        <f t="shared" si="4"/>
        <v>1.5086958447230479</v>
      </c>
      <c r="F11" s="34">
        <f t="shared" si="5"/>
        <v>0.86392425087021096</v>
      </c>
      <c r="G11" s="13">
        <f t="shared" si="6"/>
        <v>7170397.5699180001</v>
      </c>
      <c r="H11" s="13">
        <f t="shared" si="7"/>
        <v>9524064.6349630002</v>
      </c>
      <c r="I11" s="34">
        <f t="shared" si="8"/>
        <v>1.7862660693559674E-2</v>
      </c>
      <c r="J11" s="34">
        <f t="shared" si="9"/>
        <v>8.7216931235132619E-2</v>
      </c>
      <c r="K11" s="34">
        <f t="shared" si="10"/>
        <v>7.2710466286561165E-2</v>
      </c>
      <c r="L11" s="19">
        <v>10478330.577895999</v>
      </c>
      <c r="M11" s="19">
        <v>2225643.7690539998</v>
      </c>
      <c r="N11" s="19">
        <v>75265820</v>
      </c>
      <c r="O11" s="19">
        <v>43099454</v>
      </c>
      <c r="P11" s="19">
        <v>5433508</v>
      </c>
      <c r="Q11" s="19">
        <v>4529773</v>
      </c>
      <c r="R11" s="19">
        <v>62298775.284256741</v>
      </c>
      <c r="S11" s="19">
        <v>49888001.125777997</v>
      </c>
      <c r="T11" s="19">
        <v>7170397569918</v>
      </c>
      <c r="U11" s="19">
        <v>9524064634963</v>
      </c>
    </row>
    <row r="12" spans="1:21" x14ac:dyDescent="0.45">
      <c r="A12" s="35" t="s">
        <v>37</v>
      </c>
      <c r="B12" s="35">
        <v>10706</v>
      </c>
      <c r="C12" s="35" t="s">
        <v>22</v>
      </c>
      <c r="D12" s="34">
        <f t="shared" si="3"/>
        <v>0.93262716716402938</v>
      </c>
      <c r="E12" s="34">
        <f t="shared" si="4"/>
        <v>0.8914508301359868</v>
      </c>
      <c r="F12" s="34">
        <f t="shared" si="5"/>
        <v>1.1692509340645341</v>
      </c>
      <c r="G12" s="13">
        <f t="shared" si="6"/>
        <v>13556852.538455</v>
      </c>
      <c r="H12" s="13">
        <f t="shared" si="7"/>
        <v>14418426.286110001</v>
      </c>
      <c r="I12" s="34">
        <f t="shared" si="8"/>
        <v>0.15229086198393749</v>
      </c>
      <c r="J12" s="34">
        <f t="shared" si="9"/>
        <v>2.1788362138127633E-2</v>
      </c>
      <c r="K12" s="34">
        <f t="shared" si="10"/>
        <v>3.1799389520875028E-2</v>
      </c>
      <c r="L12" s="19">
        <v>37391701.608649999</v>
      </c>
      <c r="M12" s="19">
        <v>5096458.8561119996</v>
      </c>
      <c r="N12" s="19">
        <v>17870412</v>
      </c>
      <c r="O12" s="19">
        <v>23439314</v>
      </c>
      <c r="P12" s="19">
        <v>364577</v>
      </c>
      <c r="Q12" s="19">
        <v>532088</v>
      </c>
      <c r="R12" s="19">
        <v>16732648.26831677</v>
      </c>
      <c r="S12" s="19">
        <v>20046435.984892122</v>
      </c>
      <c r="T12" s="19">
        <v>13556852538455</v>
      </c>
      <c r="U12" s="19">
        <v>14418426286110</v>
      </c>
    </row>
    <row r="13" spans="1:21" x14ac:dyDescent="0.45">
      <c r="A13" s="35" t="s">
        <v>39</v>
      </c>
      <c r="B13" s="35">
        <v>10720</v>
      </c>
      <c r="C13" s="35" t="s">
        <v>19</v>
      </c>
      <c r="D13" s="34">
        <f t="shared" si="3"/>
        <v>0.19027885364148006</v>
      </c>
      <c r="E13" s="34">
        <f t="shared" si="4"/>
        <v>0.92256513989780631</v>
      </c>
      <c r="F13" s="34">
        <f t="shared" si="5"/>
        <v>1.3089189111148316</v>
      </c>
      <c r="G13" s="13">
        <f t="shared" si="6"/>
        <v>481158.09679400001</v>
      </c>
      <c r="H13" s="13">
        <f t="shared" si="7"/>
        <v>479153.11897499999</v>
      </c>
      <c r="I13" s="34">
        <f t="shared" si="8"/>
        <v>2.6129141138029728E-2</v>
      </c>
      <c r="J13" s="34">
        <f t="shared" si="9"/>
        <v>3.5239773631130004E-3</v>
      </c>
      <c r="K13" s="34">
        <f t="shared" si="10"/>
        <v>1.7365241571989154E-2</v>
      </c>
      <c r="L13" s="19">
        <v>1254011.8393319999</v>
      </c>
      <c r="M13" s="19">
        <v>106919.590107</v>
      </c>
      <c r="N13" s="19">
        <v>3040032</v>
      </c>
      <c r="O13" s="19">
        <v>4313143</v>
      </c>
      <c r="P13" s="19">
        <v>7210</v>
      </c>
      <c r="Q13" s="19">
        <v>35529</v>
      </c>
      <c r="R13" s="19">
        <v>2045983.6307321941</v>
      </c>
      <c r="S13" s="19">
        <v>3295194.9607989178</v>
      </c>
      <c r="T13" s="19">
        <v>481158096794</v>
      </c>
      <c r="U13" s="19">
        <v>479153118975</v>
      </c>
    </row>
    <row r="14" spans="1:21" x14ac:dyDescent="0.45">
      <c r="A14" s="35" t="s">
        <v>41</v>
      </c>
      <c r="B14" s="35">
        <v>10719</v>
      </c>
      <c r="C14" s="35" t="s">
        <v>22</v>
      </c>
      <c r="D14" s="34">
        <f t="shared" si="3"/>
        <v>0.83663185646858351</v>
      </c>
      <c r="E14" s="34">
        <f t="shared" si="4"/>
        <v>8.2761365489222916E-2</v>
      </c>
      <c r="F14" s="34">
        <f t="shared" si="5"/>
        <v>1.6497384062575229</v>
      </c>
      <c r="G14" s="13">
        <f t="shared" si="6"/>
        <v>3156323.6801880002</v>
      </c>
      <c r="H14" s="13">
        <f t="shared" si="7"/>
        <v>3385279.3690900002</v>
      </c>
      <c r="I14" s="34">
        <f t="shared" si="8"/>
        <v>3.9960532386613618E-3</v>
      </c>
      <c r="J14" s="34">
        <f t="shared" si="9"/>
        <v>1.5511939263868874E-4</v>
      </c>
      <c r="K14" s="34">
        <f t="shared" si="10"/>
        <v>1.1028403460412133E-2</v>
      </c>
      <c r="L14" s="19">
        <v>17455718.249796003</v>
      </c>
      <c r="M14" s="19">
        <v>27306.814195999999</v>
      </c>
      <c r="N14" s="19">
        <v>863378</v>
      </c>
      <c r="O14" s="19">
        <v>17210299</v>
      </c>
      <c r="P14" s="19">
        <v>530</v>
      </c>
      <c r="Q14" s="19">
        <v>37681</v>
      </c>
      <c r="R14" s="19">
        <v>3416723.0220820974</v>
      </c>
      <c r="S14" s="19">
        <v>10432138.170949198</v>
      </c>
      <c r="T14" s="19">
        <v>3156323680188</v>
      </c>
      <c r="U14" s="19">
        <v>3385279369090</v>
      </c>
    </row>
    <row r="15" spans="1:21" x14ac:dyDescent="0.45">
      <c r="A15" s="35" t="s">
        <v>43</v>
      </c>
      <c r="B15" s="35">
        <v>10743</v>
      </c>
      <c r="C15" s="35" t="s">
        <v>22</v>
      </c>
      <c r="D15" s="34">
        <f t="shared" si="3"/>
        <v>4.2630904175115312</v>
      </c>
      <c r="E15" s="34">
        <f t="shared" si="4"/>
        <v>1.0683993248707706</v>
      </c>
      <c r="F15" s="34">
        <f t="shared" si="5"/>
        <v>1.3110294685626864</v>
      </c>
      <c r="G15" s="13">
        <f t="shared" si="6"/>
        <v>5541262.3323529996</v>
      </c>
      <c r="H15" s="13">
        <f t="shared" si="7"/>
        <v>6412475.6920079999</v>
      </c>
      <c r="I15" s="34">
        <f t="shared" si="8"/>
        <v>0.17367206545574373</v>
      </c>
      <c r="J15" s="34">
        <f t="shared" si="9"/>
        <v>1.2713311403935289E-2</v>
      </c>
      <c r="K15" s="34">
        <f t="shared" si="10"/>
        <v>9.8163640346296613E-2</v>
      </c>
      <c r="L15" s="19">
        <v>60928650.257722005</v>
      </c>
      <c r="M15" s="19">
        <v>2130623.8669349998</v>
      </c>
      <c r="N15" s="19">
        <v>7634852</v>
      </c>
      <c r="O15" s="19">
        <v>9368703</v>
      </c>
      <c r="P15" s="19">
        <v>77984</v>
      </c>
      <c r="Q15" s="19">
        <v>602140</v>
      </c>
      <c r="R15" s="19">
        <v>6134043.0924912896</v>
      </c>
      <c r="S15" s="19">
        <v>7146065.9158723084</v>
      </c>
      <c r="T15" s="19">
        <v>5541262332353</v>
      </c>
      <c r="U15" s="19">
        <v>6412475692008</v>
      </c>
    </row>
    <row r="16" spans="1:21" x14ac:dyDescent="0.45">
      <c r="A16" s="35" t="s">
        <v>45</v>
      </c>
      <c r="B16" s="35">
        <v>10748</v>
      </c>
      <c r="C16" s="35" t="s">
        <v>19</v>
      </c>
      <c r="D16" s="34">
        <f t="shared" si="3"/>
        <v>0.16177568959953953</v>
      </c>
      <c r="E16" s="34">
        <f t="shared" si="4"/>
        <v>2.6925917527016132</v>
      </c>
      <c r="F16" s="34">
        <f t="shared" si="5"/>
        <v>1.5394031471413594</v>
      </c>
      <c r="G16" s="13">
        <f t="shared" si="6"/>
        <v>2738160.6894959998</v>
      </c>
      <c r="H16" s="13">
        <f t="shared" si="7"/>
        <v>3840521.8296269998</v>
      </c>
      <c r="I16" s="34">
        <f t="shared" si="8"/>
        <v>2.0710666755723649E-2</v>
      </c>
      <c r="J16" s="34">
        <f t="shared" si="9"/>
        <v>2.1652931914675187E-2</v>
      </c>
      <c r="K16" s="34">
        <f t="shared" si="10"/>
        <v>0.17057559391988977</v>
      </c>
      <c r="L16" s="19">
        <v>3645293.1780579998</v>
      </c>
      <c r="M16" s="19">
        <v>794868.19074500003</v>
      </c>
      <c r="N16" s="19">
        <v>30336098</v>
      </c>
      <c r="O16" s="19">
        <v>17343693</v>
      </c>
      <c r="P16" s="19">
        <v>415516</v>
      </c>
      <c r="Q16" s="19">
        <v>3273316</v>
      </c>
      <c r="R16" s="19">
        <v>19189826.192469839</v>
      </c>
      <c r="S16" s="19">
        <v>11266504.83481659</v>
      </c>
      <c r="T16" s="19">
        <v>2738160689496</v>
      </c>
      <c r="U16" s="19">
        <v>3840521829627</v>
      </c>
    </row>
    <row r="17" spans="1:21" x14ac:dyDescent="0.45">
      <c r="A17" s="35" t="s">
        <v>47</v>
      </c>
      <c r="B17" s="35">
        <v>10762</v>
      </c>
      <c r="C17" s="35" t="s">
        <v>32</v>
      </c>
      <c r="D17" s="34">
        <f t="shared" si="3"/>
        <v>0.67408051556367099</v>
      </c>
      <c r="E17" s="34">
        <f t="shared" si="4"/>
        <v>0.95550162678648598</v>
      </c>
      <c r="F17" s="34">
        <f t="shared" si="5"/>
        <v>0.85332300625410662</v>
      </c>
      <c r="G17" s="13">
        <f t="shared" si="6"/>
        <v>1853693.3338009999</v>
      </c>
      <c r="H17" s="13">
        <f t="shared" si="7"/>
        <v>2028978.6124450001</v>
      </c>
      <c r="I17" s="34">
        <f t="shared" si="8"/>
        <v>4.1280445873373241E-2</v>
      </c>
      <c r="J17" s="34">
        <f t="shared" si="9"/>
        <v>4.5206980519612312E-2</v>
      </c>
      <c r="K17" s="34">
        <f t="shared" si="10"/>
        <v>1.4586360006831063E-2</v>
      </c>
      <c r="L17" s="19">
        <v>3846915.5730379997</v>
      </c>
      <c r="M17" s="19">
        <v>266858.78871499997</v>
      </c>
      <c r="N17" s="19">
        <v>2726480</v>
      </c>
      <c r="O17" s="19">
        <v>2434918</v>
      </c>
      <c r="P17" s="19">
        <v>146121</v>
      </c>
      <c r="Q17" s="19">
        <v>47147</v>
      </c>
      <c r="R17" s="19">
        <v>3232266.3075585812</v>
      </c>
      <c r="S17" s="19">
        <v>2853454.0638822508</v>
      </c>
      <c r="T17" s="19">
        <v>1853693333801</v>
      </c>
      <c r="U17" s="19">
        <v>2028978612445</v>
      </c>
    </row>
    <row r="18" spans="1:21" x14ac:dyDescent="0.45">
      <c r="A18" s="35" t="s">
        <v>49</v>
      </c>
      <c r="B18" s="35">
        <v>10753</v>
      </c>
      <c r="C18" s="35" t="s">
        <v>22</v>
      </c>
      <c r="D18" s="34">
        <f t="shared" si="3"/>
        <v>4.5859392878917848</v>
      </c>
      <c r="E18" s="34">
        <f t="shared" si="4"/>
        <v>0.50051218521237018</v>
      </c>
      <c r="F18" s="34">
        <f t="shared" si="5"/>
        <v>1.3429649708620088</v>
      </c>
      <c r="G18" s="13">
        <f t="shared" si="6"/>
        <v>524927.99490100006</v>
      </c>
      <c r="H18" s="13">
        <f t="shared" si="7"/>
        <v>580569.77899400005</v>
      </c>
      <c r="I18" s="34">
        <f t="shared" si="8"/>
        <v>0.14681859198973765</v>
      </c>
      <c r="J18" s="34">
        <f t="shared" si="9"/>
        <v>9.5598406441372089E-2</v>
      </c>
      <c r="K18" s="34">
        <f t="shared" si="10"/>
        <v>1.2166684858584359E-2</v>
      </c>
      <c r="L18" s="19">
        <v>9257159.664650999</v>
      </c>
      <c r="M18" s="19">
        <v>194114.00050199998</v>
      </c>
      <c r="N18" s="19">
        <v>505166</v>
      </c>
      <c r="O18" s="19">
        <v>1355452</v>
      </c>
      <c r="P18" s="19">
        <v>63197</v>
      </c>
      <c r="Q18" s="19">
        <v>8043</v>
      </c>
      <c r="R18" s="19">
        <v>661067.50470529031</v>
      </c>
      <c r="S18" s="19">
        <v>1009298.1048716231</v>
      </c>
      <c r="T18" s="19">
        <v>524927994901</v>
      </c>
      <c r="U18" s="19">
        <v>580569778994</v>
      </c>
    </row>
    <row r="19" spans="1:21" x14ac:dyDescent="0.45">
      <c r="A19" s="35" t="s">
        <v>51</v>
      </c>
      <c r="B19" s="35">
        <v>10782</v>
      </c>
      <c r="C19" s="35" t="s">
        <v>22</v>
      </c>
      <c r="D19" s="34">
        <f t="shared" si="3"/>
        <v>0.64690030854482861</v>
      </c>
      <c r="E19" s="34">
        <f t="shared" si="4"/>
        <v>1.3025139071409999</v>
      </c>
      <c r="F19" s="34">
        <f t="shared" si="5"/>
        <v>1.1184387188335227</v>
      </c>
      <c r="G19" s="13">
        <f t="shared" si="6"/>
        <v>1301712.0355750001</v>
      </c>
      <c r="H19" s="13">
        <f t="shared" si="7"/>
        <v>1421683.7213580001</v>
      </c>
      <c r="I19" s="34">
        <f t="shared" si="8"/>
        <v>3.5561640973353376E-2</v>
      </c>
      <c r="J19" s="34">
        <f t="shared" si="9"/>
        <v>5.2513314927256083E-2</v>
      </c>
      <c r="K19" s="34">
        <f t="shared" si="10"/>
        <v>7.4942301767929487E-2</v>
      </c>
      <c r="L19" s="19">
        <v>2408234.3922069999</v>
      </c>
      <c r="M19" s="19">
        <v>103962.645089</v>
      </c>
      <c r="N19" s="19">
        <v>2424453</v>
      </c>
      <c r="O19" s="19">
        <v>2081822</v>
      </c>
      <c r="P19" s="19">
        <v>76760</v>
      </c>
      <c r="Q19" s="19">
        <v>109545</v>
      </c>
      <c r="R19" s="19">
        <v>1461724.5189402262</v>
      </c>
      <c r="S19" s="19">
        <v>1861364.3867508799</v>
      </c>
      <c r="T19" s="19">
        <v>1301712035575</v>
      </c>
      <c r="U19" s="19">
        <v>1421683721358</v>
      </c>
    </row>
    <row r="20" spans="1:21" x14ac:dyDescent="0.45">
      <c r="A20" s="35" t="s">
        <v>53</v>
      </c>
      <c r="B20" s="35">
        <v>10766</v>
      </c>
      <c r="C20" s="35" t="s">
        <v>19</v>
      </c>
      <c r="D20" s="34">
        <f t="shared" si="3"/>
        <v>8.2233609303722435E-2</v>
      </c>
      <c r="E20" s="34">
        <f t="shared" si="4"/>
        <v>1.7661084042549309</v>
      </c>
      <c r="F20" s="34">
        <f t="shared" si="5"/>
        <v>0.93695405078730964</v>
      </c>
      <c r="G20" s="13">
        <f t="shared" si="6"/>
        <v>4594739.0976480003</v>
      </c>
      <c r="H20" s="13">
        <f t="shared" si="7"/>
        <v>5151679.7100809999</v>
      </c>
      <c r="I20" s="34">
        <f t="shared" si="8"/>
        <v>1.1336598105321486E-4</v>
      </c>
      <c r="J20" s="34">
        <f t="shared" si="9"/>
        <v>6.1150798719694269E-2</v>
      </c>
      <c r="K20" s="34">
        <f t="shared" si="10"/>
        <v>6.7308002965258462E-2</v>
      </c>
      <c r="L20" s="19">
        <v>6890077.4895179998</v>
      </c>
      <c r="M20" s="19">
        <v>12408.679840999999</v>
      </c>
      <c r="N20" s="19">
        <v>73988141</v>
      </c>
      <c r="O20" s="19">
        <v>39252114</v>
      </c>
      <c r="P20" s="19">
        <v>3346686</v>
      </c>
      <c r="Q20" s="19">
        <v>3683660</v>
      </c>
      <c r="R20" s="19">
        <v>54728410.259049714</v>
      </c>
      <c r="S20" s="19">
        <v>41893317.99891039</v>
      </c>
      <c r="T20" s="19">
        <v>4594739097648</v>
      </c>
      <c r="U20" s="19">
        <v>5151679710081</v>
      </c>
    </row>
    <row r="21" spans="1:21" x14ac:dyDescent="0.45">
      <c r="A21" s="35" t="s">
        <v>54</v>
      </c>
      <c r="B21" s="35">
        <v>10764</v>
      </c>
      <c r="C21" s="35" t="s">
        <v>22</v>
      </c>
      <c r="D21" s="34">
        <f t="shared" si="3"/>
        <v>2.3977952641748499</v>
      </c>
      <c r="E21" s="34">
        <f t="shared" si="4"/>
        <v>0.78656072474525474</v>
      </c>
      <c r="F21" s="34">
        <f t="shared" si="5"/>
        <v>0.59632846429660613</v>
      </c>
      <c r="G21" s="13">
        <f t="shared" si="6"/>
        <v>1077501.7652660001</v>
      </c>
      <c r="H21" s="13">
        <f t="shared" si="7"/>
        <v>1590681.750761</v>
      </c>
      <c r="I21" s="34">
        <f t="shared" si="8"/>
        <v>0.19016679368997311</v>
      </c>
      <c r="J21" s="34">
        <f t="shared" si="9"/>
        <v>0.2941659129598107</v>
      </c>
      <c r="K21" s="34">
        <f t="shared" si="10"/>
        <v>2.1313142626504994E-2</v>
      </c>
      <c r="L21" s="19">
        <v>6645657.0914549995</v>
      </c>
      <c r="M21" s="19">
        <v>556693.43558699999</v>
      </c>
      <c r="N21" s="19">
        <v>1090004</v>
      </c>
      <c r="O21" s="19">
        <v>826383</v>
      </c>
      <c r="P21" s="19">
        <v>430570</v>
      </c>
      <c r="Q21" s="19">
        <v>31196</v>
      </c>
      <c r="R21" s="19">
        <v>1463697.8012432901</v>
      </c>
      <c r="S21" s="19">
        <v>1385784.9314215658</v>
      </c>
      <c r="T21" s="19">
        <v>1077501765266</v>
      </c>
      <c r="U21" s="19">
        <v>1590681750761</v>
      </c>
    </row>
    <row r="22" spans="1:21" x14ac:dyDescent="0.45">
      <c r="A22" s="35" t="s">
        <v>56</v>
      </c>
      <c r="B22" s="35">
        <v>10767</v>
      </c>
      <c r="C22" s="35" t="s">
        <v>32</v>
      </c>
      <c r="D22" s="34">
        <f t="shared" si="3"/>
        <v>0.97951230558761404</v>
      </c>
      <c r="E22" s="34">
        <f t="shared" si="4"/>
        <v>9.181517966614762E-2</v>
      </c>
      <c r="F22" s="34">
        <f t="shared" si="5"/>
        <v>0.17766557914054956</v>
      </c>
      <c r="G22" s="13">
        <f t="shared" si="6"/>
        <v>190556.787556</v>
      </c>
      <c r="H22" s="13">
        <f t="shared" si="7"/>
        <v>223566.151079</v>
      </c>
      <c r="I22" s="34">
        <f t="shared" si="8"/>
        <v>3.541108891613879E-2</v>
      </c>
      <c r="J22" s="34">
        <f t="shared" si="9"/>
        <v>0</v>
      </c>
      <c r="K22" s="34">
        <f t="shared" si="10"/>
        <v>2.4457807297194399E-4</v>
      </c>
      <c r="L22" s="19">
        <v>821736.83180200006</v>
      </c>
      <c r="M22" s="19">
        <v>27219.466714000002</v>
      </c>
      <c r="N22" s="19">
        <v>38513</v>
      </c>
      <c r="O22" s="19">
        <v>74524</v>
      </c>
      <c r="P22" s="19">
        <v>0</v>
      </c>
      <c r="Q22" s="19">
        <v>94</v>
      </c>
      <c r="R22" s="19">
        <v>384335.35295203229</v>
      </c>
      <c r="S22" s="19">
        <v>419462.22988440981</v>
      </c>
      <c r="T22" s="19">
        <v>190556787556</v>
      </c>
      <c r="U22" s="19">
        <v>223566151079</v>
      </c>
    </row>
    <row r="23" spans="1:21" x14ac:dyDescent="0.45">
      <c r="A23" s="35" t="s">
        <v>57</v>
      </c>
      <c r="B23" s="35">
        <v>10771</v>
      </c>
      <c r="C23" s="35" t="s">
        <v>22</v>
      </c>
      <c r="D23" s="34">
        <f t="shared" si="3"/>
        <v>0.5907574466864941</v>
      </c>
      <c r="E23" s="34">
        <f t="shared" si="4"/>
        <v>0.8177647364850934</v>
      </c>
      <c r="F23" s="34">
        <f t="shared" si="5"/>
        <v>0.80124958666088308</v>
      </c>
      <c r="G23" s="13">
        <f t="shared" si="6"/>
        <v>898325.59910600004</v>
      </c>
      <c r="H23" s="13">
        <f t="shared" si="7"/>
        <v>927400.18238400004</v>
      </c>
      <c r="I23" s="34">
        <f t="shared" si="8"/>
        <v>1.9194273450685542E-2</v>
      </c>
      <c r="J23" s="34">
        <f t="shared" si="9"/>
        <v>1.9874822405994879E-4</v>
      </c>
      <c r="K23" s="34">
        <f t="shared" si="10"/>
        <v>2.5875861015960326E-3</v>
      </c>
      <c r="L23" s="19">
        <v>1349626.173588</v>
      </c>
      <c r="M23" s="19">
        <v>39789.239370999996</v>
      </c>
      <c r="N23" s="19">
        <v>934120</v>
      </c>
      <c r="O23" s="19">
        <v>915255</v>
      </c>
      <c r="P23" s="19">
        <v>206</v>
      </c>
      <c r="Q23" s="19">
        <v>2682</v>
      </c>
      <c r="R23" s="19">
        <v>1036487.249002355</v>
      </c>
      <c r="S23" s="19">
        <v>1142284.520625117</v>
      </c>
      <c r="T23" s="19">
        <v>898325599106</v>
      </c>
      <c r="U23" s="19">
        <v>927400182384</v>
      </c>
    </row>
    <row r="24" spans="1:21" x14ac:dyDescent="0.45">
      <c r="A24" s="35" t="s">
        <v>59</v>
      </c>
      <c r="B24" s="35">
        <v>10765</v>
      </c>
      <c r="C24" s="35" t="s">
        <v>19</v>
      </c>
      <c r="D24" s="34">
        <f t="shared" si="3"/>
        <v>0.10860061599954268</v>
      </c>
      <c r="E24" s="34">
        <f t="shared" si="4"/>
        <v>1.223514599207568</v>
      </c>
      <c r="F24" s="34">
        <f t="shared" si="5"/>
        <v>0.74859639974762882</v>
      </c>
      <c r="G24" s="13">
        <f t="shared" si="6"/>
        <v>19489062.201705001</v>
      </c>
      <c r="H24" s="13">
        <f t="shared" si="7"/>
        <v>20304537.050041001</v>
      </c>
      <c r="I24" s="34">
        <f t="shared" si="8"/>
        <v>3.2892563983600159E-3</v>
      </c>
      <c r="J24" s="34">
        <f t="shared" si="9"/>
        <v>8.0360882763624533E-2</v>
      </c>
      <c r="K24" s="34">
        <f t="shared" si="10"/>
        <v>5.8194832459227672E-2</v>
      </c>
      <c r="L24" s="19">
        <v>26284820.255149998</v>
      </c>
      <c r="M24" s="19">
        <v>1000788.489105</v>
      </c>
      <c r="N24" s="19">
        <v>148064820</v>
      </c>
      <c r="O24" s="19">
        <v>90592128</v>
      </c>
      <c r="P24" s="19">
        <v>12225293</v>
      </c>
      <c r="Q24" s="19">
        <v>8853174</v>
      </c>
      <c r="R24" s="19">
        <v>152129899.26902342</v>
      </c>
      <c r="S24" s="19">
        <v>121015981.41607541</v>
      </c>
      <c r="T24" s="19">
        <v>19489062201705</v>
      </c>
      <c r="U24" s="19">
        <v>20304537050041</v>
      </c>
    </row>
    <row r="25" spans="1:21" x14ac:dyDescent="0.45">
      <c r="A25" s="35" t="s">
        <v>60</v>
      </c>
      <c r="B25" s="35">
        <v>10763</v>
      </c>
      <c r="C25" s="35" t="s">
        <v>32</v>
      </c>
      <c r="D25" s="34">
        <f t="shared" si="3"/>
        <v>2.4757942549812211</v>
      </c>
      <c r="E25" s="34">
        <f t="shared" si="4"/>
        <v>0.27348405169131829</v>
      </c>
      <c r="F25" s="34">
        <f t="shared" si="5"/>
        <v>0.32995052858081991</v>
      </c>
      <c r="G25" s="13">
        <f t="shared" si="6"/>
        <v>126863.690458</v>
      </c>
      <c r="H25" s="13">
        <f t="shared" si="7"/>
        <v>138521.88039599999</v>
      </c>
      <c r="I25" s="34">
        <f t="shared" si="8"/>
        <v>0.69853055376258999</v>
      </c>
      <c r="J25" s="34">
        <f t="shared" si="9"/>
        <v>0</v>
      </c>
      <c r="K25" s="34">
        <f t="shared" si="10"/>
        <v>1.0944521961653493E-2</v>
      </c>
      <c r="L25" s="19">
        <v>912159.32917900011</v>
      </c>
      <c r="M25" s="19">
        <v>184580.959183</v>
      </c>
      <c r="N25" s="19">
        <v>50380</v>
      </c>
      <c r="O25" s="19">
        <v>60782</v>
      </c>
      <c r="P25" s="19">
        <v>0</v>
      </c>
      <c r="Q25" s="19">
        <v>1446</v>
      </c>
      <c r="R25" s="19">
        <v>132120.8916265484</v>
      </c>
      <c r="S25" s="19">
        <v>184215.49515751639</v>
      </c>
      <c r="T25" s="19">
        <v>126863690458</v>
      </c>
      <c r="U25" s="19">
        <v>138521880396</v>
      </c>
    </row>
    <row r="26" spans="1:21" x14ac:dyDescent="0.45">
      <c r="A26" s="35" t="s">
        <v>62</v>
      </c>
      <c r="B26" s="35">
        <v>10778</v>
      </c>
      <c r="C26" s="35" t="s">
        <v>19</v>
      </c>
      <c r="D26" s="34">
        <f t="shared" si="3"/>
        <v>5.5350357784486721E-2</v>
      </c>
      <c r="E26" s="34">
        <f t="shared" si="4"/>
        <v>0.59731099283507205</v>
      </c>
      <c r="F26" s="34">
        <f t="shared" si="5"/>
        <v>0.68413832633529315</v>
      </c>
      <c r="G26" s="13">
        <f t="shared" si="6"/>
        <v>301214.92620300001</v>
      </c>
      <c r="H26" s="13">
        <f t="shared" si="7"/>
        <v>308832.042854</v>
      </c>
      <c r="I26" s="34">
        <f t="shared" si="8"/>
        <v>1.0327997370717781E-4</v>
      </c>
      <c r="J26" s="34">
        <f t="shared" si="9"/>
        <v>5.4937577293385602E-2</v>
      </c>
      <c r="K26" s="34">
        <f t="shared" si="10"/>
        <v>7.0593826663575304E-2</v>
      </c>
      <c r="L26" s="19">
        <v>344312.36502000003</v>
      </c>
      <c r="M26" s="19">
        <v>637.86374000000001</v>
      </c>
      <c r="N26" s="19">
        <v>1857816</v>
      </c>
      <c r="O26" s="19">
        <v>2127875</v>
      </c>
      <c r="P26" s="19">
        <v>169649</v>
      </c>
      <c r="Q26" s="19">
        <v>217996</v>
      </c>
      <c r="R26" s="19">
        <v>3088032.0603512577</v>
      </c>
      <c r="S26" s="19">
        <v>3110299.3621163359</v>
      </c>
      <c r="T26" s="19">
        <v>301214926203</v>
      </c>
      <c r="U26" s="19">
        <v>308832042854</v>
      </c>
    </row>
    <row r="27" spans="1:21" x14ac:dyDescent="0.45">
      <c r="A27" s="35" t="s">
        <v>64</v>
      </c>
      <c r="B27" s="35">
        <v>10781</v>
      </c>
      <c r="C27" s="35" t="s">
        <v>22</v>
      </c>
      <c r="D27" s="34">
        <f t="shared" si="3"/>
        <v>0.94275810113654601</v>
      </c>
      <c r="E27" s="34">
        <f t="shared" si="4"/>
        <v>0.50285199025698357</v>
      </c>
      <c r="F27" s="34">
        <f t="shared" si="5"/>
        <v>1.4454875430349536</v>
      </c>
      <c r="G27" s="13">
        <f t="shared" si="6"/>
        <v>4713523.0014829999</v>
      </c>
      <c r="H27" s="13">
        <f t="shared" si="7"/>
        <v>5088439.6890390003</v>
      </c>
      <c r="I27" s="34">
        <f t="shared" si="8"/>
        <v>3.1262752948857837E-2</v>
      </c>
      <c r="J27" s="34">
        <f t="shared" si="9"/>
        <v>8.807987292070784E-3</v>
      </c>
      <c r="K27" s="34">
        <f t="shared" si="10"/>
        <v>1.4327378677091199E-2</v>
      </c>
      <c r="L27" s="19">
        <v>15510678.220442999</v>
      </c>
      <c r="M27" s="19">
        <v>326754.44923300005</v>
      </c>
      <c r="N27" s="19">
        <v>4136573</v>
      </c>
      <c r="O27" s="19">
        <v>11890904</v>
      </c>
      <c r="P27" s="19">
        <v>46030</v>
      </c>
      <c r="Q27" s="19">
        <v>74874</v>
      </c>
      <c r="R27" s="19">
        <v>5225938.5116776442</v>
      </c>
      <c r="S27" s="19">
        <v>8226223.7798561668</v>
      </c>
      <c r="T27" s="19">
        <v>4713523001483</v>
      </c>
      <c r="U27" s="19">
        <v>5088439689039</v>
      </c>
    </row>
    <row r="28" spans="1:21" x14ac:dyDescent="0.45">
      <c r="A28" s="35" t="s">
        <v>66</v>
      </c>
      <c r="B28" s="35">
        <v>10784</v>
      </c>
      <c r="C28" s="35" t="s">
        <v>19</v>
      </c>
      <c r="D28" s="34">
        <f t="shared" si="3"/>
        <v>0.15759667256737628</v>
      </c>
      <c r="E28" s="34">
        <f t="shared" si="4"/>
        <v>1.6263605076218295</v>
      </c>
      <c r="F28" s="34">
        <f t="shared" si="5"/>
        <v>1.2623196109258341</v>
      </c>
      <c r="G28" s="13">
        <f t="shared" si="6"/>
        <v>2976739.4408519999</v>
      </c>
      <c r="H28" s="13">
        <f t="shared" si="7"/>
        <v>3053992.6144639999</v>
      </c>
      <c r="I28" s="34">
        <f t="shared" si="8"/>
        <v>6.067029967898872E-3</v>
      </c>
      <c r="J28" s="34">
        <f t="shared" si="9"/>
        <v>5.8824296766618114E-2</v>
      </c>
      <c r="K28" s="34">
        <f t="shared" si="10"/>
        <v>9.9792664518011442E-2</v>
      </c>
      <c r="L28" s="19">
        <v>5579976.8870659992</v>
      </c>
      <c r="M28" s="19">
        <v>256249.45008400001</v>
      </c>
      <c r="N28" s="19">
        <v>28792023</v>
      </c>
      <c r="O28" s="19">
        <v>22347281</v>
      </c>
      <c r="P28" s="19">
        <v>1242263</v>
      </c>
      <c r="Q28" s="19">
        <v>2107441</v>
      </c>
      <c r="R28" s="19">
        <v>21118195.512453031</v>
      </c>
      <c r="S28" s="19">
        <v>17703346.130865891</v>
      </c>
      <c r="T28" s="19">
        <v>2976739440852</v>
      </c>
      <c r="U28" s="19">
        <v>3053992614464</v>
      </c>
    </row>
    <row r="29" spans="1:21" x14ac:dyDescent="0.45">
      <c r="A29" s="35" t="s">
        <v>68</v>
      </c>
      <c r="B29" s="35">
        <v>10789</v>
      </c>
      <c r="C29" s="35" t="s">
        <v>22</v>
      </c>
      <c r="D29" s="34">
        <f t="shared" si="3"/>
        <v>1.654321437703236</v>
      </c>
      <c r="E29" s="34">
        <f t="shared" si="4"/>
        <v>0.45531326465952759</v>
      </c>
      <c r="F29" s="34">
        <f t="shared" si="5"/>
        <v>0.66468474430978908</v>
      </c>
      <c r="G29" s="13">
        <f t="shared" si="6"/>
        <v>936033.53804699995</v>
      </c>
      <c r="H29" s="13">
        <f t="shared" si="7"/>
        <v>974643.42245499999</v>
      </c>
      <c r="I29" s="34">
        <f t="shared" si="8"/>
        <v>0.14216151289300649</v>
      </c>
      <c r="J29" s="34">
        <f t="shared" si="9"/>
        <v>6.019005637458389E-2</v>
      </c>
      <c r="K29" s="34">
        <f t="shared" si="10"/>
        <v>1.5160963480232749E-2</v>
      </c>
      <c r="L29" s="19">
        <v>4466675.8222350003</v>
      </c>
      <c r="M29" s="19">
        <v>372165.69079399999</v>
      </c>
      <c r="N29" s="19">
        <v>614674</v>
      </c>
      <c r="O29" s="19">
        <v>897326</v>
      </c>
      <c r="P29" s="19">
        <v>78786</v>
      </c>
      <c r="Q29" s="19">
        <v>19845</v>
      </c>
      <c r="R29" s="19">
        <v>1308953.749929839</v>
      </c>
      <c r="S29" s="19">
        <v>1350002.3999073221</v>
      </c>
      <c r="T29" s="19">
        <v>936033538047</v>
      </c>
      <c r="U29" s="19">
        <v>974643422455</v>
      </c>
    </row>
    <row r="30" spans="1:21" x14ac:dyDescent="0.45">
      <c r="A30" s="35" t="s">
        <v>70</v>
      </c>
      <c r="B30" s="35">
        <v>10787</v>
      </c>
      <c r="C30" s="35" t="s">
        <v>22</v>
      </c>
      <c r="D30" s="34">
        <f t="shared" si="3"/>
        <v>1.5079382857736512</v>
      </c>
      <c r="E30" s="34">
        <f t="shared" si="4"/>
        <v>1.3751902824297793</v>
      </c>
      <c r="F30" s="34">
        <f t="shared" si="5"/>
        <v>1.353501878220446</v>
      </c>
      <c r="G30" s="13">
        <f t="shared" si="6"/>
        <v>7055385.2946140002</v>
      </c>
      <c r="H30" s="13">
        <f t="shared" si="7"/>
        <v>7132243.3715779996</v>
      </c>
      <c r="I30" s="34">
        <f t="shared" si="8"/>
        <v>9.6004788994832516E-2</v>
      </c>
      <c r="J30" s="34">
        <f t="shared" si="9"/>
        <v>2.1596968814674949E-3</v>
      </c>
      <c r="K30" s="34">
        <f t="shared" si="10"/>
        <v>9.6543408206989562E-2</v>
      </c>
      <c r="L30" s="19">
        <v>35003150.762763001</v>
      </c>
      <c r="M30" s="19">
        <v>1498862.8742790001</v>
      </c>
      <c r="N30" s="19">
        <v>15960863</v>
      </c>
      <c r="O30" s="19">
        <v>15709141</v>
      </c>
      <c r="P30" s="19">
        <v>16859</v>
      </c>
      <c r="Q30" s="19">
        <v>753636</v>
      </c>
      <c r="R30" s="19">
        <v>7806188.0556795811</v>
      </c>
      <c r="S30" s="19">
        <v>11606294.20082817</v>
      </c>
      <c r="T30" s="19">
        <v>7055385294614</v>
      </c>
      <c r="U30" s="19">
        <v>7132243371578</v>
      </c>
    </row>
    <row r="31" spans="1:21" x14ac:dyDescent="0.45">
      <c r="A31" s="35" t="s">
        <v>72</v>
      </c>
      <c r="B31" s="35">
        <v>10801</v>
      </c>
      <c r="C31" s="35" t="s">
        <v>22</v>
      </c>
      <c r="D31" s="34">
        <f t="shared" si="3"/>
        <v>0.48036022865927097</v>
      </c>
      <c r="E31" s="34">
        <f t="shared" si="4"/>
        <v>0.73607918901787295</v>
      </c>
      <c r="F31" s="34">
        <f t="shared" si="5"/>
        <v>1.0132757156978751</v>
      </c>
      <c r="G31" s="13">
        <f t="shared" si="6"/>
        <v>1087306.424662</v>
      </c>
      <c r="H31" s="13">
        <f t="shared" si="7"/>
        <v>1240232.4764680001</v>
      </c>
      <c r="I31" s="34">
        <f t="shared" si="8"/>
        <v>4.0574851407081537E-2</v>
      </c>
      <c r="J31" s="34">
        <f t="shared" si="9"/>
        <v>1.7978032238542326E-2</v>
      </c>
      <c r="K31" s="34">
        <f t="shared" si="10"/>
        <v>1.8157052338585104E-2</v>
      </c>
      <c r="L31" s="19">
        <v>1284851.476178</v>
      </c>
      <c r="M31" s="19">
        <v>99272.567225999999</v>
      </c>
      <c r="N31" s="19">
        <v>984420</v>
      </c>
      <c r="O31" s="19">
        <v>1355138</v>
      </c>
      <c r="P31" s="19">
        <v>21993</v>
      </c>
      <c r="Q31" s="19">
        <v>22212</v>
      </c>
      <c r="R31" s="19">
        <v>1223326.318931065</v>
      </c>
      <c r="S31" s="19">
        <v>1337383.2797983058</v>
      </c>
      <c r="T31" s="19">
        <v>1087306424662</v>
      </c>
      <c r="U31" s="19">
        <v>1240232476468</v>
      </c>
    </row>
    <row r="32" spans="1:21" x14ac:dyDescent="0.45">
      <c r="A32" s="35" t="s">
        <v>74</v>
      </c>
      <c r="B32" s="35">
        <v>10825</v>
      </c>
      <c r="C32" s="35" t="s">
        <v>22</v>
      </c>
      <c r="D32" s="34">
        <f t="shared" si="3"/>
        <v>1.2329783650116959</v>
      </c>
      <c r="E32" s="34">
        <f t="shared" si="4"/>
        <v>2.307945265393567E-2</v>
      </c>
      <c r="F32" s="34">
        <f t="shared" si="5"/>
        <v>2.7313333885201262E-2</v>
      </c>
      <c r="G32" s="13">
        <f t="shared" si="6"/>
        <v>186475.62567000001</v>
      </c>
      <c r="H32" s="13">
        <f t="shared" si="7"/>
        <v>289448.26165100001</v>
      </c>
      <c r="I32" s="34">
        <f t="shared" si="8"/>
        <v>0.32261982703838815</v>
      </c>
      <c r="J32" s="34">
        <f t="shared" si="9"/>
        <v>0</v>
      </c>
      <c r="K32" s="34">
        <f t="shared" si="10"/>
        <v>2.6963955168698849E-3</v>
      </c>
      <c r="L32" s="19">
        <v>744933.19142000005</v>
      </c>
      <c r="M32" s="19">
        <v>170140.24507100001</v>
      </c>
      <c r="N32" s="19">
        <v>6972</v>
      </c>
      <c r="O32" s="19">
        <v>8251</v>
      </c>
      <c r="P32" s="19">
        <v>0</v>
      </c>
      <c r="Q32" s="19">
        <v>711</v>
      </c>
      <c r="R32" s="19">
        <v>263685.35163022578</v>
      </c>
      <c r="S32" s="19">
        <v>302086.88674473768</v>
      </c>
      <c r="T32" s="19">
        <v>186475625670</v>
      </c>
      <c r="U32" s="19">
        <v>289448261651</v>
      </c>
    </row>
    <row r="33" spans="1:21" x14ac:dyDescent="0.45">
      <c r="A33" s="35" t="s">
        <v>76</v>
      </c>
      <c r="B33" s="35">
        <v>10830</v>
      </c>
      <c r="C33" s="35" t="s">
        <v>22</v>
      </c>
      <c r="D33" s="34">
        <f t="shared" si="3"/>
        <v>0.4665934357993054</v>
      </c>
      <c r="E33" s="34">
        <f t="shared" si="4"/>
        <v>0.5810955901853434</v>
      </c>
      <c r="F33" s="34">
        <f t="shared" si="5"/>
        <v>1.0442546356171913</v>
      </c>
      <c r="G33" s="13">
        <f t="shared" si="6"/>
        <v>1526752.470157</v>
      </c>
      <c r="H33" s="13">
        <f t="shared" si="7"/>
        <v>1713698.0355779999</v>
      </c>
      <c r="I33" s="34">
        <f t="shared" si="8"/>
        <v>7.4934686691705388E-2</v>
      </c>
      <c r="J33" s="34">
        <f t="shared" si="9"/>
        <v>1.7550412713618298E-2</v>
      </c>
      <c r="K33" s="34">
        <f t="shared" si="10"/>
        <v>2.3325109797665795E-2</v>
      </c>
      <c r="L33" s="19">
        <v>1958064.4567410001</v>
      </c>
      <c r="M33" s="19">
        <v>256932.40266999998</v>
      </c>
      <c r="N33" s="19">
        <v>1219287</v>
      </c>
      <c r="O33" s="19">
        <v>2191113</v>
      </c>
      <c r="P33" s="19">
        <v>30088</v>
      </c>
      <c r="Q33" s="19">
        <v>39988</v>
      </c>
      <c r="R33" s="19">
        <v>1714375.6383947099</v>
      </c>
      <c r="S33" s="19">
        <v>2098255.4687966262</v>
      </c>
      <c r="T33" s="19">
        <v>1526752470157</v>
      </c>
      <c r="U33" s="19">
        <v>1713698035578</v>
      </c>
    </row>
    <row r="34" spans="1:21" x14ac:dyDescent="0.45">
      <c r="A34" s="35" t="s">
        <v>78</v>
      </c>
      <c r="B34" s="35">
        <v>10835</v>
      </c>
      <c r="C34" s="35" t="s">
        <v>22</v>
      </c>
      <c r="D34" s="34">
        <f t="shared" si="3"/>
        <v>1.0227128744999052</v>
      </c>
      <c r="E34" s="34">
        <f t="shared" si="4"/>
        <v>1.4043399965876229</v>
      </c>
      <c r="F34" s="34">
        <f t="shared" si="5"/>
        <v>1.5775947577459033</v>
      </c>
      <c r="G34" s="13">
        <f t="shared" si="6"/>
        <v>1760518.1259699999</v>
      </c>
      <c r="H34" s="13">
        <f t="shared" si="7"/>
        <v>2132970.8097290001</v>
      </c>
      <c r="I34" s="34">
        <f t="shared" si="8"/>
        <v>6.7568304044935579E-2</v>
      </c>
      <c r="J34" s="34">
        <f t="shared" si="9"/>
        <v>0.1121725014827262</v>
      </c>
      <c r="K34" s="34">
        <f t="shared" si="10"/>
        <v>3.3226736107717272E-2</v>
      </c>
      <c r="L34" s="19">
        <v>5090567.6553370003</v>
      </c>
      <c r="M34" s="19">
        <v>281646.98692900001</v>
      </c>
      <c r="N34" s="19">
        <v>3495061</v>
      </c>
      <c r="O34" s="19">
        <v>3926250</v>
      </c>
      <c r="P34" s="19">
        <v>233786</v>
      </c>
      <c r="Q34" s="19">
        <v>69250</v>
      </c>
      <c r="R34" s="19">
        <v>2084164.986157516</v>
      </c>
      <c r="S34" s="19">
        <v>2488757.0022163987</v>
      </c>
      <c r="T34" s="19">
        <v>1760518125970</v>
      </c>
      <c r="U34" s="19">
        <v>2132970809729</v>
      </c>
    </row>
    <row r="35" spans="1:21" x14ac:dyDescent="0.45">
      <c r="A35" s="35" t="s">
        <v>80</v>
      </c>
      <c r="B35" s="35">
        <v>10837</v>
      </c>
      <c r="C35" s="35" t="s">
        <v>19</v>
      </c>
      <c r="D35" s="34">
        <f t="shared" si="3"/>
        <v>6.9171269220966322E-2</v>
      </c>
      <c r="E35" s="34">
        <f t="shared" si="4"/>
        <v>6.5868888976185263E-3</v>
      </c>
      <c r="F35" s="34">
        <f t="shared" si="5"/>
        <v>1.2822168570513846</v>
      </c>
      <c r="G35" s="13">
        <f t="shared" si="6"/>
        <v>4036210.0174810002</v>
      </c>
      <c r="H35" s="13">
        <f t="shared" si="7"/>
        <v>4078218.6972849998</v>
      </c>
      <c r="I35" s="34">
        <f t="shared" si="8"/>
        <v>6.7785514615600192E-3</v>
      </c>
      <c r="J35" s="34">
        <f t="shared" si="9"/>
        <v>3.0614677670740383E-4</v>
      </c>
      <c r="K35" s="34">
        <f t="shared" si="10"/>
        <v>7.1957587055400632E-2</v>
      </c>
      <c r="L35" s="19">
        <v>4486095.5301259998</v>
      </c>
      <c r="M35" s="19">
        <v>245372.1973</v>
      </c>
      <c r="N35" s="19">
        <v>213596</v>
      </c>
      <c r="O35" s="19">
        <v>41579021</v>
      </c>
      <c r="P35" s="19">
        <v>5541</v>
      </c>
      <c r="Q35" s="19">
        <v>1302372</v>
      </c>
      <c r="R35" s="19">
        <v>18099161.649171129</v>
      </c>
      <c r="S35" s="19">
        <v>32427448.423674662</v>
      </c>
      <c r="T35" s="19">
        <v>4036210017481</v>
      </c>
      <c r="U35" s="19">
        <v>4078218697285</v>
      </c>
    </row>
    <row r="36" spans="1:21" x14ac:dyDescent="0.45">
      <c r="A36" s="35" t="s">
        <v>82</v>
      </c>
      <c r="B36" s="35">
        <v>10845</v>
      </c>
      <c r="C36" s="35" t="s">
        <v>19</v>
      </c>
      <c r="D36" s="34">
        <f t="shared" si="3"/>
        <v>0.15399891387069911</v>
      </c>
      <c r="E36" s="34">
        <f t="shared" si="4"/>
        <v>0.74042805785679977</v>
      </c>
      <c r="F36" s="34">
        <f t="shared" si="5"/>
        <v>0.42436049486872762</v>
      </c>
      <c r="G36" s="13">
        <f t="shared" si="6"/>
        <v>3801938.5487119998</v>
      </c>
      <c r="H36" s="13">
        <f t="shared" si="7"/>
        <v>4483245.3837019997</v>
      </c>
      <c r="I36" s="34">
        <f t="shared" si="8"/>
        <v>5.9608583284505988E-2</v>
      </c>
      <c r="J36" s="34">
        <f t="shared" si="9"/>
        <v>0.10381298049481792</v>
      </c>
      <c r="K36" s="34">
        <f t="shared" si="10"/>
        <v>2.4748149694712569E-2</v>
      </c>
      <c r="L36" s="19">
        <v>7655698.9121119995</v>
      </c>
      <c r="M36" s="19">
        <v>3099227.7530169999</v>
      </c>
      <c r="N36" s="19">
        <v>18404332</v>
      </c>
      <c r="O36" s="19">
        <v>10548049</v>
      </c>
      <c r="P36" s="19">
        <v>2698773</v>
      </c>
      <c r="Q36" s="19">
        <v>643365</v>
      </c>
      <c r="R36" s="19">
        <v>25996488.94710923</v>
      </c>
      <c r="S36" s="19">
        <v>24856340.605557431</v>
      </c>
      <c r="T36" s="19">
        <v>3801938548712</v>
      </c>
      <c r="U36" s="19">
        <v>4483245383702</v>
      </c>
    </row>
    <row r="37" spans="1:21" x14ac:dyDescent="0.45">
      <c r="A37" s="35" t="s">
        <v>84</v>
      </c>
      <c r="B37" s="35">
        <v>10843</v>
      </c>
      <c r="C37" s="35" t="s">
        <v>22</v>
      </c>
      <c r="D37" s="34">
        <f t="shared" si="3"/>
        <v>1.2633815704482607</v>
      </c>
      <c r="E37" s="34">
        <f t="shared" si="4"/>
        <v>0.72462505462800542</v>
      </c>
      <c r="F37" s="34">
        <f t="shared" si="5"/>
        <v>1.4491775737827441</v>
      </c>
      <c r="G37" s="13">
        <f t="shared" si="6"/>
        <v>1056753.6957350001</v>
      </c>
      <c r="H37" s="13">
        <f t="shared" si="7"/>
        <v>1323093.88408</v>
      </c>
      <c r="I37" s="34">
        <f t="shared" si="8"/>
        <v>0.1178126656327755</v>
      </c>
      <c r="J37" s="34">
        <f t="shared" si="9"/>
        <v>0.10518255731724604</v>
      </c>
      <c r="K37" s="34">
        <f t="shared" si="10"/>
        <v>3.0742657619195989E-2</v>
      </c>
      <c r="L37" s="19">
        <v>5260064.0361510003</v>
      </c>
      <c r="M37" s="19">
        <v>293563.47619399999</v>
      </c>
      <c r="N37" s="19">
        <v>1508481</v>
      </c>
      <c r="O37" s="19">
        <v>3016811</v>
      </c>
      <c r="P37" s="19">
        <v>131046</v>
      </c>
      <c r="Q37" s="19">
        <v>38302</v>
      </c>
      <c r="R37" s="19">
        <v>1245890.985562806</v>
      </c>
      <c r="S37" s="19">
        <v>2081740.053515533</v>
      </c>
      <c r="T37" s="19">
        <v>1056753695735</v>
      </c>
      <c r="U37" s="19">
        <v>1323093884080</v>
      </c>
    </row>
    <row r="38" spans="1:21" x14ac:dyDescent="0.45">
      <c r="A38" s="35" t="s">
        <v>86</v>
      </c>
      <c r="B38" s="35">
        <v>10851</v>
      </c>
      <c r="C38" s="35" t="s">
        <v>22</v>
      </c>
      <c r="D38" s="34">
        <f t="shared" si="3"/>
        <v>0.3226540265913127</v>
      </c>
      <c r="E38" s="34">
        <f t="shared" si="4"/>
        <v>0.65108073726546067</v>
      </c>
      <c r="F38" s="34">
        <f t="shared" si="5"/>
        <v>0.85359207653146385</v>
      </c>
      <c r="G38" s="13">
        <f t="shared" si="6"/>
        <v>21490851.633358002</v>
      </c>
      <c r="H38" s="13">
        <f t="shared" si="7"/>
        <v>24023778.971783999</v>
      </c>
      <c r="I38" s="34">
        <f t="shared" si="8"/>
        <v>1.1736894597784084E-2</v>
      </c>
      <c r="J38" s="34">
        <f t="shared" si="9"/>
        <v>3.4731034002725411E-2</v>
      </c>
      <c r="K38" s="34">
        <f t="shared" si="10"/>
        <v>1.0769018399267716E-2</v>
      </c>
      <c r="L38" s="19">
        <v>17192449.785273001</v>
      </c>
      <c r="M38" s="19">
        <v>638959.41737100005</v>
      </c>
      <c r="N38" s="19">
        <v>17346247</v>
      </c>
      <c r="O38" s="19">
        <v>22741602</v>
      </c>
      <c r="P38" s="19">
        <v>945383</v>
      </c>
      <c r="Q38" s="19">
        <v>293134</v>
      </c>
      <c r="R38" s="19">
        <v>27220122.496952262</v>
      </c>
      <c r="S38" s="19">
        <v>26642236.526385717</v>
      </c>
      <c r="T38" s="19">
        <v>21490851633358</v>
      </c>
      <c r="U38" s="19">
        <v>24023778971784</v>
      </c>
    </row>
    <row r="39" spans="1:21" x14ac:dyDescent="0.45">
      <c r="A39" s="35" t="s">
        <v>88</v>
      </c>
      <c r="B39" s="35">
        <v>10855</v>
      </c>
      <c r="C39" s="35" t="s">
        <v>22</v>
      </c>
      <c r="D39" s="34">
        <f t="shared" si="3"/>
        <v>0.7635648197954692</v>
      </c>
      <c r="E39" s="34">
        <f t="shared" si="4"/>
        <v>0.47206102985194781</v>
      </c>
      <c r="F39" s="34">
        <f t="shared" si="5"/>
        <v>1.2741943149866937</v>
      </c>
      <c r="G39" s="13">
        <f t="shared" si="6"/>
        <v>6359499.9311729996</v>
      </c>
      <c r="H39" s="13">
        <f t="shared" si="7"/>
        <v>6399993.8409940004</v>
      </c>
      <c r="I39" s="34">
        <f t="shared" si="8"/>
        <v>4.3186084382642626E-2</v>
      </c>
      <c r="J39" s="34">
        <f t="shared" si="9"/>
        <v>0</v>
      </c>
      <c r="K39" s="34">
        <f t="shared" si="10"/>
        <v>1.4461707289220308E-2</v>
      </c>
      <c r="L39" s="19">
        <v>15396791.788421001</v>
      </c>
      <c r="M39" s="19">
        <v>584316.9801569999</v>
      </c>
      <c r="N39" s="19">
        <v>4759403</v>
      </c>
      <c r="O39" s="19">
        <v>12846653</v>
      </c>
      <c r="P39" s="19">
        <v>0</v>
      </c>
      <c r="Q39" s="19">
        <v>97835</v>
      </c>
      <c r="R39" s="19">
        <v>6765107.1926290318</v>
      </c>
      <c r="S39" s="19">
        <v>10082177.30129659</v>
      </c>
      <c r="T39" s="19">
        <v>6359499931173</v>
      </c>
      <c r="U39" s="19">
        <v>6399993840994</v>
      </c>
    </row>
    <row r="40" spans="1:21" x14ac:dyDescent="0.45">
      <c r="A40" s="35" t="s">
        <v>90</v>
      </c>
      <c r="B40" s="35">
        <v>10864</v>
      </c>
      <c r="C40" s="35" t="s">
        <v>22</v>
      </c>
      <c r="D40" s="34">
        <f t="shared" si="3"/>
        <v>1.6061021178396759</v>
      </c>
      <c r="E40" s="34">
        <f t="shared" si="4"/>
        <v>1.829563075539655</v>
      </c>
      <c r="F40" s="34">
        <f t="shared" si="5"/>
        <v>1.2592192374954763</v>
      </c>
      <c r="G40" s="13">
        <f t="shared" si="6"/>
        <v>669985.15221299999</v>
      </c>
      <c r="H40" s="13">
        <f t="shared" si="7"/>
        <v>781372.85096299998</v>
      </c>
      <c r="I40" s="34">
        <f t="shared" si="8"/>
        <v>2.6660100438355407E-2</v>
      </c>
      <c r="J40" s="34">
        <f t="shared" si="9"/>
        <v>1.3756207039672171E-3</v>
      </c>
      <c r="K40" s="34">
        <f t="shared" si="10"/>
        <v>5.7938060988552776E-3</v>
      </c>
      <c r="L40" s="19">
        <v>3293543.1942380001</v>
      </c>
      <c r="M40" s="19">
        <v>40815.154469000001</v>
      </c>
      <c r="N40" s="19">
        <v>1875891</v>
      </c>
      <c r="O40" s="19">
        <v>1291105</v>
      </c>
      <c r="P40" s="19">
        <v>1053</v>
      </c>
      <c r="Q40" s="19">
        <v>4435</v>
      </c>
      <c r="R40" s="19">
        <v>765472.631346129</v>
      </c>
      <c r="S40" s="19">
        <v>1025321.851473571</v>
      </c>
      <c r="T40" s="19">
        <v>669985152213</v>
      </c>
      <c r="U40" s="19">
        <v>781372850963</v>
      </c>
    </row>
    <row r="41" spans="1:21" x14ac:dyDescent="0.45">
      <c r="A41" s="35" t="s">
        <v>92</v>
      </c>
      <c r="B41" s="35">
        <v>10869</v>
      </c>
      <c r="C41" s="35" t="s">
        <v>22</v>
      </c>
      <c r="D41" s="34">
        <f t="shared" si="3"/>
        <v>1.8307855277681278</v>
      </c>
      <c r="E41" s="34">
        <f t="shared" si="4"/>
        <v>1.2144610018363653</v>
      </c>
      <c r="F41" s="34">
        <f t="shared" si="5"/>
        <v>1.1488193545654619</v>
      </c>
      <c r="G41" s="13">
        <f t="shared" si="6"/>
        <v>759946.84420799999</v>
      </c>
      <c r="H41" s="13">
        <f t="shared" si="7"/>
        <v>780090.05311900005</v>
      </c>
      <c r="I41" s="34">
        <f t="shared" si="8"/>
        <v>2.7701309347192744E-2</v>
      </c>
      <c r="J41" s="34">
        <f t="shared" si="9"/>
        <v>2.8072417005991905E-4</v>
      </c>
      <c r="K41" s="34">
        <f t="shared" si="10"/>
        <v>1.6303688709231007E-2</v>
      </c>
      <c r="L41" s="19">
        <v>4509855.717778</v>
      </c>
      <c r="M41" s="19">
        <v>45983.964092000002</v>
      </c>
      <c r="N41" s="19">
        <v>1495818</v>
      </c>
      <c r="O41" s="19">
        <v>1414969</v>
      </c>
      <c r="P41" s="19">
        <v>233</v>
      </c>
      <c r="Q41" s="19">
        <v>13532</v>
      </c>
      <c r="R41" s="19">
        <v>829996.21995593549</v>
      </c>
      <c r="S41" s="19">
        <v>1231672.3202624042</v>
      </c>
      <c r="T41" s="19">
        <v>759946844208</v>
      </c>
      <c r="U41" s="19">
        <v>780090053119</v>
      </c>
    </row>
    <row r="42" spans="1:21" x14ac:dyDescent="0.45">
      <c r="A42" s="35" t="s">
        <v>94</v>
      </c>
      <c r="B42" s="35">
        <v>10872</v>
      </c>
      <c r="C42" s="35" t="s">
        <v>22</v>
      </c>
      <c r="D42" s="34">
        <f t="shared" si="3"/>
        <v>1.751201879167853</v>
      </c>
      <c r="E42" s="34">
        <f t="shared" si="4"/>
        <v>0.72600781965823535</v>
      </c>
      <c r="F42" s="34">
        <f t="shared" si="5"/>
        <v>1.5799292701291949</v>
      </c>
      <c r="G42" s="13">
        <f t="shared" si="6"/>
        <v>1866434.3046649999</v>
      </c>
      <c r="H42" s="13">
        <f t="shared" si="7"/>
        <v>2119828.6373029999</v>
      </c>
      <c r="I42" s="34">
        <f t="shared" si="8"/>
        <v>8.6010655279328413E-2</v>
      </c>
      <c r="J42" s="34">
        <f t="shared" si="9"/>
        <v>3.819433284985681E-3</v>
      </c>
      <c r="K42" s="34">
        <f t="shared" si="10"/>
        <v>1.3932413192689482E-2</v>
      </c>
      <c r="L42" s="19">
        <v>11798940.509635001</v>
      </c>
      <c r="M42" s="19">
        <v>361478.50624100002</v>
      </c>
      <c r="N42" s="19">
        <v>2445784</v>
      </c>
      <c r="O42" s="19">
        <v>5322485</v>
      </c>
      <c r="P42" s="19">
        <v>8026</v>
      </c>
      <c r="Q42" s="19">
        <v>29277</v>
      </c>
      <c r="R42" s="19">
        <v>2101358.8669163231</v>
      </c>
      <c r="S42" s="19">
        <v>3368812.1997795296</v>
      </c>
      <c r="T42" s="19">
        <v>1866434304665</v>
      </c>
      <c r="U42" s="19">
        <v>2119828637303</v>
      </c>
    </row>
    <row r="43" spans="1:21" x14ac:dyDescent="0.45">
      <c r="A43" s="35" t="s">
        <v>96</v>
      </c>
      <c r="B43" s="35">
        <v>10883</v>
      </c>
      <c r="C43" s="35" t="s">
        <v>19</v>
      </c>
      <c r="D43" s="34">
        <f t="shared" si="3"/>
        <v>0.12759515285531722</v>
      </c>
      <c r="E43" s="34">
        <f t="shared" si="4"/>
        <v>2.4031354982642501</v>
      </c>
      <c r="F43" s="34">
        <f t="shared" si="5"/>
        <v>1.0626586285339066</v>
      </c>
      <c r="G43" s="13">
        <f t="shared" si="6"/>
        <v>15246039.927836999</v>
      </c>
      <c r="H43" s="13">
        <f t="shared" si="7"/>
        <v>15470761.502673</v>
      </c>
      <c r="I43" s="34">
        <f t="shared" si="8"/>
        <v>1.072646754241563E-2</v>
      </c>
      <c r="J43" s="34">
        <f t="shared" si="9"/>
        <v>0.21917736168661225</v>
      </c>
      <c r="K43" s="34">
        <f t="shared" si="10"/>
        <v>8.5844868522409107E-2</v>
      </c>
      <c r="L43" s="19">
        <v>20365482.795400001</v>
      </c>
      <c r="M43" s="19">
        <v>2941450.683743</v>
      </c>
      <c r="N43" s="19">
        <v>191782421</v>
      </c>
      <c r="O43" s="19">
        <v>84805557</v>
      </c>
      <c r="P43" s="19">
        <v>30051804</v>
      </c>
      <c r="Q43" s="19">
        <v>11770345</v>
      </c>
      <c r="R43" s="19">
        <v>137111806.47830391</v>
      </c>
      <c r="S43" s="19">
        <v>79805080.129073724</v>
      </c>
      <c r="T43" s="19">
        <v>15246039927837</v>
      </c>
      <c r="U43" s="19">
        <v>15470761502673</v>
      </c>
    </row>
    <row r="44" spans="1:21" x14ac:dyDescent="0.45">
      <c r="A44" s="35" t="s">
        <v>98</v>
      </c>
      <c r="B44" s="35">
        <v>10885</v>
      </c>
      <c r="C44" s="35" t="s">
        <v>32</v>
      </c>
      <c r="D44" s="34">
        <f t="shared" si="3"/>
        <v>0.59025500269907905</v>
      </c>
      <c r="E44" s="34">
        <f t="shared" si="4"/>
        <v>1.1795106461827463</v>
      </c>
      <c r="F44" s="34">
        <f t="shared" si="5"/>
        <v>2.3616075098098932</v>
      </c>
      <c r="G44" s="13">
        <f t="shared" si="6"/>
        <v>2457181.1966110002</v>
      </c>
      <c r="H44" s="13">
        <f t="shared" si="7"/>
        <v>2005003.746671</v>
      </c>
      <c r="I44" s="34">
        <f t="shared" si="8"/>
        <v>1.7592734334243607E-2</v>
      </c>
      <c r="J44" s="34">
        <f t="shared" si="9"/>
        <v>7.5330556392224398E-4</v>
      </c>
      <c r="K44" s="34">
        <f t="shared" si="10"/>
        <v>5.0569688871080549E-2</v>
      </c>
      <c r="L44" s="19">
        <v>10797152.315301999</v>
      </c>
      <c r="M44" s="19">
        <v>148671.86986999999</v>
      </c>
      <c r="N44" s="19">
        <v>10788012</v>
      </c>
      <c r="O44" s="19">
        <v>21599678</v>
      </c>
      <c r="P44" s="19">
        <v>3183</v>
      </c>
      <c r="Q44" s="19">
        <v>213676</v>
      </c>
      <c r="R44" s="19">
        <v>4225376.9949966129</v>
      </c>
      <c r="S44" s="19">
        <v>9146176.0306388717</v>
      </c>
      <c r="T44" s="19">
        <v>2457181196611</v>
      </c>
      <c r="U44" s="19">
        <v>2005003746671</v>
      </c>
    </row>
    <row r="45" spans="1:21" x14ac:dyDescent="0.45">
      <c r="A45" s="35" t="s">
        <v>100</v>
      </c>
      <c r="B45" s="35">
        <v>10897</v>
      </c>
      <c r="C45" s="35" t="s">
        <v>32</v>
      </c>
      <c r="D45" s="34">
        <f t="shared" si="3"/>
        <v>0.73455533126179862</v>
      </c>
      <c r="E45" s="34">
        <f t="shared" si="4"/>
        <v>0.32605939815704432</v>
      </c>
      <c r="F45" s="34">
        <f t="shared" si="5"/>
        <v>0.66188022224945331</v>
      </c>
      <c r="G45" s="13">
        <f t="shared" si="6"/>
        <v>523040.60142700002</v>
      </c>
      <c r="H45" s="13">
        <f t="shared" si="7"/>
        <v>579634.20570599998</v>
      </c>
      <c r="I45" s="34">
        <f t="shared" si="8"/>
        <v>0</v>
      </c>
      <c r="J45" s="34">
        <f t="shared" si="9"/>
        <v>1.3922067241718778E-2</v>
      </c>
      <c r="K45" s="34">
        <f t="shared" si="10"/>
        <v>1.533547508351764E-3</v>
      </c>
      <c r="L45" s="19">
        <v>1460016.4598400001</v>
      </c>
      <c r="M45" s="19">
        <v>0</v>
      </c>
      <c r="N45" s="19">
        <v>324041</v>
      </c>
      <c r="O45" s="19">
        <v>657783</v>
      </c>
      <c r="P45" s="19">
        <v>11820</v>
      </c>
      <c r="Q45" s="19">
        <v>1302</v>
      </c>
      <c r="R45" s="19">
        <v>849011.84535154828</v>
      </c>
      <c r="S45" s="19">
        <v>993809.72249702737</v>
      </c>
      <c r="T45" s="19">
        <v>523040601427</v>
      </c>
      <c r="U45" s="19">
        <v>579634205706</v>
      </c>
    </row>
    <row r="46" spans="1:21" x14ac:dyDescent="0.45">
      <c r="A46" s="35" t="s">
        <v>102</v>
      </c>
      <c r="B46" s="35">
        <v>10895</v>
      </c>
      <c r="C46" s="35" t="s">
        <v>19</v>
      </c>
      <c r="D46" s="34">
        <f t="shared" si="3"/>
        <v>6.0032065027406371E-2</v>
      </c>
      <c r="E46" s="34">
        <f t="shared" si="4"/>
        <v>0.81580755056201204</v>
      </c>
      <c r="F46" s="34">
        <f t="shared" si="5"/>
        <v>0.96723893396367744</v>
      </c>
      <c r="G46" s="13">
        <f t="shared" si="6"/>
        <v>793907.82311400003</v>
      </c>
      <c r="H46" s="13">
        <f t="shared" si="7"/>
        <v>247809.37951999999</v>
      </c>
      <c r="I46" s="34">
        <f t="shared" si="8"/>
        <v>6.4708559427279514E-3</v>
      </c>
      <c r="J46" s="34">
        <f t="shared" si="9"/>
        <v>1.5844898638112975E-2</v>
      </c>
      <c r="K46" s="34">
        <f t="shared" si="10"/>
        <v>6.1934296821245474E-2</v>
      </c>
      <c r="L46" s="19">
        <v>438645.92712500005</v>
      </c>
      <c r="M46" s="19">
        <v>34429.502741999997</v>
      </c>
      <c r="N46" s="19">
        <v>2980496</v>
      </c>
      <c r="O46" s="19">
        <v>3533740</v>
      </c>
      <c r="P46" s="19">
        <v>42153</v>
      </c>
      <c r="Q46" s="19">
        <v>164767</v>
      </c>
      <c r="R46" s="19">
        <v>2660351.5088828709</v>
      </c>
      <c r="S46" s="19">
        <v>3653430.2703459021</v>
      </c>
      <c r="T46" s="19">
        <v>793907823114</v>
      </c>
      <c r="U46" s="19">
        <v>247809379520</v>
      </c>
    </row>
    <row r="47" spans="1:21" x14ac:dyDescent="0.45">
      <c r="A47" s="35" t="s">
        <v>104</v>
      </c>
      <c r="B47" s="35">
        <v>10896</v>
      </c>
      <c r="C47" s="35" t="s">
        <v>22</v>
      </c>
      <c r="D47" s="34">
        <f t="shared" si="3"/>
        <v>2.6407784931549561</v>
      </c>
      <c r="E47" s="34">
        <f t="shared" si="4"/>
        <v>0.60418071478626967</v>
      </c>
      <c r="F47" s="34">
        <f t="shared" si="5"/>
        <v>0.79549939679362303</v>
      </c>
      <c r="G47" s="13">
        <f t="shared" si="6"/>
        <v>2589676.2684619999</v>
      </c>
      <c r="H47" s="13">
        <f t="shared" si="7"/>
        <v>2792892.235109</v>
      </c>
      <c r="I47" s="34">
        <f t="shared" si="8"/>
        <v>0.19450495057828532</v>
      </c>
      <c r="J47" s="34">
        <f t="shared" si="9"/>
        <v>1.4293535379188123E-3</v>
      </c>
      <c r="K47" s="34">
        <f t="shared" si="10"/>
        <v>1.4051087179378655E-2</v>
      </c>
      <c r="L47" s="19">
        <v>19307906.420446001</v>
      </c>
      <c r="M47" s="19">
        <v>1105505.514611</v>
      </c>
      <c r="N47" s="19">
        <v>2208717</v>
      </c>
      <c r="O47" s="19">
        <v>2908125</v>
      </c>
      <c r="P47" s="19">
        <v>4062</v>
      </c>
      <c r="Q47" s="19">
        <v>39931</v>
      </c>
      <c r="R47" s="19">
        <v>2841844.1569847101</v>
      </c>
      <c r="S47" s="19">
        <v>3655722.4451981038</v>
      </c>
      <c r="T47" s="19">
        <v>2589676268462</v>
      </c>
      <c r="U47" s="19">
        <v>2792892235109</v>
      </c>
    </row>
    <row r="48" spans="1:21" x14ac:dyDescent="0.45">
      <c r="A48" s="35" t="s">
        <v>106</v>
      </c>
      <c r="B48" s="35">
        <v>10911</v>
      </c>
      <c r="C48" s="35" t="s">
        <v>19</v>
      </c>
      <c r="D48" s="34">
        <f t="shared" si="3"/>
        <v>8.0655197606959383E-2</v>
      </c>
      <c r="E48" s="34">
        <f t="shared" si="4"/>
        <v>0.83104144917084388</v>
      </c>
      <c r="F48" s="34">
        <f t="shared" si="5"/>
        <v>0.71706987867461369</v>
      </c>
      <c r="G48" s="13">
        <f t="shared" si="6"/>
        <v>9644047.9089780003</v>
      </c>
      <c r="H48" s="13">
        <f t="shared" si="7"/>
        <v>9476364.9377309997</v>
      </c>
      <c r="I48" s="34">
        <f t="shared" si="8"/>
        <v>4.8831770690506938E-3</v>
      </c>
      <c r="J48" s="34">
        <f t="shared" si="9"/>
        <v>3.928478208392909E-2</v>
      </c>
      <c r="K48" s="34">
        <f t="shared" si="10"/>
        <v>7.6677411063144033E-2</v>
      </c>
      <c r="L48" s="19">
        <v>12139843.299149999</v>
      </c>
      <c r="M48" s="19">
        <v>748510.85827600001</v>
      </c>
      <c r="N48" s="19">
        <v>62542237</v>
      </c>
      <c r="O48" s="19">
        <v>53965003</v>
      </c>
      <c r="P48" s="19">
        <v>3010856</v>
      </c>
      <c r="Q48" s="19">
        <v>5876694</v>
      </c>
      <c r="R48" s="19">
        <v>76641789.524694934</v>
      </c>
      <c r="S48" s="19">
        <v>75257662.61406137</v>
      </c>
      <c r="T48" s="19">
        <v>9644047908978</v>
      </c>
      <c r="U48" s="19">
        <v>9476364937731</v>
      </c>
    </row>
    <row r="49" spans="1:21" x14ac:dyDescent="0.45">
      <c r="A49" s="35" t="s">
        <v>108</v>
      </c>
      <c r="B49" s="35">
        <v>10919</v>
      </c>
      <c r="C49" s="35" t="s">
        <v>19</v>
      </c>
      <c r="D49" s="34">
        <f t="shared" si="3"/>
        <v>0.16898399390898991</v>
      </c>
      <c r="E49" s="34">
        <f t="shared" si="4"/>
        <v>1.3675705450398457</v>
      </c>
      <c r="F49" s="34">
        <f t="shared" si="5"/>
        <v>0.98882577520479631</v>
      </c>
      <c r="G49" s="13">
        <f t="shared" si="6"/>
        <v>68397818.962243006</v>
      </c>
      <c r="H49" s="13">
        <f t="shared" si="7"/>
        <v>73711158.138497993</v>
      </c>
      <c r="I49" s="34">
        <f t="shared" si="8"/>
        <v>8.0619755740203095E-3</v>
      </c>
      <c r="J49" s="34">
        <f t="shared" si="9"/>
        <v>0.12425512801964914</v>
      </c>
      <c r="K49" s="34">
        <f t="shared" si="10"/>
        <v>8.2681066649234358E-2</v>
      </c>
      <c r="L49" s="19">
        <v>115967172.61076501</v>
      </c>
      <c r="M49" s="19">
        <v>6832972.4421950001</v>
      </c>
      <c r="N49" s="19">
        <v>469255359</v>
      </c>
      <c r="O49" s="19">
        <v>339296423</v>
      </c>
      <c r="P49" s="19">
        <v>52656564</v>
      </c>
      <c r="Q49" s="19">
        <v>35038400</v>
      </c>
      <c r="R49" s="19">
        <v>423777793.6349889</v>
      </c>
      <c r="S49" s="19">
        <v>343130641.92701501</v>
      </c>
      <c r="T49" s="19">
        <v>68397818962243</v>
      </c>
      <c r="U49" s="19">
        <v>73711158138498</v>
      </c>
    </row>
    <row r="50" spans="1:21" x14ac:dyDescent="0.45">
      <c r="A50" s="35" t="s">
        <v>110</v>
      </c>
      <c r="B50" s="35">
        <v>10923</v>
      </c>
      <c r="C50" s="35" t="s">
        <v>19</v>
      </c>
      <c r="D50" s="34">
        <f t="shared" si="3"/>
        <v>0.10588821421859192</v>
      </c>
      <c r="E50" s="34">
        <f t="shared" si="4"/>
        <v>1.6914485358539817</v>
      </c>
      <c r="F50" s="34">
        <f t="shared" si="5"/>
        <v>1.3749380814566516</v>
      </c>
      <c r="G50" s="13">
        <f t="shared" si="6"/>
        <v>305809.72894</v>
      </c>
      <c r="H50" s="13">
        <f t="shared" si="7"/>
        <v>517697.46024400002</v>
      </c>
      <c r="I50" s="34">
        <f t="shared" si="8"/>
        <v>4.1003015199887992E-2</v>
      </c>
      <c r="J50" s="34">
        <f t="shared" si="9"/>
        <v>3.4007660068857665E-2</v>
      </c>
      <c r="K50" s="34">
        <f t="shared" si="10"/>
        <v>5.3536932776027911E-2</v>
      </c>
      <c r="L50" s="19">
        <v>592196.99494900007</v>
      </c>
      <c r="M50" s="19">
        <v>220744.268193</v>
      </c>
      <c r="N50" s="19">
        <v>4729850</v>
      </c>
      <c r="O50" s="19">
        <v>3844782</v>
      </c>
      <c r="P50" s="19">
        <v>91542</v>
      </c>
      <c r="Q50" s="19">
        <v>144111</v>
      </c>
      <c r="R50" s="19">
        <v>2691805.3113518711</v>
      </c>
      <c r="S50" s="19">
        <v>2796331.0143586393</v>
      </c>
      <c r="T50" s="19">
        <v>305809728940</v>
      </c>
      <c r="U50" s="19">
        <v>517697460244</v>
      </c>
    </row>
    <row r="51" spans="1:21" x14ac:dyDescent="0.45">
      <c r="A51" s="35" t="s">
        <v>114</v>
      </c>
      <c r="B51" s="35">
        <v>10915</v>
      </c>
      <c r="C51" s="35" t="s">
        <v>19</v>
      </c>
      <c r="D51" s="34">
        <f t="shared" si="3"/>
        <v>0.14782414695221682</v>
      </c>
      <c r="E51" s="34">
        <f t="shared" si="4"/>
        <v>0.16958239426276359</v>
      </c>
      <c r="F51" s="34">
        <f t="shared" si="5"/>
        <v>0.65925315340854551</v>
      </c>
      <c r="G51" s="13">
        <f t="shared" si="6"/>
        <v>11286760.508876</v>
      </c>
      <c r="H51" s="13">
        <f t="shared" si="7"/>
        <v>8439873.0281659998</v>
      </c>
      <c r="I51" s="34">
        <f t="shared" si="8"/>
        <v>2.2728135876455797E-2</v>
      </c>
      <c r="J51" s="34">
        <f t="shared" si="9"/>
        <v>7.3558064607101379E-3</v>
      </c>
      <c r="K51" s="34">
        <f t="shared" si="10"/>
        <v>1.5065173528250118E-2</v>
      </c>
      <c r="L51" s="19">
        <v>19894087.730358001</v>
      </c>
      <c r="M51" s="19">
        <v>2411019.3492020001</v>
      </c>
      <c r="N51" s="19">
        <v>11411150</v>
      </c>
      <c r="O51" s="19">
        <v>44360953</v>
      </c>
      <c r="P51" s="19">
        <v>390155</v>
      </c>
      <c r="Q51" s="19">
        <v>799063</v>
      </c>
      <c r="R51" s="19">
        <v>53040411.28378655</v>
      </c>
      <c r="S51" s="19">
        <v>67289709.227236852</v>
      </c>
      <c r="T51" s="19">
        <v>11286760508876</v>
      </c>
      <c r="U51" s="19">
        <v>8439873028166</v>
      </c>
    </row>
    <row r="52" spans="1:21" x14ac:dyDescent="0.45">
      <c r="A52" s="35" t="s">
        <v>116</v>
      </c>
      <c r="B52" s="35">
        <v>10929</v>
      </c>
      <c r="C52" s="35" t="s">
        <v>19</v>
      </c>
      <c r="D52" s="34">
        <f t="shared" si="3"/>
        <v>1.9029982237300829E-2</v>
      </c>
      <c r="E52" s="34">
        <f t="shared" si="4"/>
        <v>1.1204626829627797</v>
      </c>
      <c r="F52" s="34">
        <f t="shared" si="5"/>
        <v>1.0600887446603835</v>
      </c>
      <c r="G52" s="13">
        <f t="shared" si="6"/>
        <v>257184.70789399999</v>
      </c>
      <c r="H52" s="13">
        <f t="shared" si="7"/>
        <v>277864.76623000001</v>
      </c>
      <c r="I52" s="34">
        <f t="shared" si="8"/>
        <v>9.1274595081327917E-5</v>
      </c>
      <c r="J52" s="34">
        <f t="shared" si="9"/>
        <v>0.12007767282545848</v>
      </c>
      <c r="K52" s="34">
        <f t="shared" si="10"/>
        <v>5.6757934672560677E-2</v>
      </c>
      <c r="L52" s="19">
        <v>180227.423778</v>
      </c>
      <c r="M52" s="19">
        <v>849.48284999999998</v>
      </c>
      <c r="N52" s="19">
        <v>5305788</v>
      </c>
      <c r="O52" s="19">
        <v>5019896</v>
      </c>
      <c r="P52" s="19">
        <v>558775</v>
      </c>
      <c r="Q52" s="19">
        <v>264120</v>
      </c>
      <c r="R52" s="19">
        <v>4653446.2806605157</v>
      </c>
      <c r="S52" s="19">
        <v>4735354.4929940794</v>
      </c>
      <c r="T52" s="19">
        <v>257184707894</v>
      </c>
      <c r="U52" s="19">
        <v>277864766230</v>
      </c>
    </row>
    <row r="53" spans="1:21" x14ac:dyDescent="0.45">
      <c r="A53" s="35" t="s">
        <v>118</v>
      </c>
      <c r="B53" s="35">
        <v>10934</v>
      </c>
      <c r="C53" s="35" t="s">
        <v>32</v>
      </c>
      <c r="D53" s="34">
        <f t="shared" si="3"/>
        <v>0.4279095376732307</v>
      </c>
      <c r="E53" s="34">
        <f t="shared" si="4"/>
        <v>9.3411030133755643E-5</v>
      </c>
      <c r="F53" s="34">
        <f t="shared" si="5"/>
        <v>5.79148386829285E-4</v>
      </c>
      <c r="G53" s="13">
        <f t="shared" si="6"/>
        <v>96213.304117000007</v>
      </c>
      <c r="H53" s="13">
        <f t="shared" si="7"/>
        <v>106807.432031</v>
      </c>
      <c r="I53" s="34">
        <f t="shared" si="8"/>
        <v>3.1298088829249282E-2</v>
      </c>
      <c r="J53" s="34">
        <f t="shared" si="9"/>
        <v>0</v>
      </c>
      <c r="K53" s="34">
        <f t="shared" si="10"/>
        <v>0</v>
      </c>
      <c r="L53" s="19">
        <v>137427.94733999998</v>
      </c>
      <c r="M53" s="19">
        <v>10648.142069000001</v>
      </c>
      <c r="N53" s="19">
        <v>15</v>
      </c>
      <c r="O53" s="19">
        <v>93</v>
      </c>
      <c r="P53" s="19">
        <v>0</v>
      </c>
      <c r="Q53" s="19">
        <v>0</v>
      </c>
      <c r="R53" s="19">
        <v>170108.50290399999</v>
      </c>
      <c r="S53" s="19">
        <v>160580.60786313392</v>
      </c>
      <c r="T53" s="19">
        <v>96213304117</v>
      </c>
      <c r="U53" s="19">
        <v>106807432031</v>
      </c>
    </row>
    <row r="54" spans="1:21" x14ac:dyDescent="0.45">
      <c r="A54" s="35" t="s">
        <v>120</v>
      </c>
      <c r="B54" s="35">
        <v>11008</v>
      </c>
      <c r="C54" s="35" t="s">
        <v>19</v>
      </c>
      <c r="D54" s="34">
        <f t="shared" si="3"/>
        <v>7.6990606828019656E-2</v>
      </c>
      <c r="E54" s="34">
        <f t="shared" si="4"/>
        <v>1.2524780854800415</v>
      </c>
      <c r="F54" s="34">
        <f t="shared" si="5"/>
        <v>0.72328446241023159</v>
      </c>
      <c r="G54" s="13">
        <f t="shared" si="6"/>
        <v>13160086.784712</v>
      </c>
      <c r="H54" s="13">
        <f t="shared" si="7"/>
        <v>14461551.477056</v>
      </c>
      <c r="I54" s="34">
        <f t="shared" si="8"/>
        <v>1.8562835110832821E-3</v>
      </c>
      <c r="J54" s="34">
        <f t="shared" si="9"/>
        <v>6.6921520054642664E-2</v>
      </c>
      <c r="K54" s="34">
        <f t="shared" si="10"/>
        <v>6.5946837524860163E-2</v>
      </c>
      <c r="L54" s="19">
        <v>10946644.457564</v>
      </c>
      <c r="M54" s="19">
        <v>297509.66447000002</v>
      </c>
      <c r="N54" s="19">
        <v>89039643</v>
      </c>
      <c r="O54" s="19">
        <v>51418856</v>
      </c>
      <c r="P54" s="19">
        <v>5362812</v>
      </c>
      <c r="Q54" s="19">
        <v>5284705</v>
      </c>
      <c r="R54" s="19">
        <v>80135836.65794149</v>
      </c>
      <c r="S54" s="19">
        <v>71090779.177883565</v>
      </c>
      <c r="T54" s="19">
        <v>13160086784712</v>
      </c>
      <c r="U54" s="19">
        <v>14461551477056</v>
      </c>
    </row>
    <row r="55" spans="1:21" x14ac:dyDescent="0.45">
      <c r="A55" s="35" t="s">
        <v>122</v>
      </c>
      <c r="B55" s="35">
        <v>11014</v>
      </c>
      <c r="C55" s="35" t="s">
        <v>19</v>
      </c>
      <c r="D55" s="34">
        <f t="shared" si="3"/>
        <v>2.546082073497866E-2</v>
      </c>
      <c r="E55" s="34">
        <f t="shared" si="4"/>
        <v>0.38105656485410921</v>
      </c>
      <c r="F55" s="34">
        <f t="shared" si="5"/>
        <v>0.67871057631746734</v>
      </c>
      <c r="G55" s="13">
        <f t="shared" si="6"/>
        <v>1333707.047419</v>
      </c>
      <c r="H55" s="13">
        <f t="shared" si="7"/>
        <v>375673.942492</v>
      </c>
      <c r="I55" s="34">
        <f t="shared" si="8"/>
        <v>1.3910802004689563E-4</v>
      </c>
      <c r="J55" s="34">
        <f t="shared" si="9"/>
        <v>3.450206047814681E-3</v>
      </c>
      <c r="K55" s="34">
        <f t="shared" si="10"/>
        <v>3.7119820515399637E-2</v>
      </c>
      <c r="L55" s="19">
        <v>302530.00856500003</v>
      </c>
      <c r="M55" s="19">
        <v>1323.8260749999999</v>
      </c>
      <c r="N55" s="19">
        <v>2263891</v>
      </c>
      <c r="O55" s="19">
        <v>4032280</v>
      </c>
      <c r="P55" s="19">
        <v>16417</v>
      </c>
      <c r="Q55" s="19">
        <v>176626</v>
      </c>
      <c r="R55" s="19">
        <v>4758266.5419064844</v>
      </c>
      <c r="S55" s="19">
        <v>5941089.0896650739</v>
      </c>
      <c r="T55" s="19">
        <v>1333707047419</v>
      </c>
      <c r="U55" s="19">
        <v>375673942492</v>
      </c>
    </row>
    <row r="56" spans="1:21" x14ac:dyDescent="0.45">
      <c r="A56" s="35" t="s">
        <v>124</v>
      </c>
      <c r="B56" s="35">
        <v>11049</v>
      </c>
      <c r="C56" s="35" t="s">
        <v>19</v>
      </c>
      <c r="D56" s="34">
        <f t="shared" si="3"/>
        <v>7.9378815237968248E-2</v>
      </c>
      <c r="E56" s="34">
        <f t="shared" si="4"/>
        <v>1.3763221444850902</v>
      </c>
      <c r="F56" s="34">
        <f t="shared" si="5"/>
        <v>0.95902011510978502</v>
      </c>
      <c r="G56" s="13">
        <f t="shared" si="6"/>
        <v>6891799.2873820001</v>
      </c>
      <c r="H56" s="13">
        <f t="shared" si="7"/>
        <v>7148142.5982870003</v>
      </c>
      <c r="I56" s="34">
        <f t="shared" si="8"/>
        <v>4.875431183835632E-3</v>
      </c>
      <c r="J56" s="34">
        <f t="shared" si="9"/>
        <v>0.11858423751930137</v>
      </c>
      <c r="K56" s="34">
        <f t="shared" si="10"/>
        <v>7.5201080760452774E-2</v>
      </c>
      <c r="L56" s="19">
        <v>6773336.8263990004</v>
      </c>
      <c r="M56" s="19">
        <v>518022.15958800004</v>
      </c>
      <c r="N56" s="19">
        <v>58720286</v>
      </c>
      <c r="O56" s="19">
        <v>40916246</v>
      </c>
      <c r="P56" s="19">
        <v>6299880</v>
      </c>
      <c r="Q56" s="19">
        <v>3995116</v>
      </c>
      <c r="R56" s="19">
        <v>53125779.039348289</v>
      </c>
      <c r="S56" s="19">
        <v>42664637.95216231</v>
      </c>
      <c r="T56" s="19">
        <v>6891799287382</v>
      </c>
      <c r="U56" s="19">
        <v>7148142598287</v>
      </c>
    </row>
    <row r="57" spans="1:21" x14ac:dyDescent="0.45">
      <c r="A57" s="35" t="s">
        <v>126</v>
      </c>
      <c r="B57" s="35">
        <v>11055</v>
      </c>
      <c r="C57" s="35" t="s">
        <v>22</v>
      </c>
      <c r="D57" s="34">
        <f t="shared" si="3"/>
        <v>1.2061254752770216</v>
      </c>
      <c r="E57" s="34">
        <f t="shared" si="4"/>
        <v>0.46526451032395116</v>
      </c>
      <c r="F57" s="34">
        <f t="shared" si="5"/>
        <v>1.8665497205318511</v>
      </c>
      <c r="G57" s="13">
        <f t="shared" si="6"/>
        <v>2786592.1256039999</v>
      </c>
      <c r="H57" s="13">
        <f t="shared" si="7"/>
        <v>3046637.510487</v>
      </c>
      <c r="I57" s="34">
        <f t="shared" si="8"/>
        <v>5.2541200585760943E-2</v>
      </c>
      <c r="J57" s="34">
        <f t="shared" si="9"/>
        <v>8.5825025459534375E-3</v>
      </c>
      <c r="K57" s="34">
        <f t="shared" si="10"/>
        <v>1.2566800104656139E-2</v>
      </c>
      <c r="L57" s="19">
        <v>13944169.557955999</v>
      </c>
      <c r="M57" s="19">
        <v>301429.987418</v>
      </c>
      <c r="N57" s="19">
        <v>2689491</v>
      </c>
      <c r="O57" s="19">
        <v>10789709</v>
      </c>
      <c r="P57" s="19">
        <v>24619</v>
      </c>
      <c r="Q57" s="19">
        <v>36048</v>
      </c>
      <c r="R57" s="19">
        <v>2868510.6550428709</v>
      </c>
      <c r="S57" s="19">
        <v>5780563.4006500514</v>
      </c>
      <c r="T57" s="19">
        <v>2786592125604</v>
      </c>
      <c r="U57" s="19">
        <v>3046637510487</v>
      </c>
    </row>
    <row r="58" spans="1:21" x14ac:dyDescent="0.45">
      <c r="A58" s="35" t="s">
        <v>128</v>
      </c>
      <c r="B58" s="35">
        <v>11075</v>
      </c>
      <c r="C58" s="35" t="s">
        <v>19</v>
      </c>
      <c r="D58" s="34">
        <f t="shared" si="3"/>
        <v>3.4683335810727432E-2</v>
      </c>
      <c r="E58" s="34">
        <f t="shared" si="4"/>
        <v>0.83612297655142809</v>
      </c>
      <c r="F58" s="34">
        <f t="shared" si="5"/>
        <v>0.71819605613946969</v>
      </c>
      <c r="G58" s="13">
        <f t="shared" si="6"/>
        <v>6536276.3631170001</v>
      </c>
      <c r="H58" s="13">
        <f t="shared" si="7"/>
        <v>6714627.1606649999</v>
      </c>
      <c r="I58" s="34">
        <f t="shared" si="8"/>
        <v>1.2351947262555557E-3</v>
      </c>
      <c r="J58" s="34">
        <f t="shared" si="9"/>
        <v>6.3646863963545547E-2</v>
      </c>
      <c r="K58" s="34">
        <f t="shared" si="10"/>
        <v>4.6887860385814675E-2</v>
      </c>
      <c r="L58" s="19">
        <v>5209623.0784559995</v>
      </c>
      <c r="M58" s="19">
        <v>192751.80475499999</v>
      </c>
      <c r="N58" s="19">
        <v>62795078</v>
      </c>
      <c r="O58" s="19">
        <v>53938450</v>
      </c>
      <c r="P58" s="19">
        <v>4966038</v>
      </c>
      <c r="Q58" s="19">
        <v>3658419</v>
      </c>
      <c r="R58" s="19">
        <v>78024865.496033773</v>
      </c>
      <c r="S58" s="19">
        <v>75102681.975080982</v>
      </c>
      <c r="T58" s="19">
        <v>6536276363117</v>
      </c>
      <c r="U58" s="19">
        <v>6714627160665</v>
      </c>
    </row>
    <row r="59" spans="1:21" x14ac:dyDescent="0.45">
      <c r="A59" s="35" t="s">
        <v>130</v>
      </c>
      <c r="B59" s="35">
        <v>11087</v>
      </c>
      <c r="C59" s="35" t="s">
        <v>22</v>
      </c>
      <c r="D59" s="34">
        <f t="shared" si="3"/>
        <v>1.0021420678983441</v>
      </c>
      <c r="E59" s="34">
        <f t="shared" si="4"/>
        <v>1.3116392472479763</v>
      </c>
      <c r="F59" s="34">
        <f t="shared" si="5"/>
        <v>1.237815747875987</v>
      </c>
      <c r="G59" s="13">
        <f t="shared" si="6"/>
        <v>759570.00468899996</v>
      </c>
      <c r="H59" s="13">
        <f t="shared" si="7"/>
        <v>964863.16780699999</v>
      </c>
      <c r="I59" s="34">
        <f t="shared" si="8"/>
        <v>9.3622458113128068E-2</v>
      </c>
      <c r="J59" s="34">
        <f t="shared" si="9"/>
        <v>0.56062097614403594</v>
      </c>
      <c r="K59" s="34">
        <f t="shared" si="10"/>
        <v>0.15874523308183194</v>
      </c>
      <c r="L59" s="19">
        <v>1890241.936154</v>
      </c>
      <c r="M59" s="19">
        <v>193122.24404299998</v>
      </c>
      <c r="N59" s="19">
        <v>1237008</v>
      </c>
      <c r="O59" s="19">
        <v>1167385</v>
      </c>
      <c r="P59" s="19">
        <v>578218</v>
      </c>
      <c r="Q59" s="19">
        <v>163728</v>
      </c>
      <c r="R59" s="19">
        <v>1031388.450673032</v>
      </c>
      <c r="S59" s="19">
        <v>943100.78216661757</v>
      </c>
      <c r="T59" s="19">
        <v>759570004689</v>
      </c>
      <c r="U59" s="19">
        <v>964863167807</v>
      </c>
    </row>
    <row r="60" spans="1:21" x14ac:dyDescent="0.45">
      <c r="A60" s="35" t="s">
        <v>135</v>
      </c>
      <c r="B60" s="35">
        <v>11090</v>
      </c>
      <c r="C60" s="35" t="s">
        <v>19</v>
      </c>
      <c r="D60" s="34">
        <f t="shared" si="3"/>
        <v>5.1722758174753775E-2</v>
      </c>
      <c r="E60" s="34">
        <f t="shared" si="4"/>
        <v>1.008832797206211</v>
      </c>
      <c r="F60" s="34">
        <f t="shared" si="5"/>
        <v>1.1891083685372821</v>
      </c>
      <c r="G60" s="13">
        <f t="shared" si="6"/>
        <v>7908114.1243799999</v>
      </c>
      <c r="H60" s="13">
        <f t="shared" si="7"/>
        <v>9122185.9866860006</v>
      </c>
      <c r="I60" s="34">
        <f t="shared" si="8"/>
        <v>4.9392227328767828E-3</v>
      </c>
      <c r="J60" s="34">
        <f t="shared" si="9"/>
        <v>7.0362228466716331E-2</v>
      </c>
      <c r="K60" s="34">
        <f t="shared" si="10"/>
        <v>6.7460779171712004E-2</v>
      </c>
      <c r="L60" s="19">
        <v>6358995.9406209998</v>
      </c>
      <c r="M60" s="19">
        <v>595154.82178499992</v>
      </c>
      <c r="N60" s="19">
        <v>62014903</v>
      </c>
      <c r="O60" s="19">
        <v>73096791</v>
      </c>
      <c r="P60" s="19">
        <v>4239171</v>
      </c>
      <c r="Q60" s="19">
        <v>4064365</v>
      </c>
      <c r="R60" s="19">
        <v>60247821.76996097</v>
      </c>
      <c r="S60" s="19">
        <v>61471933.874215439</v>
      </c>
      <c r="T60" s="19">
        <v>7908114124380</v>
      </c>
      <c r="U60" s="19">
        <v>9122185986686</v>
      </c>
    </row>
    <row r="61" spans="1:21" x14ac:dyDescent="0.45">
      <c r="A61" s="35" t="s">
        <v>137</v>
      </c>
      <c r="B61" s="35">
        <v>11095</v>
      </c>
      <c r="C61" s="35" t="s">
        <v>22</v>
      </c>
      <c r="D61" s="34">
        <f t="shared" si="3"/>
        <v>0.4436388579353846</v>
      </c>
      <c r="E61" s="34">
        <f t="shared" si="4"/>
        <v>1.1580370058601399</v>
      </c>
      <c r="F61" s="34">
        <f t="shared" si="5"/>
        <v>1.5926020356003538</v>
      </c>
      <c r="G61" s="13">
        <f t="shared" si="6"/>
        <v>1900630.2438930001</v>
      </c>
      <c r="H61" s="13">
        <f t="shared" si="7"/>
        <v>2123095.6625990001</v>
      </c>
      <c r="I61" s="34">
        <f t="shared" si="8"/>
        <v>3.1139797929126287E-2</v>
      </c>
      <c r="J61" s="34">
        <f t="shared" si="9"/>
        <v>2.4554662476361122E-2</v>
      </c>
      <c r="K61" s="34">
        <f t="shared" si="10"/>
        <v>6.2544734222796425E-2</v>
      </c>
      <c r="L61" s="19">
        <v>2263842.798428</v>
      </c>
      <c r="M61" s="19">
        <v>131568.88143199999</v>
      </c>
      <c r="N61" s="19">
        <v>2954671</v>
      </c>
      <c r="O61" s="19">
        <v>4063441</v>
      </c>
      <c r="P61" s="19">
        <v>51873</v>
      </c>
      <c r="Q61" s="19">
        <v>132129</v>
      </c>
      <c r="R61" s="19">
        <v>2112551.9460891942</v>
      </c>
      <c r="S61" s="19">
        <v>2551447.825111079</v>
      </c>
      <c r="T61" s="19">
        <v>1900630243893</v>
      </c>
      <c r="U61" s="19">
        <v>2123095662599</v>
      </c>
    </row>
    <row r="62" spans="1:21" x14ac:dyDescent="0.45">
      <c r="A62" s="35" t="s">
        <v>139</v>
      </c>
      <c r="B62" s="35">
        <v>11098</v>
      </c>
      <c r="C62" s="35" t="s">
        <v>19</v>
      </c>
      <c r="D62" s="34">
        <f t="shared" si="3"/>
        <v>0.12472279397261307</v>
      </c>
      <c r="E62" s="34">
        <f t="shared" si="4"/>
        <v>1.9643559597409654</v>
      </c>
      <c r="F62" s="34">
        <f t="shared" si="5"/>
        <v>1.2407255330027493</v>
      </c>
      <c r="G62" s="13">
        <f t="shared" si="6"/>
        <v>61233742.321998</v>
      </c>
      <c r="H62" s="13">
        <f t="shared" si="7"/>
        <v>66805547.419633001</v>
      </c>
      <c r="I62" s="34">
        <f t="shared" si="8"/>
        <v>8.2214225523444804E-4</v>
      </c>
      <c r="J62" s="34">
        <f t="shared" si="9"/>
        <v>0.13392405655689124</v>
      </c>
      <c r="K62" s="34">
        <f t="shared" si="10"/>
        <v>9.9017925047998806E-2</v>
      </c>
      <c r="L62" s="19">
        <v>67226584.930555999</v>
      </c>
      <c r="M62" s="19">
        <v>623851.89269699994</v>
      </c>
      <c r="N62" s="19">
        <v>529401798</v>
      </c>
      <c r="O62" s="19">
        <v>334380500</v>
      </c>
      <c r="P62" s="19">
        <v>50811630</v>
      </c>
      <c r="Q62" s="19">
        <v>37568024</v>
      </c>
      <c r="R62" s="19">
        <v>379406294.18147218</v>
      </c>
      <c r="S62" s="19">
        <v>269504004.79850447</v>
      </c>
      <c r="T62" s="19">
        <v>61233742321998</v>
      </c>
      <c r="U62" s="19">
        <v>66805547419633</v>
      </c>
    </row>
    <row r="63" spans="1:21" x14ac:dyDescent="0.45">
      <c r="A63" s="35" t="s">
        <v>141</v>
      </c>
      <c r="B63" s="35">
        <v>11099</v>
      </c>
      <c r="C63" s="35" t="s">
        <v>22</v>
      </c>
      <c r="D63" s="34">
        <f t="shared" si="3"/>
        <v>1.9284992368392209</v>
      </c>
      <c r="E63" s="34">
        <f t="shared" si="4"/>
        <v>1.3526150016662339</v>
      </c>
      <c r="F63" s="34">
        <f t="shared" si="5"/>
        <v>2.1704703559374749</v>
      </c>
      <c r="G63" s="13">
        <f t="shared" si="6"/>
        <v>8341967.5924270004</v>
      </c>
      <c r="H63" s="13">
        <f t="shared" si="7"/>
        <v>8606936.9947040007</v>
      </c>
      <c r="I63" s="34">
        <f t="shared" si="8"/>
        <v>0.12473823302518533</v>
      </c>
      <c r="J63" s="34">
        <f t="shared" si="9"/>
        <v>3.8577910569775803E-2</v>
      </c>
      <c r="K63" s="34">
        <f t="shared" si="10"/>
        <v>2.667589070584829E-2</v>
      </c>
      <c r="L63" s="19">
        <v>55499248.525699005</v>
      </c>
      <c r="M63" s="19">
        <v>2276851.4889130001</v>
      </c>
      <c r="N63" s="19">
        <v>19463092</v>
      </c>
      <c r="O63" s="19">
        <v>31231403</v>
      </c>
      <c r="P63" s="19">
        <v>352082</v>
      </c>
      <c r="Q63" s="19">
        <v>243458</v>
      </c>
      <c r="R63" s="19">
        <v>9126518.1239712257</v>
      </c>
      <c r="S63" s="19">
        <v>14389232.69076875</v>
      </c>
      <c r="T63" s="19">
        <v>8341967592427</v>
      </c>
      <c r="U63" s="19">
        <v>8606936994704</v>
      </c>
    </row>
    <row r="64" spans="1:21" x14ac:dyDescent="0.45">
      <c r="A64" s="35" t="s">
        <v>143</v>
      </c>
      <c r="B64" s="35">
        <v>11131</v>
      </c>
      <c r="C64" s="35" t="s">
        <v>32</v>
      </c>
      <c r="D64" s="34">
        <f t="shared" si="3"/>
        <v>0.42741773529996124</v>
      </c>
      <c r="E64" s="34">
        <f t="shared" si="4"/>
        <v>0.14605975771577517</v>
      </c>
      <c r="F64" s="34">
        <f t="shared" si="5"/>
        <v>0.82780877803224606</v>
      </c>
      <c r="G64" s="13">
        <f t="shared" si="6"/>
        <v>947004.19937299995</v>
      </c>
      <c r="H64" s="13">
        <f t="shared" si="7"/>
        <v>1014321.105593</v>
      </c>
      <c r="I64" s="34">
        <f t="shared" si="8"/>
        <v>3.6792978852167768E-3</v>
      </c>
      <c r="J64" s="34">
        <f t="shared" si="9"/>
        <v>0</v>
      </c>
      <c r="K64" s="34">
        <f t="shared" si="10"/>
        <v>3.8633679002322702E-3</v>
      </c>
      <c r="L64" s="19">
        <v>2057671.8697449998</v>
      </c>
      <c r="M64" s="19">
        <v>13073.929968</v>
      </c>
      <c r="N64" s="19">
        <v>351580</v>
      </c>
      <c r="O64" s="19">
        <v>1992616</v>
      </c>
      <c r="P64" s="19">
        <v>0</v>
      </c>
      <c r="Q64" s="19">
        <v>6864</v>
      </c>
      <c r="R64" s="19">
        <v>1776688.1584296769</v>
      </c>
      <c r="S64" s="19">
        <v>2407096.9683802756</v>
      </c>
      <c r="T64" s="19">
        <v>947004199373</v>
      </c>
      <c r="U64" s="19">
        <v>1014321105593</v>
      </c>
    </row>
    <row r="65" spans="1:21" x14ac:dyDescent="0.45">
      <c r="A65" s="35" t="s">
        <v>145</v>
      </c>
      <c r="B65" s="35">
        <v>11132</v>
      </c>
      <c r="C65" s="35" t="s">
        <v>22</v>
      </c>
      <c r="D65" s="34">
        <f t="shared" si="3"/>
        <v>0.70397412365063028</v>
      </c>
      <c r="E65" s="34">
        <f t="shared" si="4"/>
        <v>0.81523691273548615</v>
      </c>
      <c r="F65" s="34">
        <f t="shared" si="5"/>
        <v>1.2268423389289684</v>
      </c>
      <c r="G65" s="13">
        <f t="shared" si="6"/>
        <v>14207872.755733</v>
      </c>
      <c r="H65" s="13">
        <f t="shared" si="7"/>
        <v>15693981.404467</v>
      </c>
      <c r="I65" s="34">
        <f t="shared" si="8"/>
        <v>4.6608144425908889E-2</v>
      </c>
      <c r="J65" s="34">
        <f t="shared" si="9"/>
        <v>1.3166267943987521E-2</v>
      </c>
      <c r="K65" s="34">
        <f t="shared" si="10"/>
        <v>1.9439907045548731E-2</v>
      </c>
      <c r="L65" s="19">
        <v>30017563.744424999</v>
      </c>
      <c r="M65" s="19">
        <v>1654127.1190010002</v>
      </c>
      <c r="N65" s="19">
        <v>17380913</v>
      </c>
      <c r="O65" s="19">
        <v>26156372</v>
      </c>
      <c r="P65" s="19">
        <v>233636</v>
      </c>
      <c r="Q65" s="19">
        <v>344962</v>
      </c>
      <c r="R65" s="19">
        <v>17745043.697572</v>
      </c>
      <c r="S65" s="19">
        <v>21320076.076633021</v>
      </c>
      <c r="T65" s="19">
        <v>14207872755733</v>
      </c>
      <c r="U65" s="19">
        <v>15693981404467</v>
      </c>
    </row>
    <row r="66" spans="1:21" x14ac:dyDescent="0.45">
      <c r="A66" s="35" t="s">
        <v>147</v>
      </c>
      <c r="B66" s="35">
        <v>11141</v>
      </c>
      <c r="C66" s="35" t="s">
        <v>22</v>
      </c>
      <c r="D66" s="34">
        <f t="shared" si="3"/>
        <v>0.60532877976663668</v>
      </c>
      <c r="E66" s="34">
        <f t="shared" si="4"/>
        <v>0.62859071126481092</v>
      </c>
      <c r="F66" s="34">
        <f t="shared" si="5"/>
        <v>1.1258592081904424</v>
      </c>
      <c r="G66" s="13">
        <f t="shared" si="6"/>
        <v>498460.11797000002</v>
      </c>
      <c r="H66" s="13">
        <f t="shared" si="7"/>
        <v>453467.65838500002</v>
      </c>
      <c r="I66" s="34">
        <f t="shared" si="8"/>
        <v>0.10577313129336183</v>
      </c>
      <c r="J66" s="34">
        <f t="shared" si="9"/>
        <v>0</v>
      </c>
      <c r="K66" s="34">
        <f t="shared" si="10"/>
        <v>3.1601619201357938E-3</v>
      </c>
      <c r="L66" s="19">
        <v>967606.255902</v>
      </c>
      <c r="M66" s="19">
        <v>130134.450342</v>
      </c>
      <c r="N66" s="19">
        <v>502395</v>
      </c>
      <c r="O66" s="19">
        <v>899832</v>
      </c>
      <c r="P66" s="19">
        <v>0</v>
      </c>
      <c r="Q66" s="19">
        <v>1944</v>
      </c>
      <c r="R66" s="19">
        <v>615158.35236583871</v>
      </c>
      <c r="S66" s="19">
        <v>799240.25442423765</v>
      </c>
      <c r="T66" s="19">
        <v>498460117970</v>
      </c>
      <c r="U66" s="19">
        <v>453467658385</v>
      </c>
    </row>
    <row r="67" spans="1:21" x14ac:dyDescent="0.45">
      <c r="A67" s="35" t="s">
        <v>149</v>
      </c>
      <c r="B67" s="35">
        <v>11142</v>
      </c>
      <c r="C67" s="35" t="s">
        <v>19</v>
      </c>
      <c r="D67" s="34">
        <f t="shared" ref="D67:D113" si="11">(L67/2)/S67</f>
        <v>9.5337500965054195E-2</v>
      </c>
      <c r="E67" s="34">
        <f t="shared" ref="E67:E113" si="12">(N67)/S67</f>
        <v>0.31156864595720701</v>
      </c>
      <c r="F67" s="34">
        <f t="shared" ref="F67:F113" si="13">(O67)/S67</f>
        <v>0.31605097735972038</v>
      </c>
      <c r="G67" s="13">
        <f t="shared" ref="G67:G113" si="14">T67/1000000</f>
        <v>17693738.926945001</v>
      </c>
      <c r="H67" s="13">
        <f t="shared" ref="H67:H113" si="15">U67/1000000</f>
        <v>19061921.842849001</v>
      </c>
      <c r="I67" s="34">
        <f t="shared" ref="I67:I113" si="16">(M67/2)/R67</f>
        <v>3.6979231674482064E-3</v>
      </c>
      <c r="J67" s="34">
        <f t="shared" ref="J67:J113" si="17">(P67)/R67</f>
        <v>2.8909814129335857E-2</v>
      </c>
      <c r="K67" s="34">
        <f t="shared" ref="K67:K113" si="18">(Q67)/R67</f>
        <v>2.2744165528645995E-2</v>
      </c>
      <c r="L67" s="19">
        <v>28586841.805183001</v>
      </c>
      <c r="M67" s="19">
        <v>1092123.8418780002</v>
      </c>
      <c r="N67" s="19">
        <v>46711753</v>
      </c>
      <c r="O67" s="19">
        <v>47383764</v>
      </c>
      <c r="P67" s="19">
        <v>4269031</v>
      </c>
      <c r="Q67" s="19">
        <v>3358567</v>
      </c>
      <c r="R67" s="19">
        <v>147667189.44996801</v>
      </c>
      <c r="S67" s="19">
        <v>149924434.3296845</v>
      </c>
      <c r="T67" s="19">
        <v>17693738926945</v>
      </c>
      <c r="U67" s="19">
        <v>19061921842849</v>
      </c>
    </row>
    <row r="68" spans="1:21" x14ac:dyDescent="0.45">
      <c r="A68" s="35" t="s">
        <v>151</v>
      </c>
      <c r="B68" s="35">
        <v>11145</v>
      </c>
      <c r="C68" s="35" t="s">
        <v>19</v>
      </c>
      <c r="D68" s="34">
        <f t="shared" si="11"/>
        <v>0.1190100993377352</v>
      </c>
      <c r="E68" s="34">
        <f t="shared" si="12"/>
        <v>1.336908396043553</v>
      </c>
      <c r="F68" s="34">
        <f t="shared" si="13"/>
        <v>0.72823480182705103</v>
      </c>
      <c r="G68" s="13">
        <f t="shared" si="14"/>
        <v>16068829.199902</v>
      </c>
      <c r="H68" s="13">
        <f t="shared" si="15"/>
        <v>18551312.007863</v>
      </c>
      <c r="I68" s="34">
        <f t="shared" si="16"/>
        <v>7.2676320319785834E-3</v>
      </c>
      <c r="J68" s="34">
        <f t="shared" si="17"/>
        <v>7.2939242745039878E-2</v>
      </c>
      <c r="K68" s="34">
        <f t="shared" si="18"/>
        <v>5.3470697523645715E-2</v>
      </c>
      <c r="L68" s="19">
        <v>30539010.896559998</v>
      </c>
      <c r="M68" s="19">
        <v>2333028.9593619998</v>
      </c>
      <c r="N68" s="19">
        <v>171531073</v>
      </c>
      <c r="O68" s="19">
        <v>93435644</v>
      </c>
      <c r="P68" s="19">
        <v>11707346</v>
      </c>
      <c r="Q68" s="19">
        <v>8582485</v>
      </c>
      <c r="R68" s="19">
        <v>160508192.28989241</v>
      </c>
      <c r="S68" s="19">
        <v>128304282.85709709</v>
      </c>
      <c r="T68" s="19">
        <v>16068829199902</v>
      </c>
      <c r="U68" s="19">
        <v>18551312007863</v>
      </c>
    </row>
    <row r="69" spans="1:21" x14ac:dyDescent="0.45">
      <c r="A69" s="35" t="s">
        <v>153</v>
      </c>
      <c r="B69" s="35">
        <v>11148</v>
      </c>
      <c r="C69" s="35" t="s">
        <v>19</v>
      </c>
      <c r="D69" s="34">
        <f t="shared" si="11"/>
        <v>0.33167931695103781</v>
      </c>
      <c r="E69" s="34">
        <f t="shared" si="12"/>
        <v>1.6472709774454535</v>
      </c>
      <c r="F69" s="34">
        <f t="shared" si="13"/>
        <v>1.2613106954850475</v>
      </c>
      <c r="G69" s="13">
        <f t="shared" si="14"/>
        <v>50379.477050000001</v>
      </c>
      <c r="H69" s="13">
        <f t="shared" si="15"/>
        <v>102171.250059</v>
      </c>
      <c r="I69" s="34">
        <f t="shared" si="16"/>
        <v>2.5430423372161094E-2</v>
      </c>
      <c r="J69" s="34">
        <f t="shared" si="17"/>
        <v>0.1917510221582169</v>
      </c>
      <c r="K69" s="34">
        <f t="shared" si="18"/>
        <v>1.6866952452487653E-2</v>
      </c>
      <c r="L69" s="19">
        <v>645863.27261499991</v>
      </c>
      <c r="M69" s="19">
        <v>59515.228671000004</v>
      </c>
      <c r="N69" s="19">
        <v>1603826</v>
      </c>
      <c r="O69" s="19">
        <v>1228045</v>
      </c>
      <c r="P69" s="19">
        <v>224379</v>
      </c>
      <c r="Q69" s="19">
        <v>19737</v>
      </c>
      <c r="R69" s="19">
        <v>1170158.038661516</v>
      </c>
      <c r="S69" s="19">
        <v>973626.0894289373</v>
      </c>
      <c r="T69" s="19">
        <v>50379477050</v>
      </c>
      <c r="U69" s="19">
        <v>102171250059</v>
      </c>
    </row>
    <row r="70" spans="1:21" x14ac:dyDescent="0.45">
      <c r="A70" s="35" t="s">
        <v>155</v>
      </c>
      <c r="B70" s="35">
        <v>11149</v>
      </c>
      <c r="C70" s="35" t="s">
        <v>22</v>
      </c>
      <c r="D70" s="34">
        <f t="shared" si="11"/>
        <v>2.6939342823458179</v>
      </c>
      <c r="E70" s="34">
        <f t="shared" si="12"/>
        <v>1.0726412906967018</v>
      </c>
      <c r="F70" s="34">
        <f t="shared" si="13"/>
        <v>2.1684042745226022</v>
      </c>
      <c r="G70" s="13">
        <f t="shared" si="14"/>
        <v>1319016.5059849999</v>
      </c>
      <c r="H70" s="13">
        <f t="shared" si="15"/>
        <v>1580818.02443</v>
      </c>
      <c r="I70" s="34">
        <f t="shared" si="16"/>
        <v>0.25182607258552508</v>
      </c>
      <c r="J70" s="34">
        <f t="shared" si="17"/>
        <v>7.8808279739420853E-2</v>
      </c>
      <c r="K70" s="34">
        <f t="shared" si="18"/>
        <v>2.5802241682140814E-3</v>
      </c>
      <c r="L70" s="19">
        <v>10677544.762478</v>
      </c>
      <c r="M70" s="19">
        <v>768295.58757500001</v>
      </c>
      <c r="N70" s="19">
        <v>2125734</v>
      </c>
      <c r="O70" s="19">
        <v>4297290</v>
      </c>
      <c r="P70" s="19">
        <v>120218</v>
      </c>
      <c r="Q70" s="19">
        <v>3936</v>
      </c>
      <c r="R70" s="19">
        <v>1525448.8538196769</v>
      </c>
      <c r="S70" s="19">
        <v>1981775.285397874</v>
      </c>
      <c r="T70" s="19">
        <v>1319016505985</v>
      </c>
      <c r="U70" s="19">
        <v>1580818024430</v>
      </c>
    </row>
    <row r="71" spans="1:21" x14ac:dyDescent="0.45">
      <c r="A71" s="35" t="s">
        <v>157</v>
      </c>
      <c r="B71" s="35">
        <v>11157</v>
      </c>
      <c r="C71" s="35" t="s">
        <v>32</v>
      </c>
      <c r="D71" s="34">
        <f t="shared" si="11"/>
        <v>0.52053557093149727</v>
      </c>
      <c r="E71" s="34">
        <f t="shared" si="12"/>
        <v>0.59589934902388475</v>
      </c>
      <c r="F71" s="34">
        <f t="shared" si="13"/>
        <v>1.1349716109954244</v>
      </c>
      <c r="G71" s="13">
        <f t="shared" si="14"/>
        <v>367336.90700599999</v>
      </c>
      <c r="H71" s="13">
        <f t="shared" si="15"/>
        <v>412934.14273000002</v>
      </c>
      <c r="I71" s="34">
        <f t="shared" si="16"/>
        <v>1.3978086761817825E-2</v>
      </c>
      <c r="J71" s="34">
        <f t="shared" si="17"/>
        <v>2.9249350404152458E-2</v>
      </c>
      <c r="K71" s="34">
        <f t="shared" si="18"/>
        <v>4.5427415057607739E-3</v>
      </c>
      <c r="L71" s="19">
        <v>788363.73236100003</v>
      </c>
      <c r="M71" s="19">
        <v>20831.396031999997</v>
      </c>
      <c r="N71" s="19">
        <v>451252</v>
      </c>
      <c r="O71" s="19">
        <v>859471</v>
      </c>
      <c r="P71" s="19">
        <v>21795</v>
      </c>
      <c r="Q71" s="19">
        <v>3385</v>
      </c>
      <c r="R71" s="19">
        <v>745144.75360470975</v>
      </c>
      <c r="S71" s="19">
        <v>757262.11270271579</v>
      </c>
      <c r="T71" s="19">
        <v>367336907006</v>
      </c>
      <c r="U71" s="19">
        <v>412934142730</v>
      </c>
    </row>
    <row r="72" spans="1:21" x14ac:dyDescent="0.45">
      <c r="A72" s="35" t="s">
        <v>159</v>
      </c>
      <c r="B72" s="35">
        <v>11158</v>
      </c>
      <c r="C72" s="35" t="s">
        <v>19</v>
      </c>
      <c r="D72" s="34">
        <f t="shared" si="11"/>
        <v>0.18703629975087854</v>
      </c>
      <c r="E72" s="34">
        <f t="shared" si="12"/>
        <v>1.6330384684738817</v>
      </c>
      <c r="F72" s="34">
        <f t="shared" si="13"/>
        <v>1.2256229521987907</v>
      </c>
      <c r="G72" s="13">
        <f t="shared" si="14"/>
        <v>2444726.505041</v>
      </c>
      <c r="H72" s="13">
        <f t="shared" si="15"/>
        <v>2733269.1483049998</v>
      </c>
      <c r="I72" s="34">
        <f t="shared" si="16"/>
        <v>3.7450755845619419E-3</v>
      </c>
      <c r="J72" s="34">
        <f t="shared" si="17"/>
        <v>9.5063076118657205E-2</v>
      </c>
      <c r="K72" s="34">
        <f t="shared" si="18"/>
        <v>3.5659969840533753E-2</v>
      </c>
      <c r="L72" s="19">
        <v>3293240.4070560001</v>
      </c>
      <c r="M72" s="19">
        <v>90761.763008000009</v>
      </c>
      <c r="N72" s="19">
        <v>14376857</v>
      </c>
      <c r="O72" s="19">
        <v>10790074</v>
      </c>
      <c r="P72" s="19">
        <v>1151925</v>
      </c>
      <c r="Q72" s="19">
        <v>432109</v>
      </c>
      <c r="R72" s="19">
        <v>12117480.80361058</v>
      </c>
      <c r="S72" s="19">
        <v>8803746.6829765253</v>
      </c>
      <c r="T72" s="19">
        <v>2444726505041</v>
      </c>
      <c r="U72" s="19">
        <v>2733269148305</v>
      </c>
    </row>
    <row r="73" spans="1:21" x14ac:dyDescent="0.45">
      <c r="A73" s="35" t="s">
        <v>161</v>
      </c>
      <c r="B73" s="35">
        <v>11173</v>
      </c>
      <c r="C73" s="35" t="s">
        <v>22</v>
      </c>
      <c r="D73" s="34">
        <f t="shared" si="11"/>
        <v>1.2153814961461267</v>
      </c>
      <c r="E73" s="34">
        <f t="shared" si="12"/>
        <v>0.27305966557990285</v>
      </c>
      <c r="F73" s="34">
        <f t="shared" si="13"/>
        <v>0.24449040704262862</v>
      </c>
      <c r="G73" s="13">
        <f t="shared" si="14"/>
        <v>877695.50499299995</v>
      </c>
      <c r="H73" s="13">
        <f t="shared" si="15"/>
        <v>949607.99224000005</v>
      </c>
      <c r="I73" s="34">
        <f t="shared" si="16"/>
        <v>4.3507292177286445E-2</v>
      </c>
      <c r="J73" s="34">
        <f t="shared" si="17"/>
        <v>0</v>
      </c>
      <c r="K73" s="34">
        <f t="shared" si="18"/>
        <v>4.5478879182752611E-2</v>
      </c>
      <c r="L73" s="19">
        <v>2469453.8360609999</v>
      </c>
      <c r="M73" s="19">
        <v>88512.926741999996</v>
      </c>
      <c r="N73" s="19">
        <v>277406</v>
      </c>
      <c r="O73" s="19">
        <v>248382</v>
      </c>
      <c r="P73" s="19">
        <v>0</v>
      </c>
      <c r="Q73" s="19">
        <v>46262</v>
      </c>
      <c r="R73" s="19">
        <v>1017219.4396898061</v>
      </c>
      <c r="S73" s="19">
        <v>1015917.16012274</v>
      </c>
      <c r="T73" s="19">
        <v>877695504993</v>
      </c>
      <c r="U73" s="19">
        <v>949607992240</v>
      </c>
    </row>
    <row r="74" spans="1:21" x14ac:dyDescent="0.45">
      <c r="A74" s="35" t="s">
        <v>163</v>
      </c>
      <c r="B74" s="35">
        <v>11161</v>
      </c>
      <c r="C74" s="35" t="s">
        <v>19</v>
      </c>
      <c r="D74" s="34">
        <f t="shared" si="11"/>
        <v>0.11907502212268758</v>
      </c>
      <c r="E74" s="34">
        <f t="shared" si="12"/>
        <v>0.3829680918672459</v>
      </c>
      <c r="F74" s="34">
        <f t="shared" si="13"/>
        <v>0.62515085889867472</v>
      </c>
      <c r="G74" s="13">
        <f t="shared" si="14"/>
        <v>1732789.768316</v>
      </c>
      <c r="H74" s="13">
        <f t="shared" si="15"/>
        <v>1845180.843136</v>
      </c>
      <c r="I74" s="34">
        <f t="shared" si="16"/>
        <v>2.5700498955259711E-4</v>
      </c>
      <c r="J74" s="34">
        <f t="shared" si="17"/>
        <v>0</v>
      </c>
      <c r="K74" s="34">
        <f t="shared" si="18"/>
        <v>2.3115901654479534E-2</v>
      </c>
      <c r="L74" s="19">
        <v>4418619.1454950003</v>
      </c>
      <c r="M74" s="19">
        <v>8075.0341769999995</v>
      </c>
      <c r="N74" s="19">
        <v>7105563</v>
      </c>
      <c r="O74" s="19">
        <v>11599005</v>
      </c>
      <c r="P74" s="19">
        <v>0</v>
      </c>
      <c r="Q74" s="19">
        <v>363148</v>
      </c>
      <c r="R74" s="19">
        <v>15709878.222709391</v>
      </c>
      <c r="S74" s="19">
        <v>18553929.559392929</v>
      </c>
      <c r="T74" s="19">
        <v>1732789768316</v>
      </c>
      <c r="U74" s="19">
        <v>1845180843136</v>
      </c>
    </row>
    <row r="75" spans="1:21" x14ac:dyDescent="0.45">
      <c r="A75" s="35" t="s">
        <v>165</v>
      </c>
      <c r="B75" s="35">
        <v>11168</v>
      </c>
      <c r="C75" s="35" t="s">
        <v>19</v>
      </c>
      <c r="D75" s="34">
        <f t="shared" si="11"/>
        <v>0.11335045550197245</v>
      </c>
      <c r="E75" s="34">
        <f t="shared" si="12"/>
        <v>2.2996643994361725</v>
      </c>
      <c r="F75" s="34">
        <f t="shared" si="13"/>
        <v>2.3484128056066429</v>
      </c>
      <c r="G75" s="13">
        <f t="shared" si="14"/>
        <v>538336.78260300006</v>
      </c>
      <c r="H75" s="13">
        <f t="shared" si="15"/>
        <v>348520.11359899997</v>
      </c>
      <c r="I75" s="34">
        <f t="shared" si="16"/>
        <v>6.714074340758841E-2</v>
      </c>
      <c r="J75" s="34">
        <f t="shared" si="17"/>
        <v>0.28537567320480195</v>
      </c>
      <c r="K75" s="34">
        <f t="shared" si="18"/>
        <v>0.58321976532715569</v>
      </c>
      <c r="L75" s="19">
        <v>1925058.2651800001</v>
      </c>
      <c r="M75" s="19">
        <v>329661.38999599998</v>
      </c>
      <c r="N75" s="19">
        <v>19527879</v>
      </c>
      <c r="O75" s="19">
        <v>19941832</v>
      </c>
      <c r="P75" s="19">
        <v>700598</v>
      </c>
      <c r="Q75" s="19">
        <v>1431806</v>
      </c>
      <c r="R75" s="19">
        <v>2455002.5309873233</v>
      </c>
      <c r="S75" s="19">
        <v>8491621.2142901421</v>
      </c>
      <c r="T75" s="19">
        <v>538336782603</v>
      </c>
      <c r="U75" s="19">
        <v>348520113599</v>
      </c>
    </row>
    <row r="76" spans="1:21" x14ac:dyDescent="0.45">
      <c r="A76" s="35" t="s">
        <v>169</v>
      </c>
      <c r="B76" s="35">
        <v>11182</v>
      </c>
      <c r="C76" s="35" t="s">
        <v>22</v>
      </c>
      <c r="D76" s="34">
        <f t="shared" si="11"/>
        <v>0.45075150277833687</v>
      </c>
      <c r="E76" s="34">
        <f t="shared" si="12"/>
        <v>0.46285325178965625</v>
      </c>
      <c r="F76" s="34">
        <f t="shared" si="13"/>
        <v>1.0428606535812235</v>
      </c>
      <c r="G76" s="13">
        <f t="shared" si="14"/>
        <v>4665902.9802019997</v>
      </c>
      <c r="H76" s="13">
        <f t="shared" si="15"/>
        <v>5260272.1863280004</v>
      </c>
      <c r="I76" s="34">
        <f t="shared" si="16"/>
        <v>1.5243845550650545E-2</v>
      </c>
      <c r="J76" s="34">
        <f t="shared" si="17"/>
        <v>4.7224694485806613E-3</v>
      </c>
      <c r="K76" s="34">
        <f t="shared" si="18"/>
        <v>1.3368013702368259E-2</v>
      </c>
      <c r="L76" s="19">
        <v>5792076.676639</v>
      </c>
      <c r="M76" s="19">
        <v>160486.69479799998</v>
      </c>
      <c r="N76" s="19">
        <v>2973791</v>
      </c>
      <c r="O76" s="19">
        <v>6700287</v>
      </c>
      <c r="P76" s="19">
        <v>24859</v>
      </c>
      <c r="Q76" s="19">
        <v>70369</v>
      </c>
      <c r="R76" s="19">
        <v>5263983.2339140652</v>
      </c>
      <c r="S76" s="19">
        <v>6424911.1105984841</v>
      </c>
      <c r="T76" s="19">
        <v>4665902980202</v>
      </c>
      <c r="U76" s="19">
        <v>5260272186328</v>
      </c>
    </row>
    <row r="77" spans="1:21" x14ac:dyDescent="0.45">
      <c r="A77" s="35" t="s">
        <v>172</v>
      </c>
      <c r="B77" s="35">
        <v>11186</v>
      </c>
      <c r="C77" s="35" t="s">
        <v>22</v>
      </c>
      <c r="D77" s="34">
        <f t="shared" si="11"/>
        <v>0.67208060047884932</v>
      </c>
      <c r="E77" s="34">
        <f t="shared" si="12"/>
        <v>0.33759710740614868</v>
      </c>
      <c r="F77" s="34">
        <f t="shared" si="13"/>
        <v>1.0244464380240474</v>
      </c>
      <c r="G77" s="13">
        <f t="shared" si="14"/>
        <v>1057983.099678</v>
      </c>
      <c r="H77" s="13">
        <f t="shared" si="15"/>
        <v>1012883.5319300001</v>
      </c>
      <c r="I77" s="34">
        <f t="shared" si="16"/>
        <v>0.1032833842227508</v>
      </c>
      <c r="J77" s="34">
        <f t="shared" si="17"/>
        <v>0</v>
      </c>
      <c r="K77" s="34">
        <f t="shared" si="18"/>
        <v>1.2127906625433111E-2</v>
      </c>
      <c r="L77" s="19">
        <v>1427068.677658</v>
      </c>
      <c r="M77" s="19">
        <v>198001.08603600002</v>
      </c>
      <c r="N77" s="19">
        <v>358420</v>
      </c>
      <c r="O77" s="19">
        <v>1087634</v>
      </c>
      <c r="P77" s="19">
        <v>0</v>
      </c>
      <c r="Q77" s="19">
        <v>11625</v>
      </c>
      <c r="R77" s="19">
        <v>958533.10542658053</v>
      </c>
      <c r="S77" s="19">
        <v>1061679.712702041</v>
      </c>
      <c r="T77" s="19">
        <v>1057983099678</v>
      </c>
      <c r="U77" s="19">
        <v>1012883531930</v>
      </c>
    </row>
    <row r="78" spans="1:21" x14ac:dyDescent="0.45">
      <c r="A78" s="35" t="s">
        <v>174</v>
      </c>
      <c r="B78" s="35">
        <v>11188</v>
      </c>
      <c r="C78" s="35" t="s">
        <v>32</v>
      </c>
      <c r="D78" s="34">
        <f t="shared" si="11"/>
        <v>0.61752343412325317</v>
      </c>
      <c r="E78" s="34">
        <f t="shared" si="12"/>
        <v>0.7472400310834979</v>
      </c>
      <c r="F78" s="34">
        <f t="shared" si="13"/>
        <v>1.3816156600977039</v>
      </c>
      <c r="G78" s="13">
        <f t="shared" si="14"/>
        <v>1242717.5413589999</v>
      </c>
      <c r="H78" s="13">
        <f t="shared" si="15"/>
        <v>1308257.955843</v>
      </c>
      <c r="I78" s="34">
        <f t="shared" si="16"/>
        <v>4.3397060580756638E-2</v>
      </c>
      <c r="J78" s="34">
        <f t="shared" si="17"/>
        <v>9.4028358028513375E-3</v>
      </c>
      <c r="K78" s="34">
        <f t="shared" si="18"/>
        <v>2.0572296199011453E-2</v>
      </c>
      <c r="L78" s="19">
        <v>3737441.3444929998</v>
      </c>
      <c r="M78" s="19">
        <v>202317.001754</v>
      </c>
      <c r="N78" s="19">
        <v>2261263</v>
      </c>
      <c r="O78" s="19">
        <v>4180981</v>
      </c>
      <c r="P78" s="19">
        <v>21918</v>
      </c>
      <c r="Q78" s="19">
        <v>47954</v>
      </c>
      <c r="R78" s="19">
        <v>2330998.9092177423</v>
      </c>
      <c r="S78" s="19">
        <v>3026153.452621066</v>
      </c>
      <c r="T78" s="19">
        <v>1242717541359</v>
      </c>
      <c r="U78" s="19">
        <v>1308257955843</v>
      </c>
    </row>
    <row r="79" spans="1:21" x14ac:dyDescent="0.45">
      <c r="A79" s="35" t="s">
        <v>182</v>
      </c>
      <c r="B79" s="35">
        <v>11198</v>
      </c>
      <c r="C79" s="35" t="s">
        <v>19</v>
      </c>
      <c r="D79" s="34">
        <f t="shared" si="11"/>
        <v>1.7011659337389986E-2</v>
      </c>
      <c r="E79" s="34">
        <f t="shared" si="12"/>
        <v>0</v>
      </c>
      <c r="F79" s="34">
        <f t="shared" si="13"/>
        <v>0</v>
      </c>
      <c r="G79" s="13">
        <f t="shared" si="14"/>
        <v>2491.232141</v>
      </c>
      <c r="H79" s="13">
        <f t="shared" si="15"/>
        <v>2689.5764559999998</v>
      </c>
      <c r="I79" s="34">
        <f t="shared" si="16"/>
        <v>2.7441561941302793E-3</v>
      </c>
      <c r="J79" s="34">
        <f t="shared" si="17"/>
        <v>0</v>
      </c>
      <c r="K79" s="34">
        <f t="shared" si="18"/>
        <v>0</v>
      </c>
      <c r="L79" s="19">
        <v>1635.5250449999999</v>
      </c>
      <c r="M79" s="19">
        <v>263.551984</v>
      </c>
      <c r="N79" s="19">
        <v>0</v>
      </c>
      <c r="O79" s="19">
        <v>0</v>
      </c>
      <c r="P79" s="19">
        <v>0</v>
      </c>
      <c r="Q79" s="19">
        <v>0</v>
      </c>
      <c r="R79" s="19">
        <v>48020.587269000003</v>
      </c>
      <c r="S79" s="19">
        <v>48070.708816901642</v>
      </c>
      <c r="T79" s="19">
        <v>2491232141</v>
      </c>
      <c r="U79" s="19">
        <v>2689576456</v>
      </c>
    </row>
    <row r="80" spans="1:21" x14ac:dyDescent="0.45">
      <c r="A80" s="35" t="s">
        <v>185</v>
      </c>
      <c r="B80" s="35">
        <v>11220</v>
      </c>
      <c r="C80" s="35" t="s">
        <v>22</v>
      </c>
      <c r="D80" s="34">
        <f t="shared" si="11"/>
        <v>0.89395963428562164</v>
      </c>
      <c r="E80" s="34">
        <f t="shared" si="12"/>
        <v>0.43936182860978257</v>
      </c>
      <c r="F80" s="34">
        <f t="shared" si="13"/>
        <v>1.0671288585801408</v>
      </c>
      <c r="G80" s="13">
        <f t="shared" si="14"/>
        <v>734288.01111299999</v>
      </c>
      <c r="H80" s="13">
        <f t="shared" si="15"/>
        <v>799005.00598100002</v>
      </c>
      <c r="I80" s="34">
        <f t="shared" si="16"/>
        <v>2.0076671983302156E-2</v>
      </c>
      <c r="J80" s="34">
        <f t="shared" si="17"/>
        <v>1.1928517143392818E-2</v>
      </c>
      <c r="K80" s="34">
        <f t="shared" si="18"/>
        <v>2.1698528565989993E-2</v>
      </c>
      <c r="L80" s="19">
        <v>1726195.9888780001</v>
      </c>
      <c r="M80" s="19">
        <v>31493.829588000001</v>
      </c>
      <c r="N80" s="19">
        <v>424194</v>
      </c>
      <c r="O80" s="19">
        <v>1030289</v>
      </c>
      <c r="P80" s="19">
        <v>9356</v>
      </c>
      <c r="Q80" s="19">
        <v>17019</v>
      </c>
      <c r="R80" s="19">
        <v>784338.89875258051</v>
      </c>
      <c r="S80" s="19">
        <v>965477.59131061472</v>
      </c>
      <c r="T80" s="19">
        <v>734288011113</v>
      </c>
      <c r="U80" s="19">
        <v>799005005981</v>
      </c>
    </row>
    <row r="81" spans="1:21" x14ac:dyDescent="0.45">
      <c r="A81" s="35" t="s">
        <v>187</v>
      </c>
      <c r="B81" s="35">
        <v>11222</v>
      </c>
      <c r="C81" s="35" t="s">
        <v>32</v>
      </c>
      <c r="D81" s="34">
        <f t="shared" si="11"/>
        <v>0.27637680792593761</v>
      </c>
      <c r="E81" s="34">
        <f t="shared" si="12"/>
        <v>8.9376289999527514E-2</v>
      </c>
      <c r="F81" s="34">
        <f t="shared" si="13"/>
        <v>0.50737842832549651</v>
      </c>
      <c r="G81" s="13">
        <f t="shared" si="14"/>
        <v>168410.04475199999</v>
      </c>
      <c r="H81" s="13">
        <f t="shared" si="15"/>
        <v>222610.337363</v>
      </c>
      <c r="I81" s="34">
        <f t="shared" si="16"/>
        <v>4.6892339622971388E-2</v>
      </c>
      <c r="J81" s="34">
        <f t="shared" si="17"/>
        <v>1.1133307014725784E-3</v>
      </c>
      <c r="K81" s="34">
        <f t="shared" si="18"/>
        <v>1.3942646167974348E-3</v>
      </c>
      <c r="L81" s="19">
        <v>213967.44984300001</v>
      </c>
      <c r="M81" s="19">
        <v>36053.836172999996</v>
      </c>
      <c r="N81" s="19">
        <v>34597</v>
      </c>
      <c r="O81" s="19">
        <v>196403</v>
      </c>
      <c r="P81" s="19">
        <v>428</v>
      </c>
      <c r="Q81" s="19">
        <v>536</v>
      </c>
      <c r="R81" s="19">
        <v>384432.04650145158</v>
      </c>
      <c r="S81" s="19">
        <v>387093.71355851641</v>
      </c>
      <c r="T81" s="19">
        <v>168410044752</v>
      </c>
      <c r="U81" s="19">
        <v>222610337363</v>
      </c>
    </row>
    <row r="82" spans="1:21" x14ac:dyDescent="0.45">
      <c r="A82" s="35" t="s">
        <v>188</v>
      </c>
      <c r="B82" s="35">
        <v>11217</v>
      </c>
      <c r="C82" s="35" t="s">
        <v>19</v>
      </c>
      <c r="D82" s="34">
        <f t="shared" si="11"/>
        <v>5.0610541155628422E-2</v>
      </c>
      <c r="E82" s="34">
        <f t="shared" si="12"/>
        <v>1.6502104453174258</v>
      </c>
      <c r="F82" s="34">
        <f t="shared" si="13"/>
        <v>1.3566625694018091</v>
      </c>
      <c r="G82" s="13">
        <f t="shared" si="14"/>
        <v>2698428.7315790001</v>
      </c>
      <c r="H82" s="13">
        <f t="shared" si="15"/>
        <v>3019420.3468399998</v>
      </c>
      <c r="I82" s="34">
        <f t="shared" si="16"/>
        <v>3.0933917170382691E-3</v>
      </c>
      <c r="J82" s="34">
        <f t="shared" si="17"/>
        <v>0.18575959895334607</v>
      </c>
      <c r="K82" s="34">
        <f t="shared" si="18"/>
        <v>0.1710985599414459</v>
      </c>
      <c r="L82" s="19">
        <v>1595121.6654079999</v>
      </c>
      <c r="M82" s="19">
        <v>111297.663302</v>
      </c>
      <c r="N82" s="19">
        <v>26005318</v>
      </c>
      <c r="O82" s="19">
        <v>21379359</v>
      </c>
      <c r="P82" s="19">
        <v>3341738</v>
      </c>
      <c r="Q82" s="19">
        <v>3077992</v>
      </c>
      <c r="R82" s="19">
        <v>17989584.488924768</v>
      </c>
      <c r="S82" s="19">
        <v>15758788.870711429</v>
      </c>
      <c r="T82" s="19">
        <v>2698428731579</v>
      </c>
      <c r="U82" s="19">
        <v>3019420346840</v>
      </c>
    </row>
    <row r="83" spans="1:21" x14ac:dyDescent="0.45">
      <c r="A83" s="35" t="s">
        <v>190</v>
      </c>
      <c r="B83" s="35">
        <v>11235</v>
      </c>
      <c r="C83" s="35" t="s">
        <v>22</v>
      </c>
      <c r="D83" s="34">
        <f t="shared" si="11"/>
        <v>1.0408194189558053</v>
      </c>
      <c r="E83" s="34">
        <f t="shared" si="12"/>
        <v>0.58397848645557915</v>
      </c>
      <c r="F83" s="34">
        <f t="shared" si="13"/>
        <v>1.7572761504679677</v>
      </c>
      <c r="G83" s="13">
        <f t="shared" si="14"/>
        <v>3777562.6435130001</v>
      </c>
      <c r="H83" s="13">
        <f t="shared" si="15"/>
        <v>4117605.0109230001</v>
      </c>
      <c r="I83" s="34">
        <f t="shared" si="16"/>
        <v>6.1871219513343345E-2</v>
      </c>
      <c r="J83" s="34">
        <f t="shared" si="17"/>
        <v>7.2928432600227354E-3</v>
      </c>
      <c r="K83" s="34">
        <f t="shared" si="18"/>
        <v>1.6018149772989914E-2</v>
      </c>
      <c r="L83" s="19">
        <v>15393559.130492002</v>
      </c>
      <c r="M83" s="19">
        <v>482543.10397299996</v>
      </c>
      <c r="N83" s="19">
        <v>4318476</v>
      </c>
      <c r="O83" s="19">
        <v>12994922</v>
      </c>
      <c r="P83" s="19">
        <v>28439</v>
      </c>
      <c r="Q83" s="19">
        <v>62464</v>
      </c>
      <c r="R83" s="19">
        <v>3899576.4732658388</v>
      </c>
      <c r="S83" s="19">
        <v>7394923.1010387382</v>
      </c>
      <c r="T83" s="19">
        <v>3777562643513</v>
      </c>
      <c r="U83" s="19">
        <v>4117605010923</v>
      </c>
    </row>
    <row r="84" spans="1:21" x14ac:dyDescent="0.45">
      <c r="A84" s="35" t="s">
        <v>192</v>
      </c>
      <c r="B84" s="35">
        <v>11234</v>
      </c>
      <c r="C84" s="35" t="s">
        <v>22</v>
      </c>
      <c r="D84" s="34">
        <f t="shared" si="11"/>
        <v>0.83329541104880311</v>
      </c>
      <c r="E84" s="34">
        <f t="shared" si="12"/>
        <v>1.3183194230312494</v>
      </c>
      <c r="F84" s="34">
        <f t="shared" si="13"/>
        <v>0.28182811271498515</v>
      </c>
      <c r="G84" s="13">
        <f t="shared" si="14"/>
        <v>14448918.030454</v>
      </c>
      <c r="H84" s="13">
        <f t="shared" si="15"/>
        <v>15531221.661912</v>
      </c>
      <c r="I84" s="34">
        <f t="shared" si="16"/>
        <v>1.1513919927411449E-2</v>
      </c>
      <c r="J84" s="34">
        <f t="shared" si="17"/>
        <v>2.1634093445037882E-2</v>
      </c>
      <c r="K84" s="34">
        <f t="shared" si="18"/>
        <v>2.4870445931049753E-2</v>
      </c>
      <c r="L84" s="19">
        <v>17284175.824043002</v>
      </c>
      <c r="M84" s="19">
        <v>359418.59844199999</v>
      </c>
      <c r="N84" s="19">
        <v>13672261</v>
      </c>
      <c r="O84" s="19">
        <v>2922833</v>
      </c>
      <c r="P84" s="19">
        <v>337665</v>
      </c>
      <c r="Q84" s="19">
        <v>388178</v>
      </c>
      <c r="R84" s="19">
        <v>15608003.21297719</v>
      </c>
      <c r="S84" s="19">
        <v>10370977.443814779</v>
      </c>
      <c r="T84" s="19">
        <v>14448918030454</v>
      </c>
      <c r="U84" s="19">
        <v>15531221661912</v>
      </c>
    </row>
    <row r="85" spans="1:21" x14ac:dyDescent="0.45">
      <c r="A85" s="35" t="s">
        <v>194</v>
      </c>
      <c r="B85" s="35">
        <v>11223</v>
      </c>
      <c r="C85" s="35" t="s">
        <v>22</v>
      </c>
      <c r="D85" s="34">
        <f t="shared" si="11"/>
        <v>1.4563097479205354</v>
      </c>
      <c r="E85" s="34">
        <f t="shared" si="12"/>
        <v>0.82541361662244006</v>
      </c>
      <c r="F85" s="34">
        <f t="shared" si="13"/>
        <v>1.9650485794098742</v>
      </c>
      <c r="G85" s="13">
        <f t="shared" si="14"/>
        <v>3242043.978724</v>
      </c>
      <c r="H85" s="13">
        <f t="shared" si="15"/>
        <v>3456633.275504</v>
      </c>
      <c r="I85" s="34">
        <f t="shared" si="16"/>
        <v>8.4779094347588388E-2</v>
      </c>
      <c r="J85" s="34">
        <f t="shared" si="17"/>
        <v>1.6242236909507549E-2</v>
      </c>
      <c r="K85" s="34">
        <f t="shared" si="18"/>
        <v>2.3438318687442124E-2</v>
      </c>
      <c r="L85" s="19">
        <v>17634462.705889001</v>
      </c>
      <c r="M85" s="19">
        <v>766372.62575599994</v>
      </c>
      <c r="N85" s="19">
        <v>4997469</v>
      </c>
      <c r="O85" s="19">
        <v>11897392</v>
      </c>
      <c r="P85" s="19">
        <v>73412</v>
      </c>
      <c r="Q85" s="19">
        <v>105937</v>
      </c>
      <c r="R85" s="19">
        <v>4519820.7863245476</v>
      </c>
      <c r="S85" s="19">
        <v>6054502.7357913554</v>
      </c>
      <c r="T85" s="19">
        <v>3242043978724</v>
      </c>
      <c r="U85" s="19">
        <v>3456633275504</v>
      </c>
    </row>
    <row r="86" spans="1:21" x14ac:dyDescent="0.45">
      <c r="A86" s="35" t="s">
        <v>196</v>
      </c>
      <c r="B86" s="35">
        <v>11239</v>
      </c>
      <c r="C86" s="35" t="s">
        <v>32</v>
      </c>
      <c r="D86" s="34">
        <f t="shared" si="11"/>
        <v>0.42915980176743851</v>
      </c>
      <c r="E86" s="34">
        <f t="shared" si="12"/>
        <v>0.75715835831102962</v>
      </c>
      <c r="F86" s="34">
        <f t="shared" si="13"/>
        <v>1.3478982076787958</v>
      </c>
      <c r="G86" s="13">
        <f t="shared" si="14"/>
        <v>211555.37839699999</v>
      </c>
      <c r="H86" s="13">
        <f t="shared" si="15"/>
        <v>225207.88682000001</v>
      </c>
      <c r="I86" s="34">
        <f t="shared" si="16"/>
        <v>0.11217071938874111</v>
      </c>
      <c r="J86" s="34">
        <f t="shared" si="17"/>
        <v>0.10726183878890753</v>
      </c>
      <c r="K86" s="34">
        <f t="shared" si="18"/>
        <v>0.10054765089903409</v>
      </c>
      <c r="L86" s="19">
        <v>372471.340608</v>
      </c>
      <c r="M86" s="19">
        <v>85570.799348</v>
      </c>
      <c r="N86" s="19">
        <v>328572</v>
      </c>
      <c r="O86" s="19">
        <v>584926</v>
      </c>
      <c r="P86" s="19">
        <v>40913</v>
      </c>
      <c r="Q86" s="19">
        <v>38352</v>
      </c>
      <c r="R86" s="19">
        <v>381431.08921074186</v>
      </c>
      <c r="S86" s="19">
        <v>433954.1344203552</v>
      </c>
      <c r="T86" s="19">
        <v>211555378397</v>
      </c>
      <c r="U86" s="19">
        <v>225207886820</v>
      </c>
    </row>
    <row r="87" spans="1:21" x14ac:dyDescent="0.45">
      <c r="A87" s="35" t="s">
        <v>198</v>
      </c>
      <c r="B87" s="35">
        <v>11256</v>
      </c>
      <c r="C87" s="35" t="s">
        <v>19</v>
      </c>
      <c r="D87" s="34">
        <f t="shared" si="11"/>
        <v>8.3554305804501322E-2</v>
      </c>
      <c r="E87" s="34">
        <f t="shared" si="12"/>
        <v>0.48135706517174498</v>
      </c>
      <c r="F87" s="34">
        <f t="shared" si="13"/>
        <v>5.2441268236986416E-2</v>
      </c>
      <c r="G87" s="13">
        <f t="shared" si="14"/>
        <v>8526.3312929999993</v>
      </c>
      <c r="H87" s="13">
        <f t="shared" si="15"/>
        <v>10612.593906</v>
      </c>
      <c r="I87" s="34">
        <f t="shared" si="16"/>
        <v>3.8571083424803363E-3</v>
      </c>
      <c r="J87" s="34">
        <f t="shared" si="17"/>
        <v>4.4346658424009332E-2</v>
      </c>
      <c r="K87" s="34">
        <f t="shared" si="18"/>
        <v>0</v>
      </c>
      <c r="L87" s="19">
        <v>9881.6032109999996</v>
      </c>
      <c r="M87" s="19">
        <v>562.736672</v>
      </c>
      <c r="N87" s="19">
        <v>28464</v>
      </c>
      <c r="O87" s="19">
        <v>3101</v>
      </c>
      <c r="P87" s="19">
        <v>3235</v>
      </c>
      <c r="Q87" s="19">
        <v>0</v>
      </c>
      <c r="R87" s="19">
        <v>72947.999127000003</v>
      </c>
      <c r="S87" s="19">
        <v>59132.818565453555</v>
      </c>
      <c r="T87" s="19">
        <v>8526331293</v>
      </c>
      <c r="U87" s="19">
        <v>10612593906</v>
      </c>
    </row>
    <row r="88" spans="1:21" x14ac:dyDescent="0.45">
      <c r="A88" s="35" t="s">
        <v>199</v>
      </c>
      <c r="B88" s="35">
        <v>11258</v>
      </c>
      <c r="C88" s="35" t="s">
        <v>32</v>
      </c>
      <c r="D88" s="34">
        <f t="shared" si="11"/>
        <v>0.31167842237669907</v>
      </c>
      <c r="E88" s="34">
        <f t="shared" si="12"/>
        <v>4.3550221834620158E-2</v>
      </c>
      <c r="F88" s="34">
        <f t="shared" si="13"/>
        <v>0.246910312745588</v>
      </c>
      <c r="G88" s="13">
        <f t="shared" si="14"/>
        <v>108416.854018</v>
      </c>
      <c r="H88" s="13">
        <f t="shared" si="15"/>
        <v>113663.880955</v>
      </c>
      <c r="I88" s="34">
        <f t="shared" si="16"/>
        <v>8.7465644346720987E-3</v>
      </c>
      <c r="J88" s="34">
        <f t="shared" si="17"/>
        <v>0</v>
      </c>
      <c r="K88" s="34">
        <f t="shared" si="18"/>
        <v>2.500105210148984E-3</v>
      </c>
      <c r="L88" s="19">
        <v>148746.069659</v>
      </c>
      <c r="M88" s="19">
        <v>3603.4328999999998</v>
      </c>
      <c r="N88" s="19">
        <v>10392</v>
      </c>
      <c r="O88" s="19">
        <v>58918</v>
      </c>
      <c r="P88" s="19">
        <v>0</v>
      </c>
      <c r="Q88" s="19">
        <v>515</v>
      </c>
      <c r="R88" s="19">
        <v>205991.3310485484</v>
      </c>
      <c r="S88" s="19">
        <v>238621.05776322132</v>
      </c>
      <c r="T88" s="19">
        <v>108416854018</v>
      </c>
      <c r="U88" s="19">
        <v>113663880955</v>
      </c>
    </row>
    <row r="89" spans="1:21" x14ac:dyDescent="0.45">
      <c r="A89" s="35" t="s">
        <v>201</v>
      </c>
      <c r="B89" s="35">
        <v>11268</v>
      </c>
      <c r="C89" s="35" t="s">
        <v>22</v>
      </c>
      <c r="D89" s="34">
        <f t="shared" si="11"/>
        <v>2.7735848965313936</v>
      </c>
      <c r="E89" s="34">
        <f t="shared" si="12"/>
        <v>0.14048987365412011</v>
      </c>
      <c r="F89" s="34">
        <f t="shared" si="13"/>
        <v>0.34120326425437797</v>
      </c>
      <c r="G89" s="13">
        <f t="shared" si="14"/>
        <v>1546435.0898539999</v>
      </c>
      <c r="H89" s="13">
        <f t="shared" si="15"/>
        <v>1509929.178485</v>
      </c>
      <c r="I89" s="34">
        <f t="shared" si="16"/>
        <v>0.16233735886660949</v>
      </c>
      <c r="J89" s="34">
        <f t="shared" si="17"/>
        <v>3.2185170251248348E-2</v>
      </c>
      <c r="K89" s="34">
        <f t="shared" si="18"/>
        <v>8.0412212854652873E-2</v>
      </c>
      <c r="L89" s="19">
        <v>13313535.352085</v>
      </c>
      <c r="M89" s="19">
        <v>605010.50775999995</v>
      </c>
      <c r="N89" s="19">
        <v>337184</v>
      </c>
      <c r="O89" s="19">
        <v>818908</v>
      </c>
      <c r="P89" s="19">
        <v>59975</v>
      </c>
      <c r="Q89" s="19">
        <v>149843</v>
      </c>
      <c r="R89" s="19">
        <v>1863435.8473736451</v>
      </c>
      <c r="S89" s="19">
        <v>2400059.1019829102</v>
      </c>
      <c r="T89" s="19">
        <v>1546435089854</v>
      </c>
      <c r="U89" s="19">
        <v>1509929178485</v>
      </c>
    </row>
    <row r="90" spans="1:21" x14ac:dyDescent="0.45">
      <c r="A90" s="35" t="s">
        <v>203</v>
      </c>
      <c r="B90" s="35">
        <v>11273</v>
      </c>
      <c r="C90" s="35" t="s">
        <v>22</v>
      </c>
      <c r="D90" s="34">
        <f t="shared" si="11"/>
        <v>2.4718266529691597</v>
      </c>
      <c r="E90" s="34">
        <f t="shared" si="12"/>
        <v>1.1907140510257226</v>
      </c>
      <c r="F90" s="34">
        <f t="shared" si="13"/>
        <v>1.1872553032153104</v>
      </c>
      <c r="G90" s="13">
        <f t="shared" si="14"/>
        <v>5239615.6446089996</v>
      </c>
      <c r="H90" s="13">
        <f t="shared" si="15"/>
        <v>5771844.7506600004</v>
      </c>
      <c r="I90" s="34">
        <f t="shared" si="16"/>
        <v>0.16039052216129313</v>
      </c>
      <c r="J90" s="34">
        <f t="shared" si="17"/>
        <v>5.347792278579705E-2</v>
      </c>
      <c r="K90" s="34">
        <f t="shared" si="18"/>
        <v>8.151987695986523E-3</v>
      </c>
      <c r="L90" s="19">
        <v>30252961.941454001</v>
      </c>
      <c r="M90" s="19">
        <v>1888014.9333609999</v>
      </c>
      <c r="N90" s="19">
        <v>7286641</v>
      </c>
      <c r="O90" s="19">
        <v>7265475</v>
      </c>
      <c r="P90" s="19">
        <v>314754</v>
      </c>
      <c r="Q90" s="19">
        <v>47980</v>
      </c>
      <c r="R90" s="19">
        <v>5885681.1110770004</v>
      </c>
      <c r="S90" s="19">
        <v>6119555.7352523329</v>
      </c>
      <c r="T90" s="19">
        <v>5239615644609</v>
      </c>
      <c r="U90" s="19">
        <v>5771844750660</v>
      </c>
    </row>
    <row r="91" spans="1:21" x14ac:dyDescent="0.45">
      <c r="A91" s="35" t="s">
        <v>207</v>
      </c>
      <c r="B91" s="35">
        <v>11277</v>
      </c>
      <c r="C91" s="35" t="s">
        <v>19</v>
      </c>
      <c r="D91" s="34">
        <f t="shared" si="11"/>
        <v>5.0655282132936422E-2</v>
      </c>
      <c r="E91" s="34">
        <f t="shared" si="12"/>
        <v>0</v>
      </c>
      <c r="F91" s="34">
        <f t="shared" si="13"/>
        <v>0</v>
      </c>
      <c r="G91" s="13">
        <f t="shared" si="14"/>
        <v>10579672.363505</v>
      </c>
      <c r="H91" s="13">
        <f t="shared" si="15"/>
        <v>11508961.263773</v>
      </c>
      <c r="I91" s="34">
        <f t="shared" si="16"/>
        <v>5.4603891864594869E-4</v>
      </c>
      <c r="J91" s="34">
        <f t="shared" si="17"/>
        <v>0</v>
      </c>
      <c r="K91" s="34">
        <f t="shared" si="18"/>
        <v>0</v>
      </c>
      <c r="L91" s="19">
        <v>12675189.301221</v>
      </c>
      <c r="M91" s="19">
        <v>141389.940757</v>
      </c>
      <c r="N91" s="19">
        <v>0</v>
      </c>
      <c r="O91" s="19">
        <v>0</v>
      </c>
      <c r="P91" s="19">
        <v>0</v>
      </c>
      <c r="Q91" s="19">
        <v>0</v>
      </c>
      <c r="R91" s="19">
        <v>129468739.24995551</v>
      </c>
      <c r="S91" s="19">
        <v>125112217.0039154</v>
      </c>
      <c r="T91" s="19">
        <v>10579672363505</v>
      </c>
      <c r="U91" s="19">
        <v>11508961263773</v>
      </c>
    </row>
    <row r="92" spans="1:21" x14ac:dyDescent="0.45">
      <c r="A92" s="35" t="s">
        <v>209</v>
      </c>
      <c r="B92" s="35">
        <v>11280</v>
      </c>
      <c r="C92" s="35" t="s">
        <v>22</v>
      </c>
      <c r="D92" s="34">
        <f t="shared" si="11"/>
        <v>0.41594539371487993</v>
      </c>
      <c r="E92" s="34">
        <f t="shared" si="12"/>
        <v>1.1951446054696842</v>
      </c>
      <c r="F92" s="34">
        <f t="shared" si="13"/>
        <v>0.94622236194269016</v>
      </c>
      <c r="G92" s="13">
        <f t="shared" si="14"/>
        <v>1451976.875575</v>
      </c>
      <c r="H92" s="13">
        <f t="shared" si="15"/>
        <v>1550611.6434269999</v>
      </c>
      <c r="I92" s="34">
        <f t="shared" si="16"/>
        <v>1.002680416634575E-2</v>
      </c>
      <c r="J92" s="34">
        <f t="shared" si="17"/>
        <v>6.5426387209539276E-3</v>
      </c>
      <c r="K92" s="34">
        <f t="shared" si="18"/>
        <v>1.5339225920800127E-2</v>
      </c>
      <c r="L92" s="19">
        <v>1701280.1977940002</v>
      </c>
      <c r="M92" s="19">
        <v>38239.742133</v>
      </c>
      <c r="N92" s="19">
        <v>2444162</v>
      </c>
      <c r="O92" s="19">
        <v>1935097</v>
      </c>
      <c r="P92" s="19">
        <v>12476</v>
      </c>
      <c r="Q92" s="19">
        <v>29250</v>
      </c>
      <c r="R92" s="19">
        <v>1906875.8848082901</v>
      </c>
      <c r="S92" s="19">
        <v>2045076.377213333</v>
      </c>
      <c r="T92" s="19">
        <v>1451976875575</v>
      </c>
      <c r="U92" s="19">
        <v>1550611643427</v>
      </c>
    </row>
    <row r="93" spans="1:21" x14ac:dyDescent="0.45">
      <c r="A93" s="35" t="s">
        <v>217</v>
      </c>
      <c r="B93" s="35">
        <v>11290</v>
      </c>
      <c r="C93" s="35" t="s">
        <v>19</v>
      </c>
      <c r="D93" s="34">
        <f t="shared" si="11"/>
        <v>5.0187659433437969E-2</v>
      </c>
      <c r="E93" s="34">
        <f t="shared" si="12"/>
        <v>1.4670765043942661E-2</v>
      </c>
      <c r="F93" s="34">
        <f t="shared" si="13"/>
        <v>1.9493525949228704E-2</v>
      </c>
      <c r="G93" s="13">
        <f t="shared" si="14"/>
        <v>4307.7022710000001</v>
      </c>
      <c r="H93" s="13">
        <f t="shared" si="15"/>
        <v>3418.6296670000002</v>
      </c>
      <c r="I93" s="34">
        <f t="shared" si="16"/>
        <v>2.4648867241079887E-2</v>
      </c>
      <c r="J93" s="34">
        <f t="shared" si="17"/>
        <v>0</v>
      </c>
      <c r="K93" s="34">
        <f t="shared" si="18"/>
        <v>0</v>
      </c>
      <c r="L93" s="19">
        <v>5452.9623300000003</v>
      </c>
      <c r="M93" s="19">
        <v>2605.5101450000002</v>
      </c>
      <c r="N93" s="19">
        <v>797</v>
      </c>
      <c r="O93" s="19">
        <v>1059</v>
      </c>
      <c r="P93" s="19">
        <v>0</v>
      </c>
      <c r="Q93" s="19">
        <v>0</v>
      </c>
      <c r="R93" s="19">
        <v>52852.533130967742</v>
      </c>
      <c r="S93" s="19">
        <v>54325.728591030049</v>
      </c>
      <c r="T93" s="19">
        <v>4307702271</v>
      </c>
      <c r="U93" s="19">
        <v>3418629667</v>
      </c>
    </row>
    <row r="94" spans="1:21" x14ac:dyDescent="0.45">
      <c r="A94" s="35" t="s">
        <v>219</v>
      </c>
      <c r="B94" s="35">
        <v>11285</v>
      </c>
      <c r="C94" s="35" t="s">
        <v>22</v>
      </c>
      <c r="D94" s="34">
        <f t="shared" si="11"/>
        <v>0.96949394909822095</v>
      </c>
      <c r="E94" s="34">
        <f t="shared" si="12"/>
        <v>1.185304184437608</v>
      </c>
      <c r="F94" s="34">
        <f t="shared" si="13"/>
        <v>1.3266329483709793</v>
      </c>
      <c r="G94" s="13">
        <f t="shared" si="14"/>
        <v>12521647.234672001</v>
      </c>
      <c r="H94" s="13">
        <f t="shared" si="15"/>
        <v>14049428.887794999</v>
      </c>
      <c r="I94" s="34">
        <f t="shared" si="16"/>
        <v>1.6496061391750368E-2</v>
      </c>
      <c r="J94" s="34">
        <f t="shared" si="17"/>
        <v>1.6440033292493914E-2</v>
      </c>
      <c r="K94" s="34">
        <f t="shared" si="18"/>
        <v>1.5150215676449032E-2</v>
      </c>
      <c r="L94" s="19">
        <v>34322635.993225001</v>
      </c>
      <c r="M94" s="19">
        <v>455611.46297700005</v>
      </c>
      <c r="N94" s="19">
        <v>20981443</v>
      </c>
      <c r="O94" s="19">
        <v>23483148</v>
      </c>
      <c r="P94" s="19">
        <v>227032</v>
      </c>
      <c r="Q94" s="19">
        <v>209220</v>
      </c>
      <c r="R94" s="19">
        <v>13809704.394191029</v>
      </c>
      <c r="S94" s="19">
        <v>17701315.219734147</v>
      </c>
      <c r="T94" s="19">
        <v>12521647234672</v>
      </c>
      <c r="U94" s="19">
        <v>14049428887795</v>
      </c>
    </row>
    <row r="95" spans="1:21" x14ac:dyDescent="0.45">
      <c r="A95" s="35" t="s">
        <v>223</v>
      </c>
      <c r="B95" s="35">
        <v>11297</v>
      </c>
      <c r="C95" s="35" t="s">
        <v>22</v>
      </c>
      <c r="D95" s="34">
        <f t="shared" si="11"/>
        <v>2.1713288906278669</v>
      </c>
      <c r="E95" s="34">
        <f t="shared" si="12"/>
        <v>1.9311295641705699</v>
      </c>
      <c r="F95" s="34">
        <f t="shared" si="13"/>
        <v>1.6046958874490738</v>
      </c>
      <c r="G95" s="13">
        <f t="shared" si="14"/>
        <v>4080327.7433719998</v>
      </c>
      <c r="H95" s="13">
        <f t="shared" si="15"/>
        <v>4702538.502909</v>
      </c>
      <c r="I95" s="34">
        <f t="shared" si="16"/>
        <v>0.13920426708292225</v>
      </c>
      <c r="J95" s="34">
        <f t="shared" si="17"/>
        <v>5.676426946674433E-2</v>
      </c>
      <c r="K95" s="34">
        <f t="shared" si="18"/>
        <v>4.0013831418339099E-2</v>
      </c>
      <c r="L95" s="19">
        <v>21495388.417610999</v>
      </c>
      <c r="M95" s="19">
        <v>1275011.2565819998</v>
      </c>
      <c r="N95" s="19">
        <v>9558750</v>
      </c>
      <c r="O95" s="19">
        <v>7942961</v>
      </c>
      <c r="P95" s="19">
        <v>259960</v>
      </c>
      <c r="Q95" s="19">
        <v>183249</v>
      </c>
      <c r="R95" s="19">
        <v>4579641.4265896445</v>
      </c>
      <c r="S95" s="19">
        <v>4949823.241976792</v>
      </c>
      <c r="T95" s="19">
        <v>4080327743372</v>
      </c>
      <c r="U95" s="19">
        <v>4702538502909</v>
      </c>
    </row>
    <row r="96" spans="1:21" x14ac:dyDescent="0.45">
      <c r="A96" s="35" t="s">
        <v>225</v>
      </c>
      <c r="B96" s="35">
        <v>11302</v>
      </c>
      <c r="C96" s="35" t="s">
        <v>19</v>
      </c>
      <c r="D96" s="34">
        <f t="shared" si="11"/>
        <v>5.9764604221285281E-2</v>
      </c>
      <c r="E96" s="34">
        <f t="shared" si="12"/>
        <v>1.9080265175742328</v>
      </c>
      <c r="F96" s="34">
        <f t="shared" si="13"/>
        <v>1.4554586807857124</v>
      </c>
      <c r="G96" s="13">
        <f t="shared" si="14"/>
        <v>1682174.384694</v>
      </c>
      <c r="H96" s="13">
        <f t="shared" si="15"/>
        <v>1874592.7879910001</v>
      </c>
      <c r="I96" s="34">
        <f t="shared" si="16"/>
        <v>1.0207616912536804E-2</v>
      </c>
      <c r="J96" s="34">
        <f t="shared" si="17"/>
        <v>0.32632312262317476</v>
      </c>
      <c r="K96" s="34">
        <f t="shared" si="18"/>
        <v>0.18293795732435647</v>
      </c>
      <c r="L96" s="19">
        <v>1418629.6713010001</v>
      </c>
      <c r="M96" s="19">
        <v>272453.67808699998</v>
      </c>
      <c r="N96" s="19">
        <v>22645369</v>
      </c>
      <c r="O96" s="19">
        <v>17274078</v>
      </c>
      <c r="P96" s="19">
        <v>4354980</v>
      </c>
      <c r="Q96" s="19">
        <v>2441418</v>
      </c>
      <c r="R96" s="19">
        <v>13345606.54173735</v>
      </c>
      <c r="S96" s="19">
        <v>11868477.084265141</v>
      </c>
      <c r="T96" s="19">
        <v>1682174384694</v>
      </c>
      <c r="U96" s="19">
        <v>1874592787991</v>
      </c>
    </row>
    <row r="97" spans="1:21" x14ac:dyDescent="0.45">
      <c r="A97" s="35" t="s">
        <v>227</v>
      </c>
      <c r="B97" s="35">
        <v>11304</v>
      </c>
      <c r="C97" s="35" t="s">
        <v>32</v>
      </c>
      <c r="D97" s="34">
        <f t="shared" si="11"/>
        <v>9.6838374023025336E-2</v>
      </c>
      <c r="E97" s="34">
        <f t="shared" si="12"/>
        <v>3.8138928320315055E-5</v>
      </c>
      <c r="F97" s="34">
        <f t="shared" si="13"/>
        <v>9.0329040758640914E-6</v>
      </c>
      <c r="G97" s="13">
        <f t="shared" si="14"/>
        <v>524393.16386900004</v>
      </c>
      <c r="H97" s="13">
        <f t="shared" si="15"/>
        <v>578725.71284099994</v>
      </c>
      <c r="I97" s="34">
        <f t="shared" si="16"/>
        <v>8.3441396931326454E-3</v>
      </c>
      <c r="J97" s="34">
        <f t="shared" si="17"/>
        <v>0</v>
      </c>
      <c r="K97" s="34">
        <f t="shared" si="18"/>
        <v>0</v>
      </c>
      <c r="L97" s="19">
        <v>192971.24355300001</v>
      </c>
      <c r="M97" s="19">
        <v>16670.579646999999</v>
      </c>
      <c r="N97" s="19">
        <v>38</v>
      </c>
      <c r="O97" s="19">
        <v>9</v>
      </c>
      <c r="P97" s="19">
        <v>0</v>
      </c>
      <c r="Q97" s="19">
        <v>0</v>
      </c>
      <c r="R97" s="19">
        <v>998939.39100277412</v>
      </c>
      <c r="S97" s="19">
        <v>996357.30927863927</v>
      </c>
      <c r="T97" s="19">
        <v>524393163869</v>
      </c>
      <c r="U97" s="19">
        <v>578725712841</v>
      </c>
    </row>
    <row r="98" spans="1:21" x14ac:dyDescent="0.45">
      <c r="A98" s="35" t="s">
        <v>231</v>
      </c>
      <c r="B98" s="35">
        <v>11305</v>
      </c>
      <c r="C98" s="35" t="s">
        <v>32</v>
      </c>
      <c r="D98" s="34">
        <f t="shared" si="11"/>
        <v>0.68015411128070613</v>
      </c>
      <c r="E98" s="34">
        <f t="shared" si="12"/>
        <v>0.66151963730266827</v>
      </c>
      <c r="F98" s="34">
        <f t="shared" si="13"/>
        <v>0.89050282694231775</v>
      </c>
      <c r="G98" s="13">
        <f t="shared" si="14"/>
        <v>109477.39942</v>
      </c>
      <c r="H98" s="13">
        <f t="shared" si="15"/>
        <v>131774.11265600001</v>
      </c>
      <c r="I98" s="34">
        <f t="shared" si="16"/>
        <v>0.10917461227041161</v>
      </c>
      <c r="J98" s="34">
        <f t="shared" si="17"/>
        <v>0.10650794655103736</v>
      </c>
      <c r="K98" s="34">
        <f t="shared" si="18"/>
        <v>0.12239840336718083</v>
      </c>
      <c r="L98" s="19">
        <v>370541.89526999998</v>
      </c>
      <c r="M98" s="19">
        <v>50044.368451999995</v>
      </c>
      <c r="N98" s="19">
        <v>180195</v>
      </c>
      <c r="O98" s="19">
        <v>242569</v>
      </c>
      <c r="P98" s="19">
        <v>24411</v>
      </c>
      <c r="Q98" s="19">
        <v>28053</v>
      </c>
      <c r="R98" s="19">
        <v>229194.16616770969</v>
      </c>
      <c r="S98" s="19">
        <v>272395.5417782322</v>
      </c>
      <c r="T98" s="19">
        <v>109477399420</v>
      </c>
      <c r="U98" s="19">
        <v>131774112656</v>
      </c>
    </row>
    <row r="99" spans="1:21" x14ac:dyDescent="0.45">
      <c r="A99" s="35" t="s">
        <v>237</v>
      </c>
      <c r="B99" s="35">
        <v>11314</v>
      </c>
      <c r="C99" s="35" t="s">
        <v>22</v>
      </c>
      <c r="D99" s="34">
        <f t="shared" si="11"/>
        <v>7.2259573200981224</v>
      </c>
      <c r="E99" s="34">
        <f t="shared" si="12"/>
        <v>0.78321221627359361</v>
      </c>
      <c r="F99" s="34">
        <f t="shared" si="13"/>
        <v>1.5147007083664277</v>
      </c>
      <c r="G99" s="13">
        <f t="shared" si="14"/>
        <v>89869.320932999995</v>
      </c>
      <c r="H99" s="13">
        <f t="shared" si="15"/>
        <v>107232.27057399999</v>
      </c>
      <c r="I99" s="34">
        <f t="shared" si="16"/>
        <v>0.1806336781581388</v>
      </c>
      <c r="J99" s="34">
        <f t="shared" si="17"/>
        <v>0</v>
      </c>
      <c r="K99" s="34">
        <f t="shared" si="18"/>
        <v>0</v>
      </c>
      <c r="L99" s="19">
        <v>2836808.2860610001</v>
      </c>
      <c r="M99" s="19">
        <v>33980.391114999999</v>
      </c>
      <c r="N99" s="19">
        <v>153739</v>
      </c>
      <c r="O99" s="19">
        <v>297325</v>
      </c>
      <c r="P99" s="19">
        <v>0</v>
      </c>
      <c r="Q99" s="19">
        <v>0</v>
      </c>
      <c r="R99" s="19">
        <v>94058.847335354847</v>
      </c>
      <c r="S99" s="19">
        <v>196292.9035140273</v>
      </c>
      <c r="T99" s="19">
        <v>89869320933</v>
      </c>
      <c r="U99" s="19">
        <v>107232270574</v>
      </c>
    </row>
    <row r="100" spans="1:21" x14ac:dyDescent="0.45">
      <c r="A100" s="35" t="s">
        <v>241</v>
      </c>
      <c r="B100" s="35">
        <v>11309</v>
      </c>
      <c r="C100" s="35" t="s">
        <v>22</v>
      </c>
      <c r="D100" s="34">
        <f t="shared" si="11"/>
        <v>2.431232900159825</v>
      </c>
      <c r="E100" s="34">
        <f t="shared" si="12"/>
        <v>1.0860982571864199</v>
      </c>
      <c r="F100" s="34">
        <f t="shared" si="13"/>
        <v>1.7727482471319498</v>
      </c>
      <c r="G100" s="13">
        <f t="shared" si="14"/>
        <v>2052239.130692</v>
      </c>
      <c r="H100" s="13">
        <f t="shared" si="15"/>
        <v>2430214.8149640001</v>
      </c>
      <c r="I100" s="34">
        <f t="shared" si="16"/>
        <v>0.2281059078049876</v>
      </c>
      <c r="J100" s="34">
        <f t="shared" si="17"/>
        <v>0.17832774214771155</v>
      </c>
      <c r="K100" s="34">
        <f t="shared" si="18"/>
        <v>0.13902299916505187</v>
      </c>
      <c r="L100" s="19">
        <v>17925528.412064999</v>
      </c>
      <c r="M100" s="19">
        <v>1063158.6493529999</v>
      </c>
      <c r="N100" s="19">
        <v>4003912</v>
      </c>
      <c r="O100" s="19">
        <v>6535254</v>
      </c>
      <c r="P100" s="19">
        <v>415576</v>
      </c>
      <c r="Q100" s="19">
        <v>323980</v>
      </c>
      <c r="R100" s="19">
        <v>2330405.7741939677</v>
      </c>
      <c r="S100" s="19">
        <v>3686509.9207251202</v>
      </c>
      <c r="T100" s="19">
        <v>2052239130692</v>
      </c>
      <c r="U100" s="19">
        <v>2430214814964</v>
      </c>
    </row>
    <row r="101" spans="1:21" x14ac:dyDescent="0.45">
      <c r="A101" s="35" t="s">
        <v>243</v>
      </c>
      <c r="B101" s="35">
        <v>11310</v>
      </c>
      <c r="C101" s="35" t="s">
        <v>19</v>
      </c>
      <c r="D101" s="34">
        <f t="shared" si="11"/>
        <v>0.12675916063038142</v>
      </c>
      <c r="E101" s="34">
        <f t="shared" si="12"/>
        <v>1.8607586144567398</v>
      </c>
      <c r="F101" s="34">
        <f t="shared" si="13"/>
        <v>0.66437851796071212</v>
      </c>
      <c r="G101" s="13">
        <f t="shared" si="14"/>
        <v>29719862.571982</v>
      </c>
      <c r="H101" s="13">
        <f t="shared" si="15"/>
        <v>34459515.214051001</v>
      </c>
      <c r="I101" s="34">
        <f t="shared" si="16"/>
        <v>1.0895708277008259E-2</v>
      </c>
      <c r="J101" s="34">
        <f t="shared" si="17"/>
        <v>8.8060032809820207E-2</v>
      </c>
      <c r="K101" s="34">
        <f t="shared" si="18"/>
        <v>5.2189957271247436E-2</v>
      </c>
      <c r="L101" s="19">
        <v>41395481.399255</v>
      </c>
      <c r="M101" s="19">
        <v>5478622.1416379996</v>
      </c>
      <c r="N101" s="19">
        <v>303832079</v>
      </c>
      <c r="O101" s="19">
        <v>108482371</v>
      </c>
      <c r="P101" s="19">
        <v>22139343</v>
      </c>
      <c r="Q101" s="19">
        <v>13121178</v>
      </c>
      <c r="R101" s="19">
        <v>251411932.21916541</v>
      </c>
      <c r="S101" s="19">
        <v>163283983.55350658</v>
      </c>
      <c r="T101" s="19">
        <v>29719862571982</v>
      </c>
      <c r="U101" s="19">
        <v>34459515214051</v>
      </c>
    </row>
    <row r="102" spans="1:21" x14ac:dyDescent="0.45">
      <c r="A102" s="35" t="s">
        <v>251</v>
      </c>
      <c r="B102" s="35">
        <v>11334</v>
      </c>
      <c r="C102" s="35" t="s">
        <v>22</v>
      </c>
      <c r="D102" s="34">
        <f t="shared" si="11"/>
        <v>1.3397955107218253</v>
      </c>
      <c r="E102" s="34">
        <f t="shared" si="12"/>
        <v>1.1698421715667542</v>
      </c>
      <c r="F102" s="34">
        <f t="shared" si="13"/>
        <v>0.58284177388622316</v>
      </c>
      <c r="G102" s="13">
        <f t="shared" si="14"/>
        <v>1315112.596956</v>
      </c>
      <c r="H102" s="13">
        <f t="shared" si="15"/>
        <v>1448213.684754</v>
      </c>
      <c r="I102" s="34">
        <f t="shared" si="16"/>
        <v>0.30978363270846976</v>
      </c>
      <c r="J102" s="34">
        <f t="shared" si="17"/>
        <v>1.0655542741259644E-2</v>
      </c>
      <c r="K102" s="34">
        <f t="shared" si="18"/>
        <v>9.5066308155460025E-3</v>
      </c>
      <c r="L102" s="19">
        <v>4164405.7332849996</v>
      </c>
      <c r="M102" s="19">
        <v>931309.56640599994</v>
      </c>
      <c r="N102" s="19">
        <v>1818075</v>
      </c>
      <c r="O102" s="19">
        <v>905806</v>
      </c>
      <c r="P102" s="19">
        <v>16017</v>
      </c>
      <c r="Q102" s="19">
        <v>14290</v>
      </c>
      <c r="R102" s="19">
        <v>1503161.348879968</v>
      </c>
      <c r="S102" s="19">
        <v>1554119.9011188631</v>
      </c>
      <c r="T102" s="19">
        <v>1315112596956</v>
      </c>
      <c r="U102" s="19">
        <v>1448213684754</v>
      </c>
    </row>
    <row r="103" spans="1:21" x14ac:dyDescent="0.45">
      <c r="A103" s="35" t="s">
        <v>253</v>
      </c>
      <c r="B103" s="35">
        <v>11338</v>
      </c>
      <c r="C103" s="35" t="s">
        <v>19</v>
      </c>
      <c r="D103" s="34">
        <f t="shared" si="11"/>
        <v>0.11270821295880937</v>
      </c>
      <c r="E103" s="34">
        <f t="shared" si="12"/>
        <v>0.63378582379185011</v>
      </c>
      <c r="F103" s="34">
        <f t="shared" si="13"/>
        <v>0.50180241330457087</v>
      </c>
      <c r="G103" s="13">
        <f t="shared" si="14"/>
        <v>7949846.7851759996</v>
      </c>
      <c r="H103" s="13">
        <f t="shared" si="15"/>
        <v>8980916.2302299999</v>
      </c>
      <c r="I103" s="34">
        <f t="shared" si="16"/>
        <v>1.3408067009998165E-3</v>
      </c>
      <c r="J103" s="34">
        <f t="shared" si="17"/>
        <v>5.264752338630891E-2</v>
      </c>
      <c r="K103" s="34">
        <f t="shared" si="18"/>
        <v>3.8852987694426432E-2</v>
      </c>
      <c r="L103" s="19">
        <v>8568854.7115020007</v>
      </c>
      <c r="M103" s="19">
        <v>107765.99664900001</v>
      </c>
      <c r="N103" s="19">
        <v>24092382</v>
      </c>
      <c r="O103" s="19">
        <v>19075238</v>
      </c>
      <c r="P103" s="19">
        <v>2115746</v>
      </c>
      <c r="Q103" s="19">
        <v>1561385</v>
      </c>
      <c r="R103" s="19">
        <v>40186999.575942136</v>
      </c>
      <c r="S103" s="19">
        <v>38013444.125112675</v>
      </c>
      <c r="T103" s="19">
        <v>7949846785176</v>
      </c>
      <c r="U103" s="19">
        <v>8980916230230</v>
      </c>
    </row>
    <row r="104" spans="1:21" x14ac:dyDescent="0.45">
      <c r="A104" s="35" t="s">
        <v>255</v>
      </c>
      <c r="B104" s="35">
        <v>11343</v>
      </c>
      <c r="C104" s="35" t="s">
        <v>19</v>
      </c>
      <c r="D104" s="34">
        <f t="shared" si="11"/>
        <v>8.1023963511897931E-2</v>
      </c>
      <c r="E104" s="34">
        <f t="shared" si="12"/>
        <v>0.94741964628073283</v>
      </c>
      <c r="F104" s="34">
        <f t="shared" si="13"/>
        <v>1.1853444784261595</v>
      </c>
      <c r="G104" s="13">
        <f t="shared" si="14"/>
        <v>4176525.5009010001</v>
      </c>
      <c r="H104" s="13">
        <f t="shared" si="15"/>
        <v>4461701.3296339996</v>
      </c>
      <c r="I104" s="34">
        <f t="shared" si="16"/>
        <v>7.7837539503458689E-3</v>
      </c>
      <c r="J104" s="34">
        <f t="shared" si="17"/>
        <v>8.6761295706470121E-2</v>
      </c>
      <c r="K104" s="34">
        <f t="shared" si="18"/>
        <v>3.8988206863500068E-2</v>
      </c>
      <c r="L104" s="19">
        <v>4997959.350993</v>
      </c>
      <c r="M104" s="19">
        <v>393924.37791100005</v>
      </c>
      <c r="N104" s="19">
        <v>29220768</v>
      </c>
      <c r="O104" s="19">
        <v>36558959</v>
      </c>
      <c r="P104" s="19">
        <v>2195431</v>
      </c>
      <c r="Q104" s="19">
        <v>986568</v>
      </c>
      <c r="R104" s="19">
        <v>25304267.09425316</v>
      </c>
      <c r="S104" s="19">
        <v>30842476.314177576</v>
      </c>
      <c r="T104" s="19">
        <v>4176525500901</v>
      </c>
      <c r="U104" s="19">
        <v>4461701329634</v>
      </c>
    </row>
    <row r="105" spans="1:21" x14ac:dyDescent="0.45">
      <c r="A105" s="35" t="s">
        <v>273</v>
      </c>
      <c r="B105" s="35">
        <v>11379</v>
      </c>
      <c r="C105" s="35" t="s">
        <v>19</v>
      </c>
      <c r="D105" s="34">
        <f t="shared" si="11"/>
        <v>0.24670013244560457</v>
      </c>
      <c r="E105" s="34">
        <f t="shared" si="12"/>
        <v>1.2410026044347218</v>
      </c>
      <c r="F105" s="34">
        <f t="shared" si="13"/>
        <v>1.9265033632993092</v>
      </c>
      <c r="G105" s="13">
        <f t="shared" si="14"/>
        <v>4587972.3010550002</v>
      </c>
      <c r="H105" s="13">
        <f t="shared" si="15"/>
        <v>4950890.4185469998</v>
      </c>
      <c r="I105" s="34">
        <f t="shared" si="16"/>
        <v>2.3720045620435726E-14</v>
      </c>
      <c r="J105" s="34">
        <f t="shared" si="17"/>
        <v>0</v>
      </c>
      <c r="K105" s="34">
        <f t="shared" si="18"/>
        <v>1.8936945861166104E-2</v>
      </c>
      <c r="L105" s="19">
        <v>8952207.7877660003</v>
      </c>
      <c r="M105" s="19">
        <v>9.9999999999999995E-7</v>
      </c>
      <c r="N105" s="19">
        <v>22516634</v>
      </c>
      <c r="O105" s="19">
        <v>34954295</v>
      </c>
      <c r="P105" s="19">
        <v>0</v>
      </c>
      <c r="Q105" s="19">
        <v>399176</v>
      </c>
      <c r="R105" s="19">
        <v>21079217.468672611</v>
      </c>
      <c r="S105" s="19">
        <v>18143905.516021341</v>
      </c>
      <c r="T105" s="19">
        <v>4587972301055</v>
      </c>
      <c r="U105" s="19">
        <v>4950890418547</v>
      </c>
    </row>
    <row r="106" spans="1:21" x14ac:dyDescent="0.45">
      <c r="A106" s="35" t="s">
        <v>275</v>
      </c>
      <c r="B106" s="35">
        <v>11385</v>
      </c>
      <c r="C106" s="35" t="s">
        <v>19</v>
      </c>
      <c r="D106" s="34">
        <f t="shared" si="11"/>
        <v>0.10664867675878416</v>
      </c>
      <c r="E106" s="34">
        <f t="shared" si="12"/>
        <v>1.2868726675786448</v>
      </c>
      <c r="F106" s="34">
        <f t="shared" si="13"/>
        <v>0.95612203635345949</v>
      </c>
      <c r="G106" s="13">
        <f t="shared" si="14"/>
        <v>11477145.469182</v>
      </c>
      <c r="H106" s="13">
        <f t="shared" si="15"/>
        <v>13271727.461631</v>
      </c>
      <c r="I106" s="34">
        <f t="shared" si="16"/>
        <v>1.7371761223216077E-3</v>
      </c>
      <c r="J106" s="34">
        <f t="shared" si="17"/>
        <v>9.7352724943948379E-2</v>
      </c>
      <c r="K106" s="34">
        <f t="shared" si="18"/>
        <v>8.9556374783903062E-2</v>
      </c>
      <c r="L106" s="19">
        <v>18998540.556260999</v>
      </c>
      <c r="M106" s="19">
        <v>336815.65660300001</v>
      </c>
      <c r="N106" s="19">
        <v>114622625</v>
      </c>
      <c r="O106" s="19">
        <v>85162441</v>
      </c>
      <c r="P106" s="19">
        <v>9437708</v>
      </c>
      <c r="Q106" s="19">
        <v>8681903</v>
      </c>
      <c r="R106" s="19">
        <v>96943439.4921543</v>
      </c>
      <c r="S106" s="19">
        <v>89070681.107612416</v>
      </c>
      <c r="T106" s="19">
        <v>11477145469182</v>
      </c>
      <c r="U106" s="19">
        <v>13271727461631</v>
      </c>
    </row>
    <row r="107" spans="1:21" x14ac:dyDescent="0.45">
      <c r="A107" s="35" t="s">
        <v>277</v>
      </c>
      <c r="B107" s="35">
        <v>11384</v>
      </c>
      <c r="C107" s="35" t="s">
        <v>22</v>
      </c>
      <c r="D107" s="34">
        <f t="shared" si="11"/>
        <v>2.0346611964150938</v>
      </c>
      <c r="E107" s="34">
        <f t="shared" si="12"/>
        <v>1.3139458002656632</v>
      </c>
      <c r="F107" s="34">
        <f t="shared" si="13"/>
        <v>1.789694403964585</v>
      </c>
      <c r="G107" s="13">
        <f t="shared" si="14"/>
        <v>791561.67602200003</v>
      </c>
      <c r="H107" s="13">
        <f t="shared" si="15"/>
        <v>839102.28641599999</v>
      </c>
      <c r="I107" s="34">
        <f t="shared" si="16"/>
        <v>0.15719028478297981</v>
      </c>
      <c r="J107" s="34">
        <f t="shared" si="17"/>
        <v>1.467392562360198E-2</v>
      </c>
      <c r="K107" s="34">
        <f t="shared" si="18"/>
        <v>1.8715570239805343E-2</v>
      </c>
      <c r="L107" s="19">
        <v>4754282.6387220006</v>
      </c>
      <c r="M107" s="19">
        <v>260114.06851899999</v>
      </c>
      <c r="N107" s="19">
        <v>1535113</v>
      </c>
      <c r="O107" s="19">
        <v>2090941</v>
      </c>
      <c r="P107" s="19">
        <v>12141</v>
      </c>
      <c r="Q107" s="19">
        <v>15485</v>
      </c>
      <c r="R107" s="19">
        <v>827385.95733864512</v>
      </c>
      <c r="S107" s="19">
        <v>1168322.9244993359</v>
      </c>
      <c r="T107" s="19">
        <v>791561676022</v>
      </c>
      <c r="U107" s="19">
        <v>839102286416</v>
      </c>
    </row>
    <row r="108" spans="1:21" x14ac:dyDescent="0.45">
      <c r="A108" s="35" t="s">
        <v>283</v>
      </c>
      <c r="B108" s="35">
        <v>11383</v>
      </c>
      <c r="C108" s="35" t="s">
        <v>19</v>
      </c>
      <c r="D108" s="34">
        <f t="shared" si="11"/>
        <v>0.22602343065094382</v>
      </c>
      <c r="E108" s="34">
        <f t="shared" si="12"/>
        <v>0.34300084740053427</v>
      </c>
      <c r="F108" s="34">
        <f t="shared" si="13"/>
        <v>0.56713810731529701</v>
      </c>
      <c r="G108" s="13">
        <f t="shared" si="14"/>
        <v>8913454.342317</v>
      </c>
      <c r="H108" s="13">
        <f t="shared" si="15"/>
        <v>9488862.429459</v>
      </c>
      <c r="I108" s="34">
        <f t="shared" si="16"/>
        <v>4.9497660173901574E-3</v>
      </c>
      <c r="J108" s="34">
        <f t="shared" si="17"/>
        <v>0</v>
      </c>
      <c r="K108" s="34">
        <f t="shared" si="18"/>
        <v>2.2833009630176565E-2</v>
      </c>
      <c r="L108" s="19">
        <v>16887498.564596001</v>
      </c>
      <c r="M108" s="19">
        <v>318843.44527600001</v>
      </c>
      <c r="N108" s="19">
        <v>12813774</v>
      </c>
      <c r="O108" s="19">
        <v>21187060</v>
      </c>
      <c r="P108" s="19">
        <v>0</v>
      </c>
      <c r="Q108" s="19">
        <v>735404</v>
      </c>
      <c r="R108" s="19">
        <v>32207931.057326552</v>
      </c>
      <c r="S108" s="19">
        <v>37357849.396322049</v>
      </c>
      <c r="T108" s="19">
        <v>8913454342317</v>
      </c>
      <c r="U108" s="19">
        <v>9488862429459</v>
      </c>
    </row>
    <row r="109" spans="1:21" x14ac:dyDescent="0.45">
      <c r="A109" s="35" t="s">
        <v>285</v>
      </c>
      <c r="B109" s="35">
        <v>11380</v>
      </c>
      <c r="C109" s="35" t="s">
        <v>19</v>
      </c>
      <c r="D109" s="34">
        <f t="shared" si="11"/>
        <v>0.17147839768920875</v>
      </c>
      <c r="E109" s="34">
        <f t="shared" si="12"/>
        <v>0.50429006528187792</v>
      </c>
      <c r="F109" s="34">
        <f t="shared" si="13"/>
        <v>0.42208271130758862</v>
      </c>
      <c r="G109" s="13">
        <f t="shared" si="14"/>
        <v>32318.392988</v>
      </c>
      <c r="H109" s="13">
        <f t="shared" si="15"/>
        <v>29601.525745999999</v>
      </c>
      <c r="I109" s="34">
        <f t="shared" si="16"/>
        <v>1.7271905591391582E-2</v>
      </c>
      <c r="J109" s="34">
        <f t="shared" si="17"/>
        <v>2.0907558129872503E-4</v>
      </c>
      <c r="K109" s="34">
        <f t="shared" si="18"/>
        <v>0</v>
      </c>
      <c r="L109" s="19">
        <v>111680.439382</v>
      </c>
      <c r="M109" s="19">
        <v>10408.963548</v>
      </c>
      <c r="N109" s="19">
        <v>164217</v>
      </c>
      <c r="O109" s="19">
        <v>137447</v>
      </c>
      <c r="P109" s="19">
        <v>63</v>
      </c>
      <c r="Q109" s="19">
        <v>0</v>
      </c>
      <c r="R109" s="19">
        <v>301326.43711264519</v>
      </c>
      <c r="S109" s="19">
        <v>325639.96657005185</v>
      </c>
      <c r="T109" s="19">
        <v>32318392988</v>
      </c>
      <c r="U109" s="19">
        <v>29601525746</v>
      </c>
    </row>
    <row r="110" spans="1:21" x14ac:dyDescent="0.45">
      <c r="A110" s="35" t="s">
        <v>287</v>
      </c>
      <c r="B110" s="35">
        <v>11391</v>
      </c>
      <c r="C110" s="35" t="s">
        <v>19</v>
      </c>
      <c r="D110" s="34">
        <f t="shared" si="11"/>
        <v>7.9605545189010335E-2</v>
      </c>
      <c r="E110" s="34">
        <f t="shared" si="12"/>
        <v>1.2996664793651616</v>
      </c>
      <c r="F110" s="34">
        <f t="shared" si="13"/>
        <v>0.9319432904915369</v>
      </c>
      <c r="G110" s="13">
        <f t="shared" si="14"/>
        <v>49205.705570999999</v>
      </c>
      <c r="H110" s="13">
        <f t="shared" si="15"/>
        <v>46197.913033999997</v>
      </c>
      <c r="I110" s="34">
        <f t="shared" si="16"/>
        <v>7.6768306662597192E-3</v>
      </c>
      <c r="J110" s="34">
        <f t="shared" si="17"/>
        <v>3.1445706789464463E-2</v>
      </c>
      <c r="K110" s="34">
        <f t="shared" si="18"/>
        <v>0.11050936783522386</v>
      </c>
      <c r="L110" s="19">
        <v>64716.071276000002</v>
      </c>
      <c r="M110" s="19">
        <v>7755.5120079999997</v>
      </c>
      <c r="N110" s="19">
        <v>528288</v>
      </c>
      <c r="O110" s="19">
        <v>378816</v>
      </c>
      <c r="P110" s="19">
        <v>15884</v>
      </c>
      <c r="Q110" s="19">
        <v>55821</v>
      </c>
      <c r="R110" s="19">
        <v>505124.59797283867</v>
      </c>
      <c r="S110" s="19">
        <v>406479.6687362814</v>
      </c>
      <c r="T110" s="19">
        <v>49205705571</v>
      </c>
      <c r="U110" s="19">
        <v>46197913034</v>
      </c>
    </row>
    <row r="111" spans="1:21" x14ac:dyDescent="0.45">
      <c r="A111" s="35" t="s">
        <v>289</v>
      </c>
      <c r="B111" s="35">
        <v>11381</v>
      </c>
      <c r="C111" s="35" t="s">
        <v>32</v>
      </c>
      <c r="D111" s="34">
        <f t="shared" si="11"/>
        <v>0.57079026014149115</v>
      </c>
      <c r="E111" s="34">
        <f t="shared" si="12"/>
        <v>2.4276933379364015E-4</v>
      </c>
      <c r="F111" s="34">
        <f t="shared" si="13"/>
        <v>2.0139706790597801E-4</v>
      </c>
      <c r="G111" s="13">
        <f t="shared" si="14"/>
        <v>706516.07487500005</v>
      </c>
      <c r="H111" s="13">
        <f t="shared" si="15"/>
        <v>781876.53945599997</v>
      </c>
      <c r="I111" s="34">
        <f t="shared" si="16"/>
        <v>0</v>
      </c>
      <c r="J111" s="34">
        <f t="shared" si="17"/>
        <v>0</v>
      </c>
      <c r="K111" s="34">
        <f t="shared" si="18"/>
        <v>0</v>
      </c>
      <c r="L111" s="19">
        <v>1462423.347546</v>
      </c>
      <c r="M111" s="19">
        <v>0</v>
      </c>
      <c r="N111" s="19">
        <v>311</v>
      </c>
      <c r="O111" s="19">
        <v>258</v>
      </c>
      <c r="P111" s="19">
        <v>0</v>
      </c>
      <c r="Q111" s="19">
        <v>0</v>
      </c>
      <c r="R111" s="19">
        <v>1272567.0485828391</v>
      </c>
      <c r="S111" s="19">
        <v>1281051.4208699751</v>
      </c>
      <c r="T111" s="19">
        <v>706516074875</v>
      </c>
      <c r="U111" s="19">
        <v>781876539456</v>
      </c>
    </row>
    <row r="112" spans="1:21" x14ac:dyDescent="0.45">
      <c r="A112" s="35" t="s">
        <v>291</v>
      </c>
      <c r="B112" s="35">
        <v>11394</v>
      </c>
      <c r="C112" s="35" t="s">
        <v>19</v>
      </c>
      <c r="D112" s="34">
        <f t="shared" si="11"/>
        <v>6.6638841768280097E-2</v>
      </c>
      <c r="E112" s="34">
        <f t="shared" si="12"/>
        <v>1.4107531458797731</v>
      </c>
      <c r="F112" s="34">
        <f t="shared" si="13"/>
        <v>0.58204736724073736</v>
      </c>
      <c r="G112" s="13">
        <f t="shared" si="14"/>
        <v>593961.846425</v>
      </c>
      <c r="H112" s="13">
        <f t="shared" si="15"/>
        <v>742080.10925900005</v>
      </c>
      <c r="I112" s="34">
        <f t="shared" si="16"/>
        <v>5.335612355675149E-3</v>
      </c>
      <c r="J112" s="34">
        <f t="shared" si="17"/>
        <v>6.0642505502054113E-2</v>
      </c>
      <c r="K112" s="34">
        <f t="shared" si="18"/>
        <v>4.8618178881469812E-2</v>
      </c>
      <c r="L112" s="19">
        <v>977556.44523800001</v>
      </c>
      <c r="M112" s="19">
        <v>113314.78492000001</v>
      </c>
      <c r="N112" s="19">
        <v>10347500</v>
      </c>
      <c r="O112" s="19">
        <v>4269163</v>
      </c>
      <c r="P112" s="19">
        <v>643946</v>
      </c>
      <c r="Q112" s="19">
        <v>516263</v>
      </c>
      <c r="R112" s="19">
        <v>10618723.528469449</v>
      </c>
      <c r="S112" s="19">
        <v>7334734.66298535</v>
      </c>
      <c r="T112" s="19">
        <v>593961846425</v>
      </c>
      <c r="U112" s="19">
        <v>742080109259</v>
      </c>
    </row>
    <row r="113" spans="1:21" x14ac:dyDescent="0.45">
      <c r="A113" s="35" t="s">
        <v>293</v>
      </c>
      <c r="B113" s="35">
        <v>11405</v>
      </c>
      <c r="C113" s="35" t="s">
        <v>19</v>
      </c>
      <c r="D113" s="34">
        <f t="shared" si="11"/>
        <v>0.13174043398412308</v>
      </c>
      <c r="E113" s="34">
        <f t="shared" si="12"/>
        <v>2.443233599421716</v>
      </c>
      <c r="F113" s="34">
        <f t="shared" si="13"/>
        <v>1.3472008102003643</v>
      </c>
      <c r="G113" s="13">
        <f t="shared" si="14"/>
        <v>9208028.3307920005</v>
      </c>
      <c r="H113" s="13">
        <f t="shared" si="15"/>
        <v>9040800.9965770002</v>
      </c>
      <c r="I113" s="34">
        <f t="shared" si="16"/>
        <v>9.1067526286651729E-3</v>
      </c>
      <c r="J113" s="34">
        <f t="shared" si="17"/>
        <v>0.18233432113706097</v>
      </c>
      <c r="K113" s="34">
        <f t="shared" si="18"/>
        <v>0.10469788663764479</v>
      </c>
      <c r="L113" s="19">
        <v>11721768.411580998</v>
      </c>
      <c r="M113" s="19">
        <v>1208457.762173</v>
      </c>
      <c r="N113" s="19">
        <v>108694869</v>
      </c>
      <c r="O113" s="19">
        <v>59934431</v>
      </c>
      <c r="P113" s="19">
        <v>12097799</v>
      </c>
      <c r="Q113" s="19">
        <v>6946657</v>
      </c>
      <c r="R113" s="19">
        <v>66349543.65451619</v>
      </c>
      <c r="S113" s="19">
        <v>44488119.77116178</v>
      </c>
      <c r="T113" s="19">
        <v>9208028330792</v>
      </c>
      <c r="U113" s="19">
        <v>9040800996577</v>
      </c>
    </row>
    <row r="114" spans="1:21" x14ac:dyDescent="0.45">
      <c r="A114" s="35" t="s">
        <v>298</v>
      </c>
      <c r="B114" s="35">
        <v>11411</v>
      </c>
      <c r="C114" s="35" t="s">
        <v>19</v>
      </c>
      <c r="D114" s="34">
        <f t="shared" ref="D114:D137" si="19">(L114/2)/S114</f>
        <v>1.7643949084894153</v>
      </c>
      <c r="E114" s="34">
        <f t="shared" ref="E114:E137" si="20">(N114)/S114</f>
        <v>1.0472819604088615</v>
      </c>
      <c r="F114" s="34">
        <f t="shared" ref="F114:F137" si="21">(O114)/S114</f>
        <v>1.661019614722252</v>
      </c>
      <c r="G114" s="13">
        <f t="shared" ref="G114:G137" si="22">T114/1000000</f>
        <v>89202.329423000003</v>
      </c>
      <c r="H114" s="13">
        <f t="shared" ref="H114:H137" si="23">U114/1000000</f>
        <v>72246.428773000007</v>
      </c>
      <c r="I114" s="34">
        <f t="shared" ref="I114:I137" si="24">(M114/2)/R114</f>
        <v>8.2680851595388558E-2</v>
      </c>
      <c r="J114" s="34">
        <f t="shared" ref="J114:J137" si="25">(P114)/R114</f>
        <v>2.5646257968894848E-2</v>
      </c>
      <c r="K114" s="34">
        <f t="shared" ref="K114:K137" si="26">(Q114)/R114</f>
        <v>3.4905979032480466E-2</v>
      </c>
      <c r="L114" s="19">
        <v>3022240.0075850002</v>
      </c>
      <c r="M114" s="19">
        <v>77218.741221999997</v>
      </c>
      <c r="N114" s="19">
        <v>896947</v>
      </c>
      <c r="O114" s="19">
        <v>1422584</v>
      </c>
      <c r="P114" s="19">
        <v>11976</v>
      </c>
      <c r="Q114" s="19">
        <v>16300</v>
      </c>
      <c r="R114" s="19">
        <v>466968.70999758062</v>
      </c>
      <c r="S114" s="19">
        <v>856452.25823409553</v>
      </c>
      <c r="T114" s="19">
        <v>89202329423</v>
      </c>
      <c r="U114" s="19">
        <v>72246428773</v>
      </c>
    </row>
    <row r="115" spans="1:21" x14ac:dyDescent="0.45">
      <c r="A115" s="35" t="s">
        <v>301</v>
      </c>
      <c r="B115" s="35">
        <v>11420</v>
      </c>
      <c r="C115" s="35" t="s">
        <v>19</v>
      </c>
      <c r="D115" s="34">
        <f t="shared" si="19"/>
        <v>0.12739305403275514</v>
      </c>
      <c r="E115" s="34">
        <f t="shared" si="20"/>
        <v>1.2015228454945963</v>
      </c>
      <c r="F115" s="34">
        <f t="shared" si="21"/>
        <v>1.0098933145283497</v>
      </c>
      <c r="G115" s="13">
        <f t="shared" si="22"/>
        <v>45629.760218000003</v>
      </c>
      <c r="H115" s="13">
        <f t="shared" si="23"/>
        <v>48805.360295999999</v>
      </c>
      <c r="I115" s="34">
        <f t="shared" si="24"/>
        <v>3.9307866664883395E-4</v>
      </c>
      <c r="J115" s="34">
        <f t="shared" si="25"/>
        <v>2.0924782865208414E-3</v>
      </c>
      <c r="K115" s="34">
        <f t="shared" si="26"/>
        <v>1.1634933319285255E-2</v>
      </c>
      <c r="L115" s="19">
        <v>72138.828475999995</v>
      </c>
      <c r="M115" s="19">
        <v>208.51701199999999</v>
      </c>
      <c r="N115" s="19">
        <v>340193</v>
      </c>
      <c r="O115" s="19">
        <v>285936</v>
      </c>
      <c r="P115" s="19">
        <v>555</v>
      </c>
      <c r="Q115" s="19">
        <v>3086</v>
      </c>
      <c r="R115" s="19">
        <v>265235.72721167741</v>
      </c>
      <c r="S115" s="19">
        <v>283134.85779786611</v>
      </c>
      <c r="T115" s="19">
        <v>45629760218</v>
      </c>
      <c r="U115" s="19">
        <v>48805360296</v>
      </c>
    </row>
    <row r="116" spans="1:21" x14ac:dyDescent="0.45">
      <c r="A116" s="35" t="s">
        <v>305</v>
      </c>
      <c r="B116" s="35">
        <v>11421</v>
      </c>
      <c r="C116" s="35" t="s">
        <v>19</v>
      </c>
      <c r="D116" s="34">
        <f t="shared" si="19"/>
        <v>0.22723325824963722</v>
      </c>
      <c r="E116" s="34">
        <f t="shared" si="20"/>
        <v>0.52009620044040283</v>
      </c>
      <c r="F116" s="34">
        <f t="shared" si="21"/>
        <v>0.60630595128226061</v>
      </c>
      <c r="G116" s="13">
        <f t="shared" si="22"/>
        <v>176575.02184299999</v>
      </c>
      <c r="H116" s="13">
        <f t="shared" si="23"/>
        <v>186399.80157899999</v>
      </c>
      <c r="I116" s="34">
        <f t="shared" si="24"/>
        <v>2.1769207788857756E-2</v>
      </c>
      <c r="J116" s="34">
        <f t="shared" si="25"/>
        <v>2.6928244315980981E-2</v>
      </c>
      <c r="K116" s="34">
        <f t="shared" si="26"/>
        <v>0.12671773023940597</v>
      </c>
      <c r="L116" s="19">
        <v>901022.93273100001</v>
      </c>
      <c r="M116" s="19">
        <v>83884.417064000008</v>
      </c>
      <c r="N116" s="19">
        <v>1031140</v>
      </c>
      <c r="O116" s="19">
        <v>1202059</v>
      </c>
      <c r="P116" s="19">
        <v>51882</v>
      </c>
      <c r="Q116" s="19">
        <v>244144</v>
      </c>
      <c r="R116" s="19">
        <v>1926675.9240300648</v>
      </c>
      <c r="S116" s="19">
        <v>1982594.756752423</v>
      </c>
      <c r="T116" s="19">
        <v>176575021843</v>
      </c>
      <c r="U116" s="19">
        <v>186399801579</v>
      </c>
    </row>
    <row r="117" spans="1:21" x14ac:dyDescent="0.45">
      <c r="A117" s="35" t="s">
        <v>309</v>
      </c>
      <c r="B117" s="35">
        <v>11427</v>
      </c>
      <c r="C117" s="35" t="s">
        <v>19</v>
      </c>
      <c r="D117" s="34">
        <f t="shared" si="19"/>
        <v>0.59949983191379275</v>
      </c>
      <c r="E117" s="34">
        <f t="shared" si="20"/>
        <v>4.525090634084563E-2</v>
      </c>
      <c r="F117" s="34">
        <f t="shared" si="21"/>
        <v>5.4560185540482502</v>
      </c>
      <c r="G117" s="13">
        <f t="shared" si="22"/>
        <v>2560.4947309999998</v>
      </c>
      <c r="H117" s="13">
        <f t="shared" si="23"/>
        <v>3037.9502779999998</v>
      </c>
      <c r="I117" s="34">
        <f t="shared" si="24"/>
        <v>8.5070099226128271E-4</v>
      </c>
      <c r="J117" s="34">
        <f t="shared" si="25"/>
        <v>3.78847023941787E-4</v>
      </c>
      <c r="K117" s="34">
        <f t="shared" si="26"/>
        <v>0.2076081691200993</v>
      </c>
      <c r="L117" s="19">
        <v>19713.544368999999</v>
      </c>
      <c r="M117" s="19">
        <v>4.4909999999999997</v>
      </c>
      <c r="N117" s="19">
        <v>744</v>
      </c>
      <c r="O117" s="19">
        <v>89706</v>
      </c>
      <c r="P117" s="19">
        <v>1</v>
      </c>
      <c r="Q117" s="19">
        <v>548</v>
      </c>
      <c r="R117" s="19">
        <v>2639.5878462903229</v>
      </c>
      <c r="S117" s="19">
        <v>16441.659629885249</v>
      </c>
      <c r="T117" s="19">
        <v>2560494731</v>
      </c>
      <c r="U117" s="19">
        <v>3037950278</v>
      </c>
    </row>
    <row r="118" spans="1:21" x14ac:dyDescent="0.45">
      <c r="A118" s="35" t="s">
        <v>313</v>
      </c>
      <c r="B118" s="35">
        <v>11442</v>
      </c>
      <c r="C118" s="35" t="s">
        <v>19</v>
      </c>
      <c r="D118" s="34">
        <f t="shared" si="19"/>
        <v>0.99892226952063312</v>
      </c>
      <c r="E118" s="34">
        <f t="shared" si="20"/>
        <v>2.165655064986185</v>
      </c>
      <c r="F118" s="34">
        <f t="shared" si="21"/>
        <v>3.1308572372178549</v>
      </c>
      <c r="G118" s="13">
        <f t="shared" si="22"/>
        <v>178341.818157</v>
      </c>
      <c r="H118" s="13">
        <f t="shared" si="23"/>
        <v>134533.608545</v>
      </c>
      <c r="I118" s="34">
        <f t="shared" si="24"/>
        <v>0.15648266217071316</v>
      </c>
      <c r="J118" s="34">
        <f t="shared" si="25"/>
        <v>3.9451691933589945E-2</v>
      </c>
      <c r="K118" s="34">
        <f t="shared" si="26"/>
        <v>0.29246809458586431</v>
      </c>
      <c r="L118" s="19">
        <v>3199369.4431790002</v>
      </c>
      <c r="M118" s="19">
        <v>288566.24596500001</v>
      </c>
      <c r="N118" s="19">
        <v>3468103</v>
      </c>
      <c r="O118" s="19">
        <v>5013788</v>
      </c>
      <c r="P118" s="19">
        <v>36376</v>
      </c>
      <c r="Q118" s="19">
        <v>269667</v>
      </c>
      <c r="R118" s="19">
        <v>922039.03602493554</v>
      </c>
      <c r="S118" s="19">
        <v>1601410.610614541</v>
      </c>
      <c r="T118" s="19">
        <v>178341818157</v>
      </c>
      <c r="U118" s="19">
        <v>134533608545</v>
      </c>
    </row>
    <row r="119" spans="1:21" x14ac:dyDescent="0.45">
      <c r="A119" s="35" t="s">
        <v>322</v>
      </c>
      <c r="B119" s="35">
        <v>11449</v>
      </c>
      <c r="C119" s="35" t="s">
        <v>19</v>
      </c>
      <c r="D119" s="34">
        <f t="shared" si="19"/>
        <v>8.405469107788241E-2</v>
      </c>
      <c r="E119" s="34">
        <f t="shared" si="20"/>
        <v>0.94391941551857972</v>
      </c>
      <c r="F119" s="34">
        <f t="shared" si="21"/>
        <v>1.0138061212860867</v>
      </c>
      <c r="G119" s="13">
        <f t="shared" si="22"/>
        <v>284049.86338300002</v>
      </c>
      <c r="H119" s="13">
        <f t="shared" si="23"/>
        <v>353137.10070200003</v>
      </c>
      <c r="I119" s="34">
        <f t="shared" si="24"/>
        <v>7.9504045767225424E-3</v>
      </c>
      <c r="J119" s="34">
        <f t="shared" si="25"/>
        <v>9.1330620327025644E-2</v>
      </c>
      <c r="K119" s="34">
        <f t="shared" si="26"/>
        <v>5.7075075128622726E-2</v>
      </c>
      <c r="L119" s="19">
        <v>650697.44464499992</v>
      </c>
      <c r="M119" s="19">
        <v>50579.132766999996</v>
      </c>
      <c r="N119" s="19">
        <v>3653609</v>
      </c>
      <c r="O119" s="19">
        <v>3924118</v>
      </c>
      <c r="P119" s="19">
        <v>290515</v>
      </c>
      <c r="Q119" s="19">
        <v>181551</v>
      </c>
      <c r="R119" s="19">
        <v>3180915.6552288709</v>
      </c>
      <c r="S119" s="19">
        <v>3870678.937134421</v>
      </c>
      <c r="T119" s="19">
        <v>284049863383</v>
      </c>
      <c r="U119" s="19">
        <v>353137100702</v>
      </c>
    </row>
    <row r="120" spans="1:21" x14ac:dyDescent="0.45">
      <c r="A120" s="35" t="s">
        <v>326</v>
      </c>
      <c r="B120" s="35">
        <v>11463</v>
      </c>
      <c r="C120" s="35" t="s">
        <v>22</v>
      </c>
      <c r="D120" s="34">
        <f t="shared" si="19"/>
        <v>6.1770232797529561</v>
      </c>
      <c r="E120" s="34">
        <f t="shared" si="20"/>
        <v>0.51539419137171416</v>
      </c>
      <c r="F120" s="34">
        <f t="shared" si="21"/>
        <v>1.5993587974915409</v>
      </c>
      <c r="G120" s="13">
        <f t="shared" si="22"/>
        <v>154626.90839900001</v>
      </c>
      <c r="H120" s="13">
        <f t="shared" si="23"/>
        <v>174527.859084</v>
      </c>
      <c r="I120" s="34">
        <f t="shared" si="24"/>
        <v>0.37620309835442856</v>
      </c>
      <c r="J120" s="34">
        <f t="shared" si="25"/>
        <v>9.5989697631657551E-3</v>
      </c>
      <c r="K120" s="34">
        <f t="shared" si="26"/>
        <v>5.1498330361435269E-3</v>
      </c>
      <c r="L120" s="19">
        <v>3877234.4093000004</v>
      </c>
      <c r="M120" s="19">
        <v>132077.13668599998</v>
      </c>
      <c r="N120" s="19">
        <v>161753</v>
      </c>
      <c r="O120" s="19">
        <v>501948</v>
      </c>
      <c r="P120" s="19">
        <v>1685</v>
      </c>
      <c r="Q120" s="19">
        <v>904</v>
      </c>
      <c r="R120" s="19">
        <v>175539.67160787102</v>
      </c>
      <c r="S120" s="19">
        <v>313843.2731837678</v>
      </c>
      <c r="T120" s="19">
        <v>154626908399</v>
      </c>
      <c r="U120" s="19">
        <v>174527859084</v>
      </c>
    </row>
    <row r="121" spans="1:21" x14ac:dyDescent="0.45">
      <c r="A121" s="35" t="s">
        <v>328</v>
      </c>
      <c r="B121" s="35">
        <v>11461</v>
      </c>
      <c r="C121" s="35" t="s">
        <v>22</v>
      </c>
      <c r="D121" s="34">
        <f t="shared" si="19"/>
        <v>1.8774523980623901</v>
      </c>
      <c r="E121" s="34">
        <f t="shared" si="20"/>
        <v>0.91127805352255098</v>
      </c>
      <c r="F121" s="34">
        <f t="shared" si="21"/>
        <v>1.3460583941331923</v>
      </c>
      <c r="G121" s="13">
        <f t="shared" si="22"/>
        <v>2357688.1549510001</v>
      </c>
      <c r="H121" s="13">
        <f t="shared" si="23"/>
        <v>2628535.3849579999</v>
      </c>
      <c r="I121" s="34">
        <f t="shared" si="24"/>
        <v>0.24897411643646858</v>
      </c>
      <c r="J121" s="34">
        <f t="shared" si="25"/>
        <v>4.2277839285706081E-2</v>
      </c>
      <c r="K121" s="34">
        <f t="shared" si="26"/>
        <v>4.7966148138899635E-2</v>
      </c>
      <c r="L121" s="19">
        <v>14780873.456080001</v>
      </c>
      <c r="M121" s="19">
        <v>1326214.1565660001</v>
      </c>
      <c r="N121" s="19">
        <v>3587171</v>
      </c>
      <c r="O121" s="19">
        <v>5298648</v>
      </c>
      <c r="P121" s="19">
        <v>112601</v>
      </c>
      <c r="Q121" s="19">
        <v>127751</v>
      </c>
      <c r="R121" s="19">
        <v>2663357.4918307099</v>
      </c>
      <c r="S121" s="19">
        <v>3936417.6346986173</v>
      </c>
      <c r="T121" s="19">
        <v>2357688154951</v>
      </c>
      <c r="U121" s="19">
        <v>2628535384958</v>
      </c>
    </row>
    <row r="122" spans="1:21" x14ac:dyDescent="0.45">
      <c r="A122" s="35" t="s">
        <v>336</v>
      </c>
      <c r="B122" s="35">
        <v>11454</v>
      </c>
      <c r="C122" s="35" t="s">
        <v>22</v>
      </c>
      <c r="D122" s="34">
        <f t="shared" si="19"/>
        <v>1.3043955213904861</v>
      </c>
      <c r="E122" s="34">
        <f t="shared" si="20"/>
        <v>0.6305010367107784</v>
      </c>
      <c r="F122" s="34">
        <f t="shared" si="21"/>
        <v>0.98714851529830638</v>
      </c>
      <c r="G122" s="13">
        <f t="shared" si="22"/>
        <v>1799065.5300040001</v>
      </c>
      <c r="H122" s="13">
        <f t="shared" si="23"/>
        <v>2093033.129124</v>
      </c>
      <c r="I122" s="34">
        <f t="shared" si="24"/>
        <v>7.0292644079090763E-2</v>
      </c>
      <c r="J122" s="34">
        <f t="shared" si="25"/>
        <v>1.4973557258574362E-2</v>
      </c>
      <c r="K122" s="34">
        <f t="shared" si="26"/>
        <v>2.160678163307872E-2</v>
      </c>
      <c r="L122" s="19">
        <v>6287080.9094089996</v>
      </c>
      <c r="M122" s="19">
        <v>288070.34539500001</v>
      </c>
      <c r="N122" s="19">
        <v>1519482</v>
      </c>
      <c r="O122" s="19">
        <v>2378988</v>
      </c>
      <c r="P122" s="19">
        <v>30682</v>
      </c>
      <c r="Q122" s="19">
        <v>44274</v>
      </c>
      <c r="R122" s="19">
        <v>2049078.884206387</v>
      </c>
      <c r="S122" s="19">
        <v>2409959.5583964321</v>
      </c>
      <c r="T122" s="19">
        <v>1799065530004</v>
      </c>
      <c r="U122" s="19">
        <v>2093033129124</v>
      </c>
    </row>
    <row r="123" spans="1:21" x14ac:dyDescent="0.45">
      <c r="A123" s="35" t="s">
        <v>338</v>
      </c>
      <c r="B123" s="35">
        <v>11477</v>
      </c>
      <c r="C123" s="35" t="s">
        <v>22</v>
      </c>
      <c r="D123" s="34">
        <f t="shared" si="19"/>
        <v>0.40813489249844298</v>
      </c>
      <c r="E123" s="34">
        <f t="shared" si="20"/>
        <v>0.20423683293249567</v>
      </c>
      <c r="F123" s="34">
        <f t="shared" si="21"/>
        <v>0.73968309893265238</v>
      </c>
      <c r="G123" s="13">
        <f t="shared" si="22"/>
        <v>3689034.0198559999</v>
      </c>
      <c r="H123" s="13">
        <f t="shared" si="23"/>
        <v>4304990.9576730002</v>
      </c>
      <c r="I123" s="34">
        <f t="shared" si="24"/>
        <v>4.2976730454157952E-2</v>
      </c>
      <c r="J123" s="34">
        <f t="shared" si="25"/>
        <v>2.7400024190562134E-2</v>
      </c>
      <c r="K123" s="34">
        <f t="shared" si="26"/>
        <v>1.395652900689735E-2</v>
      </c>
      <c r="L123" s="19">
        <v>3990131.9811819997</v>
      </c>
      <c r="M123" s="19">
        <v>350827.83822699997</v>
      </c>
      <c r="N123" s="19">
        <v>998361</v>
      </c>
      <c r="O123" s="19">
        <v>3615757</v>
      </c>
      <c r="P123" s="19">
        <v>111836</v>
      </c>
      <c r="Q123" s="19">
        <v>56965</v>
      </c>
      <c r="R123" s="19">
        <v>4081602.2359031937</v>
      </c>
      <c r="S123" s="19">
        <v>4888251.4758245302</v>
      </c>
      <c r="T123" s="19">
        <v>3689034019856</v>
      </c>
      <c r="U123" s="19">
        <v>4304990957673</v>
      </c>
    </row>
    <row r="124" spans="1:21" x14ac:dyDescent="0.45">
      <c r="A124" s="35" t="s">
        <v>340</v>
      </c>
      <c r="B124" s="35">
        <v>11476</v>
      </c>
      <c r="C124" s="35" t="s">
        <v>19</v>
      </c>
      <c r="D124" s="34">
        <f t="shared" si="19"/>
        <v>2.5708410869795566E-2</v>
      </c>
      <c r="E124" s="34">
        <f t="shared" si="20"/>
        <v>0.51111766184525698</v>
      </c>
      <c r="F124" s="34">
        <f t="shared" si="21"/>
        <v>0.48772333913199495</v>
      </c>
      <c r="G124" s="13">
        <f t="shared" si="22"/>
        <v>5527.5677249999999</v>
      </c>
      <c r="H124" s="13">
        <f t="shared" si="23"/>
        <v>6308.1677090000003</v>
      </c>
      <c r="I124" s="34">
        <f t="shared" si="24"/>
        <v>6.1017361994247944E-3</v>
      </c>
      <c r="J124" s="34">
        <f t="shared" si="25"/>
        <v>1.612502618908623E-2</v>
      </c>
      <c r="K124" s="34">
        <f t="shared" si="26"/>
        <v>2.3903445378870687E-2</v>
      </c>
      <c r="L124" s="19">
        <v>14800.209513999998</v>
      </c>
      <c r="M124" s="19">
        <v>3393.5058209999997</v>
      </c>
      <c r="N124" s="19">
        <v>147124</v>
      </c>
      <c r="O124" s="19">
        <v>140390</v>
      </c>
      <c r="P124" s="19">
        <v>4484</v>
      </c>
      <c r="Q124" s="19">
        <v>6647</v>
      </c>
      <c r="R124" s="19">
        <v>278077.06774670974</v>
      </c>
      <c r="S124" s="19">
        <v>287847.61510460661</v>
      </c>
      <c r="T124" s="19">
        <v>5527567725</v>
      </c>
      <c r="U124" s="19">
        <v>6308167709</v>
      </c>
    </row>
    <row r="125" spans="1:21" x14ac:dyDescent="0.45">
      <c r="A125" s="35" t="s">
        <v>346</v>
      </c>
      <c r="B125" s="35">
        <v>11495</v>
      </c>
      <c r="C125" s="35" t="s">
        <v>19</v>
      </c>
      <c r="D125" s="34">
        <f t="shared" si="19"/>
        <v>8.682469163805874E-2</v>
      </c>
      <c r="E125" s="34">
        <f t="shared" si="20"/>
        <v>1.2777710324443263</v>
      </c>
      <c r="F125" s="34">
        <f t="shared" si="21"/>
        <v>1.278793520994381</v>
      </c>
      <c r="G125" s="13">
        <f t="shared" si="22"/>
        <v>7420329.5256479997</v>
      </c>
      <c r="H125" s="13">
        <f t="shared" si="23"/>
        <v>5231309.0209410004</v>
      </c>
      <c r="I125" s="34">
        <f t="shared" si="24"/>
        <v>2.5323779524828071E-2</v>
      </c>
      <c r="J125" s="34">
        <f t="shared" si="25"/>
        <v>3.5085519866042733E-2</v>
      </c>
      <c r="K125" s="34">
        <f t="shared" si="26"/>
        <v>0.13692554058842449</v>
      </c>
      <c r="L125" s="19">
        <v>8378910.0838700002</v>
      </c>
      <c r="M125" s="19">
        <v>2241660.8058000002</v>
      </c>
      <c r="N125" s="19">
        <v>61654861</v>
      </c>
      <c r="O125" s="19">
        <v>61704198</v>
      </c>
      <c r="P125" s="19">
        <v>1552885</v>
      </c>
      <c r="Q125" s="19">
        <v>6060324</v>
      </c>
      <c r="R125" s="19">
        <v>44259996.88557981</v>
      </c>
      <c r="S125" s="19">
        <v>48251885.067433909</v>
      </c>
      <c r="T125" s="19">
        <v>7420329525648</v>
      </c>
      <c r="U125" s="19">
        <v>5231309020941</v>
      </c>
    </row>
    <row r="126" spans="1:21" x14ac:dyDescent="0.45">
      <c r="A126" s="35" t="s">
        <v>351</v>
      </c>
      <c r="B126" s="35">
        <v>11517</v>
      </c>
      <c r="C126" s="35" t="s">
        <v>19</v>
      </c>
      <c r="D126" s="34">
        <f t="shared" si="19"/>
        <v>3.4320228331673426E-2</v>
      </c>
      <c r="E126" s="34">
        <f t="shared" si="20"/>
        <v>1.0497226496858814</v>
      </c>
      <c r="F126" s="34">
        <f t="shared" si="21"/>
        <v>0.7765599016523379</v>
      </c>
      <c r="G126" s="13">
        <f t="shared" si="22"/>
        <v>10855518.832765</v>
      </c>
      <c r="H126" s="13">
        <f t="shared" si="23"/>
        <v>12479379.584210999</v>
      </c>
      <c r="I126" s="34">
        <f t="shared" si="24"/>
        <v>2.0758684343685808E-3</v>
      </c>
      <c r="J126" s="34">
        <f t="shared" si="25"/>
        <v>6.1219818005556745E-2</v>
      </c>
      <c r="K126" s="34">
        <f t="shared" si="26"/>
        <v>6.2740477103521472E-2</v>
      </c>
      <c r="L126" s="19">
        <v>6183001.0816879999</v>
      </c>
      <c r="M126" s="19">
        <v>413164.48978400003</v>
      </c>
      <c r="N126" s="19">
        <v>94557009</v>
      </c>
      <c r="O126" s="19">
        <v>69951031</v>
      </c>
      <c r="P126" s="19">
        <v>6092355</v>
      </c>
      <c r="Q126" s="19">
        <v>6243685</v>
      </c>
      <c r="R126" s="19">
        <v>99516058.663340271</v>
      </c>
      <c r="S126" s="19">
        <v>90078087.79613854</v>
      </c>
      <c r="T126" s="19">
        <v>10855518832765</v>
      </c>
      <c r="U126" s="19">
        <v>12479379584211</v>
      </c>
    </row>
    <row r="127" spans="1:21" x14ac:dyDescent="0.45">
      <c r="A127" s="35" t="s">
        <v>357</v>
      </c>
      <c r="B127" s="35">
        <v>11521</v>
      </c>
      <c r="C127" s="35" t="s">
        <v>19</v>
      </c>
      <c r="D127" s="34">
        <f t="shared" si="19"/>
        <v>0.10820366640820257</v>
      </c>
      <c r="E127" s="34">
        <f t="shared" si="20"/>
        <v>0.59192239364333565</v>
      </c>
      <c r="F127" s="34">
        <f t="shared" si="21"/>
        <v>0.56552367326033681</v>
      </c>
      <c r="G127" s="13">
        <f t="shared" si="22"/>
        <v>281458.36549200001</v>
      </c>
      <c r="H127" s="13">
        <f t="shared" si="23"/>
        <v>310857.47234799998</v>
      </c>
      <c r="I127" s="34">
        <f t="shared" si="24"/>
        <v>2.9040634820706848E-4</v>
      </c>
      <c r="J127" s="34">
        <f t="shared" si="25"/>
        <v>5.497726217154341E-2</v>
      </c>
      <c r="K127" s="34">
        <f t="shared" si="26"/>
        <v>5.3634574408202934E-2</v>
      </c>
      <c r="L127" s="19">
        <v>631218.649431</v>
      </c>
      <c r="M127" s="19">
        <v>1751.9273539999999</v>
      </c>
      <c r="N127" s="19">
        <v>1726524</v>
      </c>
      <c r="O127" s="19">
        <v>1649524</v>
      </c>
      <c r="P127" s="19">
        <v>165830</v>
      </c>
      <c r="Q127" s="19">
        <v>161780</v>
      </c>
      <c r="R127" s="19">
        <v>3016337.908616968</v>
      </c>
      <c r="S127" s="19">
        <v>2916808.045347109</v>
      </c>
      <c r="T127" s="19">
        <v>281458365492</v>
      </c>
      <c r="U127" s="19">
        <v>310857472348</v>
      </c>
    </row>
    <row r="128" spans="1:21" x14ac:dyDescent="0.45">
      <c r="A128" s="35" t="s">
        <v>366</v>
      </c>
      <c r="B128" s="35">
        <v>11551</v>
      </c>
      <c r="C128" s="35" t="s">
        <v>19</v>
      </c>
      <c r="D128" s="34">
        <f t="shared" si="19"/>
        <v>0.42039408170465059</v>
      </c>
      <c r="E128" s="34">
        <f t="shared" si="20"/>
        <v>5.5177596377147244</v>
      </c>
      <c r="F128" s="34">
        <f t="shared" si="21"/>
        <v>5.0452927315645475</v>
      </c>
      <c r="G128" s="13">
        <f t="shared" si="22"/>
        <v>660101.85549999995</v>
      </c>
      <c r="H128" s="13">
        <f t="shared" si="23"/>
        <v>617049.95920399996</v>
      </c>
      <c r="I128" s="34">
        <f t="shared" si="24"/>
        <v>1.2585499055189931E-2</v>
      </c>
      <c r="J128" s="34">
        <f t="shared" si="25"/>
        <v>0.29005873645346675</v>
      </c>
      <c r="K128" s="34">
        <f t="shared" si="26"/>
        <v>0.37469110837342279</v>
      </c>
      <c r="L128" s="19">
        <v>9427767.6086929999</v>
      </c>
      <c r="M128" s="19">
        <v>257932.00154999999</v>
      </c>
      <c r="N128" s="19">
        <v>61870704</v>
      </c>
      <c r="O128" s="19">
        <v>56572927</v>
      </c>
      <c r="P128" s="19">
        <v>2972287</v>
      </c>
      <c r="Q128" s="19">
        <v>3839531</v>
      </c>
      <c r="R128" s="19">
        <v>10247190.056545099</v>
      </c>
      <c r="S128" s="19">
        <v>11213011.81318308</v>
      </c>
      <c r="T128" s="19">
        <v>660101855500</v>
      </c>
      <c r="U128" s="19">
        <v>617049959204</v>
      </c>
    </row>
    <row r="129" spans="1:21" x14ac:dyDescent="0.45">
      <c r="A129" s="35" t="s">
        <v>368</v>
      </c>
      <c r="B129" s="35">
        <v>11562</v>
      </c>
      <c r="C129" s="35" t="s">
        <v>19</v>
      </c>
      <c r="D129" s="34">
        <f t="shared" si="19"/>
        <v>4.1721586216227166E-2</v>
      </c>
      <c r="E129" s="34">
        <f t="shared" si="20"/>
        <v>3.3316921286108196</v>
      </c>
      <c r="F129" s="34">
        <f t="shared" si="21"/>
        <v>2.2937470534772966</v>
      </c>
      <c r="G129" s="13">
        <f t="shared" si="22"/>
        <v>219140.899251</v>
      </c>
      <c r="H129" s="13">
        <f t="shared" si="23"/>
        <v>234495.42580900001</v>
      </c>
      <c r="I129" s="34">
        <f t="shared" si="24"/>
        <v>2.4282146189525818E-4</v>
      </c>
      <c r="J129" s="34">
        <f t="shared" si="25"/>
        <v>0.33022643392079676</v>
      </c>
      <c r="K129" s="34">
        <f t="shared" si="26"/>
        <v>0.18285622207107677</v>
      </c>
      <c r="L129" s="19">
        <v>223756.58753300001</v>
      </c>
      <c r="M129" s="19">
        <v>1810.7663210000001</v>
      </c>
      <c r="N129" s="19">
        <v>8934081</v>
      </c>
      <c r="O129" s="19">
        <v>6150785</v>
      </c>
      <c r="P129" s="19">
        <v>1231281</v>
      </c>
      <c r="Q129" s="19">
        <v>681797</v>
      </c>
      <c r="R129" s="19">
        <v>3728596.1192777101</v>
      </c>
      <c r="S129" s="19">
        <v>2681544.589092975</v>
      </c>
      <c r="T129" s="19">
        <v>219140899251</v>
      </c>
      <c r="U129" s="19">
        <v>234495425809</v>
      </c>
    </row>
    <row r="130" spans="1:21" x14ac:dyDescent="0.45">
      <c r="A130" s="35" t="s">
        <v>386</v>
      </c>
      <c r="B130" s="35">
        <v>11621</v>
      </c>
      <c r="C130" s="35" t="s">
        <v>19</v>
      </c>
      <c r="D130" s="34">
        <f t="shared" si="19"/>
        <v>1.2305620626484319</v>
      </c>
      <c r="E130" s="34">
        <f t="shared" si="20"/>
        <v>0.67074838544143245</v>
      </c>
      <c r="F130" s="34">
        <f t="shared" si="21"/>
        <v>1.3248875444073431</v>
      </c>
      <c r="G130" s="13">
        <f t="shared" si="22"/>
        <v>171729.57246600001</v>
      </c>
      <c r="H130" s="13">
        <f t="shared" si="23"/>
        <v>187985.83741199999</v>
      </c>
      <c r="I130" s="34">
        <f t="shared" si="24"/>
        <v>4.6732003864672876E-2</v>
      </c>
      <c r="J130" s="34">
        <f t="shared" si="25"/>
        <v>3.5794724725798144E-2</v>
      </c>
      <c r="K130" s="34">
        <f t="shared" si="26"/>
        <v>1.695565129624765E-2</v>
      </c>
      <c r="L130" s="19">
        <v>4112980.3634470003</v>
      </c>
      <c r="M130" s="19">
        <v>115575.616402</v>
      </c>
      <c r="N130" s="19">
        <v>1120941</v>
      </c>
      <c r="O130" s="19">
        <v>2214125</v>
      </c>
      <c r="P130" s="19">
        <v>44263</v>
      </c>
      <c r="Q130" s="19">
        <v>20967</v>
      </c>
      <c r="R130" s="19">
        <v>1236578.862921065</v>
      </c>
      <c r="S130" s="19">
        <v>1671179.5724447209</v>
      </c>
      <c r="T130" s="19">
        <v>171729572466</v>
      </c>
      <c r="U130" s="19">
        <v>187985837412</v>
      </c>
    </row>
    <row r="131" spans="1:21" x14ac:dyDescent="0.45">
      <c r="A131" s="35" t="s">
        <v>396</v>
      </c>
      <c r="B131" s="35">
        <v>11661</v>
      </c>
      <c r="C131" s="35" t="s">
        <v>19</v>
      </c>
      <c r="D131" s="34">
        <f t="shared" si="19"/>
        <v>1.0817544510350741</v>
      </c>
      <c r="E131" s="34">
        <f t="shared" si="20"/>
        <v>1.5924715999295203</v>
      </c>
      <c r="F131" s="34">
        <f t="shared" si="21"/>
        <v>2.459636295325295</v>
      </c>
      <c r="G131" s="13">
        <f t="shared" si="22"/>
        <v>65404.432923</v>
      </c>
      <c r="H131" s="13">
        <f t="shared" si="23"/>
        <v>57270.766040000002</v>
      </c>
      <c r="I131" s="34">
        <f t="shared" si="24"/>
        <v>8.9079495596696312E-2</v>
      </c>
      <c r="J131" s="34">
        <f t="shared" si="25"/>
        <v>7.4675784446285046E-2</v>
      </c>
      <c r="K131" s="34">
        <f t="shared" si="26"/>
        <v>0.13570045058729155</v>
      </c>
      <c r="L131" s="19">
        <v>1477236.2587989999</v>
      </c>
      <c r="M131" s="19">
        <v>70539.960600000006</v>
      </c>
      <c r="N131" s="19">
        <v>1087334</v>
      </c>
      <c r="O131" s="19">
        <v>1679431</v>
      </c>
      <c r="P131" s="19">
        <v>29567</v>
      </c>
      <c r="Q131" s="19">
        <v>53729</v>
      </c>
      <c r="R131" s="19">
        <v>395938.25788690319</v>
      </c>
      <c r="S131" s="19">
        <v>682796.47815893439</v>
      </c>
      <c r="T131" s="19">
        <v>65404432923</v>
      </c>
      <c r="U131" s="19">
        <v>57270766040</v>
      </c>
    </row>
    <row r="132" spans="1:21" x14ac:dyDescent="0.45">
      <c r="A132" s="35" t="s">
        <v>404</v>
      </c>
      <c r="B132" s="35">
        <v>11665</v>
      </c>
      <c r="C132" s="35" t="s">
        <v>19</v>
      </c>
      <c r="D132" s="34">
        <f t="shared" si="19"/>
        <v>0.30889388060157641</v>
      </c>
      <c r="E132" s="34">
        <f t="shared" si="20"/>
        <v>2.6434204442170817</v>
      </c>
      <c r="F132" s="34">
        <f t="shared" si="21"/>
        <v>2.0496761596690281</v>
      </c>
      <c r="G132" s="13">
        <f t="shared" si="22"/>
        <v>96854.312573000003</v>
      </c>
      <c r="H132" s="13">
        <f t="shared" si="23"/>
        <v>202191.780963</v>
      </c>
      <c r="I132" s="34">
        <f t="shared" si="24"/>
        <v>3.9935104014064603E-2</v>
      </c>
      <c r="J132" s="34">
        <f t="shared" si="25"/>
        <v>0.58192294086274576</v>
      </c>
      <c r="K132" s="34">
        <f t="shared" si="26"/>
        <v>4.839219345328806E-2</v>
      </c>
      <c r="L132" s="19">
        <v>618019.49544299999</v>
      </c>
      <c r="M132" s="19">
        <v>115739.70796299999</v>
      </c>
      <c r="N132" s="19">
        <v>2644412</v>
      </c>
      <c r="O132" s="19">
        <v>2050445</v>
      </c>
      <c r="P132" s="19">
        <v>843263</v>
      </c>
      <c r="Q132" s="19">
        <v>70125</v>
      </c>
      <c r="R132" s="19">
        <v>1449097.36459229</v>
      </c>
      <c r="S132" s="19">
        <v>1000375.1033192951</v>
      </c>
      <c r="T132" s="19">
        <v>96854312573</v>
      </c>
      <c r="U132" s="19">
        <v>202191780963</v>
      </c>
    </row>
    <row r="133" spans="1:21" x14ac:dyDescent="0.45">
      <c r="A133" s="35" t="s">
        <v>422</v>
      </c>
      <c r="B133" s="35">
        <v>11706</v>
      </c>
      <c r="C133" s="35" t="s">
        <v>22</v>
      </c>
      <c r="D133" s="34">
        <f t="shared" si="19"/>
        <v>1.1697981412095255</v>
      </c>
      <c r="E133" s="34">
        <f t="shared" si="20"/>
        <v>1.4948186277757982</v>
      </c>
      <c r="F133" s="34">
        <f t="shared" si="21"/>
        <v>2.301497105910371</v>
      </c>
      <c r="G133" s="13">
        <f t="shared" si="22"/>
        <v>570154.91237599996</v>
      </c>
      <c r="H133" s="13">
        <f t="shared" si="23"/>
        <v>650272.04509399994</v>
      </c>
      <c r="I133" s="34">
        <f t="shared" si="24"/>
        <v>2.4214294321178415E-2</v>
      </c>
      <c r="J133" s="34">
        <f t="shared" si="25"/>
        <v>9.7267918418322746E-2</v>
      </c>
      <c r="K133" s="34">
        <f t="shared" si="26"/>
        <v>3.7525056379872412E-2</v>
      </c>
      <c r="L133" s="19">
        <v>2270510.1426499998</v>
      </c>
      <c r="M133" s="19">
        <v>31283.337106999999</v>
      </c>
      <c r="N133" s="19">
        <v>1450678</v>
      </c>
      <c r="O133" s="19">
        <v>2233536</v>
      </c>
      <c r="P133" s="19">
        <v>62832</v>
      </c>
      <c r="Q133" s="19">
        <v>24240</v>
      </c>
      <c r="R133" s="19">
        <v>645968.38322145166</v>
      </c>
      <c r="S133" s="19">
        <v>970470.91402555187</v>
      </c>
      <c r="T133" s="19">
        <v>570154912376</v>
      </c>
      <c r="U133" s="19">
        <v>650272045094</v>
      </c>
    </row>
    <row r="134" spans="1:21" x14ac:dyDescent="0.45">
      <c r="A134" s="35" t="s">
        <v>429</v>
      </c>
      <c r="B134" s="35">
        <v>11691</v>
      </c>
      <c r="C134" s="35" t="s">
        <v>32</v>
      </c>
      <c r="D134" s="34">
        <f t="shared" si="19"/>
        <v>1.0190690047752955</v>
      </c>
      <c r="E134" s="34">
        <f t="shared" si="20"/>
        <v>6.6530848812917834E-2</v>
      </c>
      <c r="F134" s="34">
        <f t="shared" si="21"/>
        <v>5.3010690940117284E-3</v>
      </c>
      <c r="G134" s="13">
        <f t="shared" si="22"/>
        <v>24320.666702999999</v>
      </c>
      <c r="H134" s="13">
        <f t="shared" si="23"/>
        <v>30112.678037000001</v>
      </c>
      <c r="I134" s="34">
        <f t="shared" si="24"/>
        <v>5.5822802896110024E-2</v>
      </c>
      <c r="J134" s="34">
        <f t="shared" si="25"/>
        <v>0</v>
      </c>
      <c r="K134" s="34">
        <f t="shared" si="26"/>
        <v>0</v>
      </c>
      <c r="L134" s="19">
        <v>83815.939427000005</v>
      </c>
      <c r="M134" s="19">
        <v>4480.6961599999995</v>
      </c>
      <c r="N134" s="19">
        <v>2736</v>
      </c>
      <c r="O134" s="19">
        <v>218</v>
      </c>
      <c r="P134" s="19">
        <v>0</v>
      </c>
      <c r="Q134" s="19">
        <v>0</v>
      </c>
      <c r="R134" s="19">
        <v>40133.206570967741</v>
      </c>
      <c r="S134" s="19">
        <v>41123.780153377054</v>
      </c>
      <c r="T134" s="19">
        <v>24320666703</v>
      </c>
      <c r="U134" s="19">
        <v>30112678037</v>
      </c>
    </row>
    <row r="135" spans="1:21" x14ac:dyDescent="0.45">
      <c r="A135" s="35" t="s">
        <v>437</v>
      </c>
      <c r="B135" s="35">
        <v>11701</v>
      </c>
      <c r="C135" s="35" t="s">
        <v>19</v>
      </c>
      <c r="D135" s="34">
        <f t="shared" si="19"/>
        <v>1.2903538449344227</v>
      </c>
      <c r="E135" s="34">
        <f t="shared" si="20"/>
        <v>3.0121122715962323</v>
      </c>
      <c r="F135" s="34">
        <f t="shared" si="21"/>
        <v>2.0260365704160259</v>
      </c>
      <c r="G135" s="13">
        <f t="shared" si="22"/>
        <v>5126.2703259999998</v>
      </c>
      <c r="H135" s="13">
        <f t="shared" si="23"/>
        <v>13957.271911</v>
      </c>
      <c r="I135" s="34">
        <f t="shared" si="24"/>
        <v>2.3862792020380861E-2</v>
      </c>
      <c r="J135" s="34">
        <f t="shared" si="25"/>
        <v>5.7164480346612529E-3</v>
      </c>
      <c r="K135" s="34">
        <f t="shared" si="26"/>
        <v>0.19593884139699053</v>
      </c>
      <c r="L135" s="19">
        <v>473850.64953699999</v>
      </c>
      <c r="M135" s="19">
        <v>9910.0469230000017</v>
      </c>
      <c r="N135" s="19">
        <v>553062</v>
      </c>
      <c r="O135" s="19">
        <v>372006</v>
      </c>
      <c r="P135" s="19">
        <v>1187</v>
      </c>
      <c r="Q135" s="19">
        <v>40686</v>
      </c>
      <c r="R135" s="19">
        <v>207646.42533312901</v>
      </c>
      <c r="S135" s="19">
        <v>183612.67779268781</v>
      </c>
      <c r="T135" s="19">
        <v>5126270326</v>
      </c>
      <c r="U135" s="19">
        <v>13957271911</v>
      </c>
    </row>
    <row r="136" spans="1:21" x14ac:dyDescent="0.45">
      <c r="A136" s="35" t="s">
        <v>443</v>
      </c>
      <c r="B136" s="35">
        <v>11738</v>
      </c>
      <c r="C136" s="35" t="s">
        <v>19</v>
      </c>
      <c r="D136" s="34">
        <f t="shared" si="19"/>
        <v>0.19194378328390463</v>
      </c>
      <c r="E136" s="34">
        <f t="shared" si="20"/>
        <v>3.0032871348225343</v>
      </c>
      <c r="F136" s="34">
        <f t="shared" si="21"/>
        <v>2.0886896429085611</v>
      </c>
      <c r="G136" s="13">
        <f t="shared" si="22"/>
        <v>357166.33161400002</v>
      </c>
      <c r="H136" s="13">
        <f t="shared" si="23"/>
        <v>368665.46919999999</v>
      </c>
      <c r="I136" s="34">
        <f t="shared" si="24"/>
        <v>7.6045727906447723E-3</v>
      </c>
      <c r="J136" s="34">
        <f t="shared" si="25"/>
        <v>7.034736600056854E-2</v>
      </c>
      <c r="K136" s="34">
        <f t="shared" si="26"/>
        <v>0.24202992529858131</v>
      </c>
      <c r="L136" s="19">
        <v>818104.17193099996</v>
      </c>
      <c r="M136" s="19">
        <v>30795.403021000002</v>
      </c>
      <c r="N136" s="19">
        <v>6400316</v>
      </c>
      <c r="O136" s="19">
        <v>4451214</v>
      </c>
      <c r="P136" s="19">
        <v>142439</v>
      </c>
      <c r="Q136" s="19">
        <v>490061</v>
      </c>
      <c r="R136" s="19">
        <v>2024795.0719128391</v>
      </c>
      <c r="S136" s="19">
        <v>2131103.5917244051</v>
      </c>
      <c r="T136" s="19">
        <v>357166331614</v>
      </c>
      <c r="U136" s="19">
        <v>368665469200</v>
      </c>
    </row>
    <row r="137" spans="1:21" x14ac:dyDescent="0.45">
      <c r="A137" s="35" t="s">
        <v>446</v>
      </c>
      <c r="B137" s="35">
        <v>11741</v>
      </c>
      <c r="C137" s="35" t="s">
        <v>19</v>
      </c>
      <c r="D137" s="34">
        <f t="shared" si="19"/>
        <v>0.78258589542749668</v>
      </c>
      <c r="E137" s="34">
        <f t="shared" si="20"/>
        <v>2.6197239228250777</v>
      </c>
      <c r="F137" s="34">
        <f t="shared" si="21"/>
        <v>1.0477723818380784</v>
      </c>
      <c r="G137" s="13">
        <f t="shared" si="22"/>
        <v>136874.41564799999</v>
      </c>
      <c r="H137" s="13">
        <f t="shared" si="23"/>
        <v>252036.898907</v>
      </c>
      <c r="I137" s="34">
        <f t="shared" si="24"/>
        <v>8.943700620904653E-2</v>
      </c>
      <c r="J137" s="34">
        <f t="shared" si="25"/>
        <v>0.13022694161434334</v>
      </c>
      <c r="K137" s="34">
        <f t="shared" si="26"/>
        <v>0.18955466898643958</v>
      </c>
      <c r="L137" s="19">
        <v>2334656.1259559998</v>
      </c>
      <c r="M137" s="19">
        <v>439553.066964</v>
      </c>
      <c r="N137" s="19">
        <v>3907657</v>
      </c>
      <c r="O137" s="19">
        <v>1562888</v>
      </c>
      <c r="P137" s="19">
        <v>320011</v>
      </c>
      <c r="Q137" s="19">
        <v>465799</v>
      </c>
      <c r="R137" s="19">
        <v>2457333.2985710972</v>
      </c>
      <c r="S137" s="19">
        <v>1491629.3148119331</v>
      </c>
      <c r="T137" s="19">
        <v>136874415648</v>
      </c>
      <c r="U137" s="19">
        <v>252036898907</v>
      </c>
    </row>
    <row r="138" spans="1:21" x14ac:dyDescent="0.45">
      <c r="A138" s="35" t="s">
        <v>497</v>
      </c>
      <c r="B138" s="35">
        <v>11842</v>
      </c>
      <c r="C138" s="35" t="s">
        <v>32</v>
      </c>
      <c r="D138" s="34">
        <f t="shared" ref="D138:D188" si="27">(L138/2)/S138</f>
        <v>5.0412951045849634E-2</v>
      </c>
      <c r="E138" s="34">
        <f t="shared" ref="E138:E188" si="28">(N138)/S138</f>
        <v>1.0117497969947253</v>
      </c>
      <c r="F138" s="34">
        <f t="shared" ref="F138:F188" si="29">(O138)/S138</f>
        <v>9.5740945812568066E-3</v>
      </c>
      <c r="G138" s="13">
        <f t="shared" ref="G138:G188" si="30">T138/1000000</f>
        <v>0</v>
      </c>
      <c r="H138" s="13">
        <f t="shared" ref="H138:H188" si="31">U138/1000000</f>
        <v>33800.606467999998</v>
      </c>
      <c r="I138" s="34">
        <f t="shared" ref="I138:I188" si="32">(M138/2)/R138</f>
        <v>5.0412951045849634E-2</v>
      </c>
      <c r="J138" s="34">
        <f t="shared" ref="J138:J188" si="33">(P138)/R138</f>
        <v>1.0117497969947253</v>
      </c>
      <c r="K138" s="34">
        <f t="shared" ref="K138:K188" si="34">(Q138)/R138</f>
        <v>9.5740945812568066E-3</v>
      </c>
      <c r="L138" s="19">
        <v>33941.787359999995</v>
      </c>
      <c r="M138" s="19">
        <v>33941.787359999995</v>
      </c>
      <c r="N138" s="19">
        <v>340593</v>
      </c>
      <c r="O138" s="19">
        <v>3223</v>
      </c>
      <c r="P138" s="19">
        <v>340593</v>
      </c>
      <c r="Q138" s="19">
        <v>3223</v>
      </c>
      <c r="R138" s="19">
        <v>336637.57681166666</v>
      </c>
      <c r="S138" s="19">
        <v>336637.57681166666</v>
      </c>
      <c r="T138" s="19">
        <v>0</v>
      </c>
      <c r="U138" s="19">
        <v>33800606468</v>
      </c>
    </row>
    <row r="139" spans="1:21" x14ac:dyDescent="0.45">
      <c r="A139" s="35" t="s">
        <v>112</v>
      </c>
      <c r="B139" s="35">
        <v>10920</v>
      </c>
      <c r="C139" s="35" t="s">
        <v>19</v>
      </c>
      <c r="D139" s="34">
        <f t="shared" si="27"/>
        <v>0.11816483301046926</v>
      </c>
      <c r="E139" s="34">
        <f t="shared" si="28"/>
        <v>1.4031962243267249</v>
      </c>
      <c r="F139" s="34">
        <f t="shared" si="29"/>
        <v>0</v>
      </c>
      <c r="G139" s="13">
        <f t="shared" si="30"/>
        <v>222646.10922799999</v>
      </c>
      <c r="H139" s="13">
        <f t="shared" si="31"/>
        <v>669431.99866399996</v>
      </c>
      <c r="I139" s="34">
        <f t="shared" si="32"/>
        <v>4.0256811587300254E-2</v>
      </c>
      <c r="J139" s="34">
        <f t="shared" si="33"/>
        <v>0</v>
      </c>
      <c r="K139" s="34">
        <f t="shared" si="34"/>
        <v>0</v>
      </c>
      <c r="L139" s="19">
        <v>668429.23560100002</v>
      </c>
      <c r="M139" s="19">
        <v>400223.15221700002</v>
      </c>
      <c r="N139" s="19">
        <v>3968767</v>
      </c>
      <c r="O139" s="19">
        <v>0</v>
      </c>
      <c r="P139" s="19">
        <v>0</v>
      </c>
      <c r="Q139" s="19">
        <v>0</v>
      </c>
      <c r="R139" s="19">
        <v>4970874.9455863228</v>
      </c>
      <c r="S139" s="19">
        <v>2828376.3390998826</v>
      </c>
      <c r="T139" s="19">
        <v>222646109228</v>
      </c>
      <c r="U139" s="19">
        <v>669431998664</v>
      </c>
    </row>
    <row r="140" spans="1:21" x14ac:dyDescent="0.45">
      <c r="A140" s="35" t="s">
        <v>167</v>
      </c>
      <c r="B140" s="35">
        <v>11172</v>
      </c>
      <c r="C140" s="35" t="s">
        <v>32</v>
      </c>
      <c r="D140" s="34">
        <f t="shared" si="27"/>
        <v>1.112094123539646</v>
      </c>
      <c r="E140" s="34">
        <f t="shared" si="28"/>
        <v>0.10441993405352991</v>
      </c>
      <c r="F140" s="34">
        <f t="shared" si="29"/>
        <v>0.20648163453118779</v>
      </c>
      <c r="G140" s="13">
        <f t="shared" si="30"/>
        <v>1488994.5295780001</v>
      </c>
      <c r="H140" s="13">
        <f t="shared" si="31"/>
        <v>1597165.9141220001</v>
      </c>
      <c r="I140" s="34">
        <f t="shared" si="32"/>
        <v>7.5822655505036793E-2</v>
      </c>
      <c r="J140" s="34">
        <f t="shared" si="33"/>
        <v>0</v>
      </c>
      <c r="K140" s="34">
        <f t="shared" si="34"/>
        <v>8.9559196932085888E-2</v>
      </c>
      <c r="L140" s="19">
        <v>5911718.0229010005</v>
      </c>
      <c r="M140" s="19">
        <v>384480.86472399998</v>
      </c>
      <c r="N140" s="19">
        <v>277540</v>
      </c>
      <c r="O140" s="19">
        <v>548812</v>
      </c>
      <c r="P140" s="19">
        <v>0</v>
      </c>
      <c r="Q140" s="19">
        <v>227068</v>
      </c>
      <c r="R140" s="19">
        <v>2535395.6687685479</v>
      </c>
      <c r="S140" s="19">
        <v>2657921.6173199429</v>
      </c>
      <c r="T140" s="19">
        <v>1488994529578</v>
      </c>
      <c r="U140" s="19">
        <v>1597165914122</v>
      </c>
    </row>
    <row r="141" spans="1:21" x14ac:dyDescent="0.45">
      <c r="A141" s="35" t="s">
        <v>171</v>
      </c>
      <c r="B141" s="35">
        <v>11183</v>
      </c>
      <c r="C141" s="35" t="s">
        <v>22</v>
      </c>
      <c r="D141" s="34">
        <f t="shared" si="27"/>
        <v>0.46303132644382106</v>
      </c>
      <c r="E141" s="34">
        <f t="shared" si="28"/>
        <v>6.8188945773648571E-3</v>
      </c>
      <c r="F141" s="34">
        <f t="shared" si="29"/>
        <v>0.14821580888244112</v>
      </c>
      <c r="G141" s="13">
        <f t="shared" si="30"/>
        <v>7440719.3213729998</v>
      </c>
      <c r="H141" s="13">
        <f t="shared" si="31"/>
        <v>7942972.8942809999</v>
      </c>
      <c r="I141" s="34">
        <f t="shared" si="32"/>
        <v>5.4775517700382255E-2</v>
      </c>
      <c r="J141" s="34">
        <f t="shared" si="33"/>
        <v>0</v>
      </c>
      <c r="K141" s="34">
        <f t="shared" si="34"/>
        <v>8.2124387670257579E-2</v>
      </c>
      <c r="L141" s="19">
        <v>7985801.1437599994</v>
      </c>
      <c r="M141" s="19">
        <v>874065.705953</v>
      </c>
      <c r="N141" s="19">
        <v>58802</v>
      </c>
      <c r="O141" s="19">
        <v>1278123</v>
      </c>
      <c r="P141" s="19">
        <v>0</v>
      </c>
      <c r="Q141" s="19">
        <v>655239</v>
      </c>
      <c r="R141" s="19">
        <v>7978616.5667485809</v>
      </c>
      <c r="S141" s="19">
        <v>8623391.8610784374</v>
      </c>
      <c r="T141" s="19">
        <v>7440719321373</v>
      </c>
      <c r="U141" s="19">
        <v>7942972894281</v>
      </c>
    </row>
    <row r="142" spans="1:21" x14ac:dyDescent="0.45">
      <c r="A142" s="35" t="s">
        <v>176</v>
      </c>
      <c r="B142" s="35">
        <v>11197</v>
      </c>
      <c r="C142" s="35" t="s">
        <v>22</v>
      </c>
      <c r="D142" s="34">
        <f t="shared" si="27"/>
        <v>1.0339848390217097</v>
      </c>
      <c r="E142" s="34">
        <f t="shared" si="28"/>
        <v>6.7064747756819962E-2</v>
      </c>
      <c r="F142" s="34">
        <f t="shared" si="29"/>
        <v>0.83728956710290536</v>
      </c>
      <c r="G142" s="13">
        <f t="shared" si="30"/>
        <v>2513838.3440330001</v>
      </c>
      <c r="H142" s="13">
        <f t="shared" si="31"/>
        <v>2757690.3400539998</v>
      </c>
      <c r="I142" s="34">
        <f t="shared" si="32"/>
        <v>8.9646113344576658E-2</v>
      </c>
      <c r="J142" s="34">
        <f t="shared" si="33"/>
        <v>0</v>
      </c>
      <c r="K142" s="34">
        <f t="shared" si="34"/>
        <v>0</v>
      </c>
      <c r="L142" s="19">
        <v>7851869.7302350001</v>
      </c>
      <c r="M142" s="19">
        <v>496917.72482499998</v>
      </c>
      <c r="N142" s="19">
        <v>254638</v>
      </c>
      <c r="O142" s="19">
        <v>3179103</v>
      </c>
      <c r="P142" s="19">
        <v>0</v>
      </c>
      <c r="Q142" s="19">
        <v>0</v>
      </c>
      <c r="R142" s="19">
        <v>2771551.9741217098</v>
      </c>
      <c r="S142" s="19">
        <v>3796897.901164555</v>
      </c>
      <c r="T142" s="19">
        <v>2513838344033</v>
      </c>
      <c r="U142" s="19">
        <v>2757690340054</v>
      </c>
    </row>
    <row r="143" spans="1:21" x14ac:dyDescent="0.45">
      <c r="A143" s="35" t="s">
        <v>178</v>
      </c>
      <c r="B143" s="35">
        <v>11195</v>
      </c>
      <c r="C143" s="35" t="s">
        <v>22</v>
      </c>
      <c r="D143" s="34">
        <f t="shared" si="27"/>
        <v>1.9672573491760579</v>
      </c>
      <c r="E143" s="34">
        <f t="shared" si="28"/>
        <v>9.3492085879865169E-2</v>
      </c>
      <c r="F143" s="34">
        <f t="shared" si="29"/>
        <v>0.14547822586801626</v>
      </c>
      <c r="G143" s="13">
        <f t="shared" si="30"/>
        <v>2568840.923002</v>
      </c>
      <c r="H143" s="13">
        <f t="shared" si="31"/>
        <v>2171142.8847409999</v>
      </c>
      <c r="I143" s="34">
        <f t="shared" si="32"/>
        <v>0.19794508089642762</v>
      </c>
      <c r="J143" s="34">
        <f t="shared" si="33"/>
        <v>0</v>
      </c>
      <c r="K143" s="34">
        <f t="shared" si="34"/>
        <v>2.9381745700402105E-2</v>
      </c>
      <c r="L143" s="19">
        <v>11685066.980567001</v>
      </c>
      <c r="M143" s="19">
        <v>1154319.0968509999</v>
      </c>
      <c r="N143" s="19">
        <v>277661</v>
      </c>
      <c r="O143" s="19">
        <v>432054</v>
      </c>
      <c r="P143" s="19">
        <v>0</v>
      </c>
      <c r="Q143" s="19">
        <v>85670</v>
      </c>
      <c r="R143" s="19">
        <v>2915755.955195935</v>
      </c>
      <c r="S143" s="19">
        <v>2969887.743833066</v>
      </c>
      <c r="T143" s="19">
        <v>2568840923002</v>
      </c>
      <c r="U143" s="19">
        <v>2171142884741</v>
      </c>
    </row>
    <row r="144" spans="1:21" x14ac:dyDescent="0.45">
      <c r="A144" s="35" t="s">
        <v>180</v>
      </c>
      <c r="B144" s="35">
        <v>11215</v>
      </c>
      <c r="C144" s="35" t="s">
        <v>22</v>
      </c>
      <c r="D144" s="34">
        <f t="shared" si="27"/>
        <v>0.64321338230383485</v>
      </c>
      <c r="E144" s="34">
        <f t="shared" si="28"/>
        <v>0.49178381332129506</v>
      </c>
      <c r="F144" s="34">
        <f t="shared" si="29"/>
        <v>0.5486450114946323</v>
      </c>
      <c r="G144" s="13">
        <f t="shared" si="30"/>
        <v>6322869.1893429998</v>
      </c>
      <c r="H144" s="13">
        <f t="shared" si="31"/>
        <v>7220386.0677110003</v>
      </c>
      <c r="I144" s="34">
        <f t="shared" si="32"/>
        <v>2.5579454309999472E-2</v>
      </c>
      <c r="J144" s="34">
        <f t="shared" si="33"/>
        <v>2.4371568463206535E-2</v>
      </c>
      <c r="K144" s="34">
        <f t="shared" si="34"/>
        <v>2.1410312817597898E-3</v>
      </c>
      <c r="L144" s="19">
        <v>9828129.579034999</v>
      </c>
      <c r="M144" s="19">
        <v>422694.00788200001</v>
      </c>
      <c r="N144" s="19">
        <v>3757163</v>
      </c>
      <c r="O144" s="19">
        <v>4191575</v>
      </c>
      <c r="P144" s="19">
        <v>201367</v>
      </c>
      <c r="Q144" s="19">
        <v>17690</v>
      </c>
      <c r="R144" s="19">
        <v>8262373.4415780967</v>
      </c>
      <c r="S144" s="19">
        <v>7639867.1493999511</v>
      </c>
      <c r="T144" s="19">
        <v>6322869189343</v>
      </c>
      <c r="U144" s="19">
        <v>7220386067711</v>
      </c>
    </row>
    <row r="145" spans="1:21" x14ac:dyDescent="0.45">
      <c r="A145" s="35" t="s">
        <v>184</v>
      </c>
      <c r="B145" s="35">
        <v>11196</v>
      </c>
      <c r="C145" s="35" t="s">
        <v>32</v>
      </c>
      <c r="D145" s="34">
        <f t="shared" si="27"/>
        <v>0.44162230925711132</v>
      </c>
      <c r="E145" s="34">
        <f t="shared" si="28"/>
        <v>3.3204361581997459E-2</v>
      </c>
      <c r="F145" s="34">
        <f t="shared" si="29"/>
        <v>0</v>
      </c>
      <c r="G145" s="13">
        <f t="shared" si="30"/>
        <v>727016.99931900005</v>
      </c>
      <c r="H145" s="13">
        <f t="shared" si="31"/>
        <v>770555.770884</v>
      </c>
      <c r="I145" s="34">
        <f t="shared" si="32"/>
        <v>1.0370230400265681E-2</v>
      </c>
      <c r="J145" s="34">
        <f t="shared" si="33"/>
        <v>0</v>
      </c>
      <c r="K145" s="34">
        <f t="shared" si="34"/>
        <v>0</v>
      </c>
      <c r="L145" s="19">
        <v>1594765.328736</v>
      </c>
      <c r="M145" s="19">
        <v>38390.160814999996</v>
      </c>
      <c r="N145" s="19">
        <v>59953</v>
      </c>
      <c r="O145" s="19">
        <v>0</v>
      </c>
      <c r="P145" s="19">
        <v>0</v>
      </c>
      <c r="Q145" s="19">
        <v>0</v>
      </c>
      <c r="R145" s="19">
        <v>1850979.165034581</v>
      </c>
      <c r="S145" s="19">
        <v>1805576.0491568961</v>
      </c>
      <c r="T145" s="19">
        <v>727016999319</v>
      </c>
      <c r="U145" s="19">
        <v>770555770884</v>
      </c>
    </row>
    <row r="146" spans="1:21" x14ac:dyDescent="0.45">
      <c r="A146" s="35" t="s">
        <v>205</v>
      </c>
      <c r="B146" s="35">
        <v>11260</v>
      </c>
      <c r="C146" s="35" t="s">
        <v>22</v>
      </c>
      <c r="D146" s="34">
        <f t="shared" si="27"/>
        <v>2.7661884362623002</v>
      </c>
      <c r="E146" s="34">
        <f t="shared" si="28"/>
        <v>0</v>
      </c>
      <c r="F146" s="34">
        <f t="shared" si="29"/>
        <v>5.5664000872207436E-2</v>
      </c>
      <c r="G146" s="13">
        <f t="shared" si="30"/>
        <v>1099522.4213119999</v>
      </c>
      <c r="H146" s="13">
        <f t="shared" si="31"/>
        <v>1225495.405022</v>
      </c>
      <c r="I146" s="34">
        <f t="shared" si="32"/>
        <v>0.31870734946088913</v>
      </c>
      <c r="J146" s="34">
        <f t="shared" si="33"/>
        <v>0</v>
      </c>
      <c r="K146" s="34">
        <f t="shared" si="34"/>
        <v>0</v>
      </c>
      <c r="L146" s="19">
        <v>7265120.6936459998</v>
      </c>
      <c r="M146" s="19">
        <v>772199.80607399996</v>
      </c>
      <c r="N146" s="19">
        <v>0</v>
      </c>
      <c r="O146" s="19">
        <v>73098</v>
      </c>
      <c r="P146" s="19">
        <v>0</v>
      </c>
      <c r="Q146" s="19">
        <v>0</v>
      </c>
      <c r="R146" s="19">
        <v>1211455.9130503549</v>
      </c>
      <c r="S146" s="19">
        <v>1313200.611788888</v>
      </c>
      <c r="T146" s="19">
        <v>1099522421312</v>
      </c>
      <c r="U146" s="19">
        <v>1225495405022</v>
      </c>
    </row>
    <row r="147" spans="1:21" x14ac:dyDescent="0.45">
      <c r="A147" s="35" t="s">
        <v>233</v>
      </c>
      <c r="B147" s="35">
        <v>11308</v>
      </c>
      <c r="C147" s="35" t="s">
        <v>22</v>
      </c>
      <c r="D147" s="34">
        <f t="shared" si="27"/>
        <v>0.72540375449857009</v>
      </c>
      <c r="E147" s="34">
        <f t="shared" si="28"/>
        <v>0.27892574981702972</v>
      </c>
      <c r="F147" s="34">
        <f t="shared" si="29"/>
        <v>0.48866977217778462</v>
      </c>
      <c r="G147" s="13">
        <f t="shared" si="30"/>
        <v>2120995.7843900002</v>
      </c>
      <c r="H147" s="13">
        <f t="shared" si="31"/>
        <v>2174623.80051</v>
      </c>
      <c r="I147" s="34">
        <f t="shared" si="32"/>
        <v>4.3230222369417773E-2</v>
      </c>
      <c r="J147" s="34">
        <f t="shared" si="33"/>
        <v>0</v>
      </c>
      <c r="K147" s="34">
        <f t="shared" si="34"/>
        <v>3.7584963660069769E-2</v>
      </c>
      <c r="L147" s="19">
        <v>4206922.1550059998</v>
      </c>
      <c r="M147" s="19">
        <v>211160.60336500002</v>
      </c>
      <c r="N147" s="19">
        <v>808804</v>
      </c>
      <c r="O147" s="19">
        <v>1417001</v>
      </c>
      <c r="P147" s="19">
        <v>0</v>
      </c>
      <c r="Q147" s="19">
        <v>91793</v>
      </c>
      <c r="R147" s="19">
        <v>2442279.865698548</v>
      </c>
      <c r="S147" s="19">
        <v>2899710.7672223197</v>
      </c>
      <c r="T147" s="19">
        <v>2120995784390</v>
      </c>
      <c r="U147" s="19">
        <v>2174623800510</v>
      </c>
    </row>
    <row r="148" spans="1:21" x14ac:dyDescent="0.45">
      <c r="A148" s="35" t="s">
        <v>242</v>
      </c>
      <c r="B148" s="35">
        <v>11312</v>
      </c>
      <c r="C148" s="35" t="s">
        <v>22</v>
      </c>
      <c r="D148" s="34">
        <f t="shared" si="27"/>
        <v>1.6437967844573695</v>
      </c>
      <c r="E148" s="34">
        <f t="shared" si="28"/>
        <v>8.0368586717502799E-2</v>
      </c>
      <c r="F148" s="34">
        <f t="shared" si="29"/>
        <v>0.17024603334408139</v>
      </c>
      <c r="G148" s="13">
        <f t="shared" si="30"/>
        <v>3333880.3771600001</v>
      </c>
      <c r="H148" s="13">
        <f t="shared" si="31"/>
        <v>3824408.8926129998</v>
      </c>
      <c r="I148" s="34">
        <f t="shared" si="32"/>
        <v>0.10096218201605243</v>
      </c>
      <c r="J148" s="34">
        <f t="shared" si="33"/>
        <v>0</v>
      </c>
      <c r="K148" s="34">
        <f t="shared" si="34"/>
        <v>0</v>
      </c>
      <c r="L148" s="19">
        <v>13759416.219521999</v>
      </c>
      <c r="M148" s="19">
        <v>754669.66474599997</v>
      </c>
      <c r="N148" s="19">
        <v>336363</v>
      </c>
      <c r="O148" s="19">
        <v>712523</v>
      </c>
      <c r="P148" s="19">
        <v>0</v>
      </c>
      <c r="Q148" s="19">
        <v>0</v>
      </c>
      <c r="R148" s="19">
        <v>3737387.8499674839</v>
      </c>
      <c r="S148" s="19">
        <v>4185254.6341560381</v>
      </c>
      <c r="T148" s="19">
        <v>3333880377160</v>
      </c>
      <c r="U148" s="19">
        <v>3824408892613</v>
      </c>
    </row>
    <row r="149" spans="1:21" x14ac:dyDescent="0.45">
      <c r="A149" s="35" t="s">
        <v>244</v>
      </c>
      <c r="B149" s="35">
        <v>11315</v>
      </c>
      <c r="C149" s="35" t="s">
        <v>246</v>
      </c>
      <c r="D149" s="34">
        <f t="shared" si="27"/>
        <v>6.8232218309171977E-2</v>
      </c>
      <c r="E149" s="34">
        <f t="shared" si="28"/>
        <v>0.96404732177546337</v>
      </c>
      <c r="F149" s="34">
        <f t="shared" si="29"/>
        <v>0.52773775022888925</v>
      </c>
      <c r="G149" s="13">
        <f t="shared" si="30"/>
        <v>7850980.3570429999</v>
      </c>
      <c r="H149" s="13">
        <f t="shared" si="31"/>
        <v>8353578.7216339996</v>
      </c>
      <c r="I149" s="34">
        <f t="shared" si="32"/>
        <v>5.0896606438997202E-3</v>
      </c>
      <c r="J149" s="34">
        <f t="shared" si="33"/>
        <v>0</v>
      </c>
      <c r="K149" s="34">
        <f t="shared" si="34"/>
        <v>5.9820761596237663E-2</v>
      </c>
      <c r="L149" s="19">
        <v>9501626.049699001</v>
      </c>
      <c r="M149" s="19">
        <v>778744.40928600007</v>
      </c>
      <c r="N149" s="19">
        <v>67123841</v>
      </c>
      <c r="O149" s="19">
        <v>36744861</v>
      </c>
      <c r="P149" s="19">
        <v>0</v>
      </c>
      <c r="Q149" s="19">
        <v>4576443</v>
      </c>
      <c r="R149" s="19">
        <v>76502586.69203952</v>
      </c>
      <c r="S149" s="19">
        <v>69627122.532096863</v>
      </c>
      <c r="T149" s="19">
        <v>7850980357043</v>
      </c>
      <c r="U149" s="19">
        <v>8353578721634</v>
      </c>
    </row>
    <row r="150" spans="1:21" x14ac:dyDescent="0.45">
      <c r="A150" s="35" t="s">
        <v>259</v>
      </c>
      <c r="B150" s="35">
        <v>11323</v>
      </c>
      <c r="C150" s="35" t="s">
        <v>19</v>
      </c>
      <c r="D150" s="34">
        <f t="shared" si="27"/>
        <v>9.8333904406351577E-2</v>
      </c>
      <c r="E150" s="34">
        <f t="shared" si="28"/>
        <v>0.3464066347743831</v>
      </c>
      <c r="F150" s="34">
        <f t="shared" si="29"/>
        <v>0.62153474520153551</v>
      </c>
      <c r="G150" s="13">
        <f t="shared" si="30"/>
        <v>133934.004502</v>
      </c>
      <c r="H150" s="13">
        <f t="shared" si="31"/>
        <v>132198.785325</v>
      </c>
      <c r="I150" s="34">
        <f t="shared" si="32"/>
        <v>7.2628987937579164E-3</v>
      </c>
      <c r="J150" s="34">
        <f t="shared" si="33"/>
        <v>0</v>
      </c>
      <c r="K150" s="34">
        <f t="shared" si="34"/>
        <v>0</v>
      </c>
      <c r="L150" s="19">
        <v>409446.13295300002</v>
      </c>
      <c r="M150" s="19">
        <v>24435.292977999998</v>
      </c>
      <c r="N150" s="19">
        <v>721190</v>
      </c>
      <c r="O150" s="19">
        <v>1293984</v>
      </c>
      <c r="P150" s="19">
        <v>0</v>
      </c>
      <c r="Q150" s="19">
        <v>0</v>
      </c>
      <c r="R150" s="19">
        <v>1682199.7436478711</v>
      </c>
      <c r="S150" s="19">
        <v>2081917.3988099729</v>
      </c>
      <c r="T150" s="19">
        <v>133934004502</v>
      </c>
      <c r="U150" s="19">
        <v>132198785325</v>
      </c>
    </row>
    <row r="151" spans="1:21" x14ac:dyDescent="0.45">
      <c r="A151" s="35" t="s">
        <v>263</v>
      </c>
      <c r="B151" s="35">
        <v>11340</v>
      </c>
      <c r="C151" s="35" t="s">
        <v>19</v>
      </c>
      <c r="D151" s="34">
        <f t="shared" si="27"/>
        <v>9.8331248827025083E-2</v>
      </c>
      <c r="E151" s="34">
        <f t="shared" si="28"/>
        <v>0.77201608649031206</v>
      </c>
      <c r="F151" s="34">
        <f t="shared" si="29"/>
        <v>0.68629386177215612</v>
      </c>
      <c r="G151" s="13">
        <f t="shared" si="30"/>
        <v>240996.78189899999</v>
      </c>
      <c r="H151" s="13">
        <f t="shared" si="31"/>
        <v>215495.68526900001</v>
      </c>
      <c r="I151" s="34">
        <f t="shared" si="32"/>
        <v>4.2620596595227947E-2</v>
      </c>
      <c r="J151" s="34">
        <f t="shared" si="33"/>
        <v>0</v>
      </c>
      <c r="K151" s="34">
        <f t="shared" si="34"/>
        <v>0</v>
      </c>
      <c r="L151" s="19">
        <v>601346.74210299994</v>
      </c>
      <c r="M151" s="19">
        <v>194125.28186700001</v>
      </c>
      <c r="N151" s="19">
        <v>2360640</v>
      </c>
      <c r="O151" s="19">
        <v>2098522</v>
      </c>
      <c r="P151" s="19">
        <v>0</v>
      </c>
      <c r="Q151" s="19">
        <v>0</v>
      </c>
      <c r="R151" s="19">
        <v>2277364.6707790974</v>
      </c>
      <c r="S151" s="19">
        <v>3057760.1183568388</v>
      </c>
      <c r="T151" s="19">
        <v>240996781899</v>
      </c>
      <c r="U151" s="19">
        <v>215495685269</v>
      </c>
    </row>
    <row r="152" spans="1:21" x14ac:dyDescent="0.45">
      <c r="A152" s="35" t="s">
        <v>270</v>
      </c>
      <c r="B152" s="35">
        <v>11327</v>
      </c>
      <c r="C152" s="35" t="s">
        <v>22</v>
      </c>
      <c r="D152" s="34">
        <f t="shared" si="27"/>
        <v>0.77281848175058465</v>
      </c>
      <c r="E152" s="34">
        <f t="shared" si="28"/>
        <v>8.8518930822243207E-3</v>
      </c>
      <c r="F152" s="34">
        <f t="shared" si="29"/>
        <v>0.21792528057279104</v>
      </c>
      <c r="G152" s="13">
        <f t="shared" si="30"/>
        <v>2210295.106344</v>
      </c>
      <c r="H152" s="13">
        <f t="shared" si="31"/>
        <v>2406155.1689849999</v>
      </c>
      <c r="I152" s="34">
        <f t="shared" si="32"/>
        <v>3.3457486754329677E-2</v>
      </c>
      <c r="J152" s="34">
        <f t="shared" si="33"/>
        <v>0</v>
      </c>
      <c r="K152" s="34">
        <f t="shared" si="34"/>
        <v>5.0744907550126353E-2</v>
      </c>
      <c r="L152" s="19">
        <v>4989331.6813520007</v>
      </c>
      <c r="M152" s="19">
        <v>185720.54298500001</v>
      </c>
      <c r="N152" s="19">
        <v>28574</v>
      </c>
      <c r="O152" s="19">
        <v>703465</v>
      </c>
      <c r="P152" s="19">
        <v>0</v>
      </c>
      <c r="Q152" s="19">
        <v>140841</v>
      </c>
      <c r="R152" s="19">
        <v>2775470.619606032</v>
      </c>
      <c r="S152" s="19">
        <v>3228010.0690981089</v>
      </c>
      <c r="T152" s="19">
        <v>2210295106344</v>
      </c>
      <c r="U152" s="19">
        <v>2406155168985</v>
      </c>
    </row>
    <row r="153" spans="1:21" x14ac:dyDescent="0.45">
      <c r="A153" s="35" t="s">
        <v>271</v>
      </c>
      <c r="B153" s="35">
        <v>11367</v>
      </c>
      <c r="C153" s="35" t="s">
        <v>19</v>
      </c>
      <c r="D153" s="34">
        <f t="shared" si="27"/>
        <v>0.17208747523063336</v>
      </c>
      <c r="E153" s="34">
        <f t="shared" si="28"/>
        <v>0.22139826086746009</v>
      </c>
      <c r="F153" s="34">
        <f t="shared" si="29"/>
        <v>6.6290414754645435E-2</v>
      </c>
      <c r="G153" s="13">
        <f t="shared" si="30"/>
        <v>840423.27576999995</v>
      </c>
      <c r="H153" s="13">
        <f t="shared" si="31"/>
        <v>907040.40111199999</v>
      </c>
      <c r="I153" s="34">
        <f t="shared" si="32"/>
        <v>1.2021555952418574E-3</v>
      </c>
      <c r="J153" s="34">
        <f t="shared" si="33"/>
        <v>0</v>
      </c>
      <c r="K153" s="34">
        <f t="shared" si="34"/>
        <v>0</v>
      </c>
      <c r="L153" s="19">
        <v>2029633.0368010001</v>
      </c>
      <c r="M153" s="19">
        <v>14291.886822</v>
      </c>
      <c r="N153" s="19">
        <v>1305607</v>
      </c>
      <c r="O153" s="19">
        <v>390921</v>
      </c>
      <c r="P153" s="19">
        <v>0</v>
      </c>
      <c r="Q153" s="19">
        <v>0</v>
      </c>
      <c r="R153" s="19">
        <v>5944274.966804387</v>
      </c>
      <c r="S153" s="19">
        <v>5897096.9098153878</v>
      </c>
      <c r="T153" s="19">
        <v>840423275770</v>
      </c>
      <c r="U153" s="19">
        <v>907040401112</v>
      </c>
    </row>
    <row r="154" spans="1:21" x14ac:dyDescent="0.45">
      <c r="A154" s="35" t="s">
        <v>279</v>
      </c>
      <c r="B154" s="35">
        <v>11341</v>
      </c>
      <c r="C154" s="35" t="s">
        <v>22</v>
      </c>
      <c r="D154" s="34">
        <f t="shared" si="27"/>
        <v>0.94563604216587305</v>
      </c>
      <c r="E154" s="34">
        <f t="shared" si="28"/>
        <v>0.70884256127457212</v>
      </c>
      <c r="F154" s="34">
        <f t="shared" si="29"/>
        <v>1.2960109261618298</v>
      </c>
      <c r="G154" s="13">
        <f t="shared" si="30"/>
        <v>8184351.8339219997</v>
      </c>
      <c r="H154" s="13">
        <f t="shared" si="31"/>
        <v>8752525.3959630001</v>
      </c>
      <c r="I154" s="34">
        <f t="shared" si="32"/>
        <v>4.9393165309955113E-2</v>
      </c>
      <c r="J154" s="34">
        <f t="shared" si="33"/>
        <v>0</v>
      </c>
      <c r="K154" s="34">
        <f t="shared" si="34"/>
        <v>7.6192839698803264E-3</v>
      </c>
      <c r="L154" s="19">
        <v>18981300.386142001</v>
      </c>
      <c r="M154" s="19">
        <v>906585.89567899995</v>
      </c>
      <c r="N154" s="19">
        <v>7114129</v>
      </c>
      <c r="O154" s="19">
        <v>13007104</v>
      </c>
      <c r="P154" s="19">
        <v>0</v>
      </c>
      <c r="Q154" s="19">
        <v>69924</v>
      </c>
      <c r="R154" s="19">
        <v>9177240.3123988397</v>
      </c>
      <c r="S154" s="19">
        <v>10036261.06650264</v>
      </c>
      <c r="T154" s="19">
        <v>8184351833922</v>
      </c>
      <c r="U154" s="19">
        <v>8752525395963</v>
      </c>
    </row>
    <row r="155" spans="1:21" x14ac:dyDescent="0.45">
      <c r="A155" s="35" t="s">
        <v>300</v>
      </c>
      <c r="B155" s="35">
        <v>11409</v>
      </c>
      <c r="C155" s="35" t="s">
        <v>19</v>
      </c>
      <c r="D155" s="34">
        <f t="shared" si="27"/>
        <v>0.16162287655049129</v>
      </c>
      <c r="E155" s="34">
        <f t="shared" si="28"/>
        <v>1.0182878159916804</v>
      </c>
      <c r="F155" s="34">
        <f t="shared" si="29"/>
        <v>1.1924829312263618</v>
      </c>
      <c r="G155" s="13">
        <f t="shared" si="30"/>
        <v>1294914.459481</v>
      </c>
      <c r="H155" s="13">
        <f t="shared" si="31"/>
        <v>1471672.338403</v>
      </c>
      <c r="I155" s="34">
        <f t="shared" si="32"/>
        <v>1.996587789094046E-2</v>
      </c>
      <c r="J155" s="34">
        <f t="shared" si="33"/>
        <v>3.9070645629143939E-2</v>
      </c>
      <c r="K155" s="34">
        <f t="shared" si="34"/>
        <v>0.10759385181392293</v>
      </c>
      <c r="L155" s="19">
        <v>4391908.4443190005</v>
      </c>
      <c r="M155" s="19">
        <v>540672.35340699996</v>
      </c>
      <c r="N155" s="19">
        <v>13835377</v>
      </c>
      <c r="O155" s="19">
        <v>16202149</v>
      </c>
      <c r="P155" s="19">
        <v>529013</v>
      </c>
      <c r="Q155" s="19">
        <v>1456811</v>
      </c>
      <c r="R155" s="19">
        <v>13539909.348347029</v>
      </c>
      <c r="S155" s="19">
        <v>13586902.232082721</v>
      </c>
      <c r="T155" s="19">
        <v>1294914459481</v>
      </c>
      <c r="U155" s="19">
        <v>1471672338403</v>
      </c>
    </row>
    <row r="156" spans="1:21" x14ac:dyDescent="0.45">
      <c r="A156" s="35" t="s">
        <v>315</v>
      </c>
      <c r="B156" s="35">
        <v>11378</v>
      </c>
      <c r="C156" s="35" t="s">
        <v>22</v>
      </c>
      <c r="D156" s="34">
        <f t="shared" si="27"/>
        <v>0.94453688471749897</v>
      </c>
      <c r="E156" s="34">
        <f t="shared" si="28"/>
        <v>0.23020454422553463</v>
      </c>
      <c r="F156" s="34">
        <f t="shared" si="29"/>
        <v>0.13552759404162923</v>
      </c>
      <c r="G156" s="13">
        <f t="shared" si="30"/>
        <v>2580347.9604119998</v>
      </c>
      <c r="H156" s="13">
        <f t="shared" si="31"/>
        <v>2853549.655696</v>
      </c>
      <c r="I156" s="34">
        <f t="shared" si="32"/>
        <v>8.0770072887263081E-2</v>
      </c>
      <c r="J156" s="34">
        <f t="shared" si="33"/>
        <v>0</v>
      </c>
      <c r="K156" s="34">
        <f t="shared" si="34"/>
        <v>1.8643269007810114E-2</v>
      </c>
      <c r="L156" s="19">
        <v>6126837.8941079993</v>
      </c>
      <c r="M156" s="19">
        <v>477932.88595999999</v>
      </c>
      <c r="N156" s="19">
        <v>746623</v>
      </c>
      <c r="O156" s="19">
        <v>439557</v>
      </c>
      <c r="P156" s="19">
        <v>0</v>
      </c>
      <c r="Q156" s="19">
        <v>55158</v>
      </c>
      <c r="R156" s="19">
        <v>2958601.3041432262</v>
      </c>
      <c r="S156" s="19">
        <v>3243302.6138203549</v>
      </c>
      <c r="T156" s="19">
        <v>2580347960412</v>
      </c>
      <c r="U156" s="19">
        <v>2853549655696</v>
      </c>
    </row>
    <row r="157" spans="1:21" x14ac:dyDescent="0.45">
      <c r="A157" s="35" t="s">
        <v>316</v>
      </c>
      <c r="B157" s="35">
        <v>11416</v>
      </c>
      <c r="C157" s="35" t="s">
        <v>19</v>
      </c>
      <c r="D157" s="34">
        <f t="shared" si="27"/>
        <v>0.15772259747437833</v>
      </c>
      <c r="E157" s="34">
        <f t="shared" si="28"/>
        <v>0.22018140742461745</v>
      </c>
      <c r="F157" s="34">
        <f t="shared" si="29"/>
        <v>0.46571070156913341</v>
      </c>
      <c r="G157" s="13">
        <f t="shared" si="30"/>
        <v>4377436.644626</v>
      </c>
      <c r="H157" s="13">
        <f t="shared" si="31"/>
        <v>4801386.9881539997</v>
      </c>
      <c r="I157" s="34">
        <f t="shared" si="32"/>
        <v>1.3179524870848577E-3</v>
      </c>
      <c r="J157" s="34">
        <f t="shared" si="33"/>
        <v>2.1373344213642124E-2</v>
      </c>
      <c r="K157" s="34">
        <f t="shared" si="34"/>
        <v>1.3580423544648381E-2</v>
      </c>
      <c r="L157" s="19">
        <v>13860572.980588</v>
      </c>
      <c r="M157" s="19">
        <v>96171.429111000005</v>
      </c>
      <c r="N157" s="19">
        <v>9674709</v>
      </c>
      <c r="O157" s="19">
        <v>20463197</v>
      </c>
      <c r="P157" s="19">
        <v>779810</v>
      </c>
      <c r="Q157" s="19">
        <v>495484</v>
      </c>
      <c r="R157" s="19">
        <v>36485165.456805997</v>
      </c>
      <c r="S157" s="19">
        <v>43939718.222176813</v>
      </c>
      <c r="T157" s="19">
        <v>4377436644626</v>
      </c>
      <c r="U157" s="19">
        <v>4801386988154</v>
      </c>
    </row>
    <row r="158" spans="1:21" x14ac:dyDescent="0.45">
      <c r="A158" s="35" t="s">
        <v>330</v>
      </c>
      <c r="B158" s="35">
        <v>11470</v>
      </c>
      <c r="C158" s="35" t="s">
        <v>22</v>
      </c>
      <c r="D158" s="34">
        <f t="shared" si="27"/>
        <v>1.5131261921883441</v>
      </c>
      <c r="E158" s="34">
        <f t="shared" si="28"/>
        <v>1.7873575751727084</v>
      </c>
      <c r="F158" s="34">
        <f t="shared" si="29"/>
        <v>0.75497936509721908</v>
      </c>
      <c r="G158" s="13">
        <f t="shared" si="30"/>
        <v>888378.49368099996</v>
      </c>
      <c r="H158" s="13">
        <f t="shared" si="31"/>
        <v>981965.465035</v>
      </c>
      <c r="I158" s="34">
        <f t="shared" si="32"/>
        <v>0.56573810766954458</v>
      </c>
      <c r="J158" s="34">
        <f t="shared" si="33"/>
        <v>1.0189633957278394</v>
      </c>
      <c r="K158" s="34">
        <f t="shared" si="34"/>
        <v>0</v>
      </c>
      <c r="L158" s="19">
        <v>3039923.542138</v>
      </c>
      <c r="M158" s="19">
        <v>1064499.7494059999</v>
      </c>
      <c r="N158" s="19">
        <v>1795432</v>
      </c>
      <c r="O158" s="19">
        <v>758390</v>
      </c>
      <c r="P158" s="19">
        <v>958647</v>
      </c>
      <c r="Q158" s="19">
        <v>0</v>
      </c>
      <c r="R158" s="19">
        <v>940806.12122012908</v>
      </c>
      <c r="S158" s="19">
        <v>1004517.5206905711</v>
      </c>
      <c r="T158" s="19">
        <v>888378493681</v>
      </c>
      <c r="U158" s="19">
        <v>981965465035</v>
      </c>
    </row>
    <row r="159" spans="1:21" x14ac:dyDescent="0.45">
      <c r="A159" s="35" t="s">
        <v>332</v>
      </c>
      <c r="B159" s="35">
        <v>11459</v>
      </c>
      <c r="C159" s="35" t="s">
        <v>19</v>
      </c>
      <c r="D159" s="34">
        <f t="shared" si="27"/>
        <v>4.5216327434319269E-2</v>
      </c>
      <c r="E159" s="34">
        <f t="shared" si="28"/>
        <v>2.5446917641863691</v>
      </c>
      <c r="F159" s="34">
        <f t="shared" si="29"/>
        <v>1.4584797858323808</v>
      </c>
      <c r="G159" s="13">
        <f t="shared" si="30"/>
        <v>2386693.558102</v>
      </c>
      <c r="H159" s="13">
        <f t="shared" si="31"/>
        <v>2723555.7975650001</v>
      </c>
      <c r="I159" s="34">
        <f t="shared" si="32"/>
        <v>8.7669757485563183E-5</v>
      </c>
      <c r="J159" s="34">
        <f t="shared" si="33"/>
        <v>0.12585826252622928</v>
      </c>
      <c r="K159" s="34">
        <f t="shared" si="34"/>
        <v>0.10459486267984387</v>
      </c>
      <c r="L159" s="19">
        <v>2231958.2112020003</v>
      </c>
      <c r="M159" s="19">
        <v>6986.756179</v>
      </c>
      <c r="N159" s="19">
        <v>62805252</v>
      </c>
      <c r="O159" s="19">
        <v>35996576</v>
      </c>
      <c r="P159" s="19">
        <v>5015076</v>
      </c>
      <c r="Q159" s="19">
        <v>4167793</v>
      </c>
      <c r="R159" s="19">
        <v>39847014.406025521</v>
      </c>
      <c r="S159" s="19">
        <v>24680887.832433071</v>
      </c>
      <c r="T159" s="19">
        <v>2386693558102</v>
      </c>
      <c r="U159" s="19">
        <v>2723555797565</v>
      </c>
    </row>
    <row r="160" spans="1:21" x14ac:dyDescent="0.45">
      <c r="A160" s="35" t="s">
        <v>334</v>
      </c>
      <c r="B160" s="35">
        <v>11460</v>
      </c>
      <c r="C160" s="35" t="s">
        <v>19</v>
      </c>
      <c r="D160" s="34">
        <f t="shared" si="27"/>
        <v>8.6351423765698695E-2</v>
      </c>
      <c r="E160" s="34">
        <f t="shared" si="28"/>
        <v>1.2108864115252789</v>
      </c>
      <c r="F160" s="34">
        <f t="shared" si="29"/>
        <v>0.41265244369880538</v>
      </c>
      <c r="G160" s="13">
        <f t="shared" si="30"/>
        <v>7216352.2191519998</v>
      </c>
      <c r="H160" s="13">
        <f t="shared" si="31"/>
        <v>8070053.2975190002</v>
      </c>
      <c r="I160" s="34">
        <f t="shared" si="32"/>
        <v>4.4756139114249362E-3</v>
      </c>
      <c r="J160" s="34">
        <f t="shared" si="33"/>
        <v>5.2640651247467113E-2</v>
      </c>
      <c r="K160" s="34">
        <f t="shared" si="34"/>
        <v>3.2439228060213994E-2</v>
      </c>
      <c r="L160" s="19">
        <v>10163954.180473</v>
      </c>
      <c r="M160" s="19">
        <v>731920.46460000006</v>
      </c>
      <c r="N160" s="19">
        <v>71263411</v>
      </c>
      <c r="O160" s="19">
        <v>24285532</v>
      </c>
      <c r="P160" s="19">
        <v>4304300</v>
      </c>
      <c r="Q160" s="19">
        <v>2652478</v>
      </c>
      <c r="R160" s="19">
        <v>81767605.415161118</v>
      </c>
      <c r="S160" s="19">
        <v>58852267.497356653</v>
      </c>
      <c r="T160" s="19">
        <v>7216352219152</v>
      </c>
      <c r="U160" s="19">
        <v>8070053297519</v>
      </c>
    </row>
    <row r="161" spans="1:21" x14ac:dyDescent="0.45">
      <c r="A161" s="35" t="s">
        <v>342</v>
      </c>
      <c r="B161" s="35">
        <v>11500</v>
      </c>
      <c r="C161" s="35" t="s">
        <v>246</v>
      </c>
      <c r="D161" s="34">
        <f t="shared" si="27"/>
        <v>0.12157539576284883</v>
      </c>
      <c r="E161" s="34">
        <f t="shared" si="28"/>
        <v>2.1871061121116324</v>
      </c>
      <c r="F161" s="34">
        <f t="shared" si="29"/>
        <v>0.43891453999218122</v>
      </c>
      <c r="G161" s="13">
        <f t="shared" si="30"/>
        <v>649.45460300000002</v>
      </c>
      <c r="H161" s="13">
        <f t="shared" si="31"/>
        <v>83324.460231000005</v>
      </c>
      <c r="I161" s="34">
        <f t="shared" si="32"/>
        <v>2.3515398235035077E-3</v>
      </c>
      <c r="J161" s="34">
        <f t="shared" si="33"/>
        <v>8.7302559571350927E-2</v>
      </c>
      <c r="K161" s="34">
        <f t="shared" si="34"/>
        <v>1.7471562671752077E-2</v>
      </c>
      <c r="L161" s="19">
        <v>1783399.621878</v>
      </c>
      <c r="M161" s="19">
        <v>83585.658646999989</v>
      </c>
      <c r="N161" s="19">
        <v>16041421</v>
      </c>
      <c r="O161" s="19">
        <v>3219237</v>
      </c>
      <c r="P161" s="19">
        <v>1551588</v>
      </c>
      <c r="Q161" s="19">
        <v>310514</v>
      </c>
      <c r="R161" s="19">
        <v>17772537.341610391</v>
      </c>
      <c r="S161" s="19">
        <v>7334541.7084094482</v>
      </c>
      <c r="T161" s="19">
        <v>649454603</v>
      </c>
      <c r="U161" s="19">
        <v>83324460231</v>
      </c>
    </row>
    <row r="162" spans="1:21" x14ac:dyDescent="0.45">
      <c r="A162" s="35" t="s">
        <v>344</v>
      </c>
      <c r="B162" s="35">
        <v>11499</v>
      </c>
      <c r="C162" s="35" t="s">
        <v>19</v>
      </c>
      <c r="D162" s="34">
        <f t="shared" si="27"/>
        <v>0.10355190303238586</v>
      </c>
      <c r="E162" s="34">
        <f t="shared" si="28"/>
        <v>0.90123924325927096</v>
      </c>
      <c r="F162" s="34">
        <f t="shared" si="29"/>
        <v>0.17067704239136336</v>
      </c>
      <c r="G162" s="13">
        <f t="shared" si="30"/>
        <v>761051.098062</v>
      </c>
      <c r="H162" s="13">
        <f t="shared" si="31"/>
        <v>752740.27996099996</v>
      </c>
      <c r="I162" s="34">
        <f t="shared" si="32"/>
        <v>3.1694401295453639E-5</v>
      </c>
      <c r="J162" s="34">
        <f t="shared" si="33"/>
        <v>0</v>
      </c>
      <c r="K162" s="34">
        <f t="shared" si="34"/>
        <v>0</v>
      </c>
      <c r="L162" s="19">
        <v>691551.58882099995</v>
      </c>
      <c r="M162" s="19">
        <v>265.33739400000002</v>
      </c>
      <c r="N162" s="19">
        <v>3009377</v>
      </c>
      <c r="O162" s="19">
        <v>569917</v>
      </c>
      <c r="P162" s="19">
        <v>0</v>
      </c>
      <c r="Q162" s="19">
        <v>0</v>
      </c>
      <c r="R162" s="19">
        <v>4185871.6863987739</v>
      </c>
      <c r="S162" s="19">
        <v>3339154.417107705</v>
      </c>
      <c r="T162" s="19">
        <v>761051098062</v>
      </c>
      <c r="U162" s="19">
        <v>752740279961</v>
      </c>
    </row>
    <row r="163" spans="1:21" x14ac:dyDescent="0.45">
      <c r="A163" s="35" t="s">
        <v>353</v>
      </c>
      <c r="B163" s="35">
        <v>11513</v>
      </c>
      <c r="C163" s="35" t="s">
        <v>19</v>
      </c>
      <c r="D163" s="34">
        <f t="shared" si="27"/>
        <v>7.9487305147892637E-2</v>
      </c>
      <c r="E163" s="34">
        <f t="shared" si="28"/>
        <v>1.4571791857201877</v>
      </c>
      <c r="F163" s="34">
        <f t="shared" si="29"/>
        <v>0.74621322615432806</v>
      </c>
      <c r="G163" s="13">
        <f t="shared" si="30"/>
        <v>16157004.597565999</v>
      </c>
      <c r="H163" s="13">
        <f t="shared" si="31"/>
        <v>18421486.756887</v>
      </c>
      <c r="I163" s="34">
        <f t="shared" si="32"/>
        <v>6.3058551508736365E-3</v>
      </c>
      <c r="J163" s="34">
        <f t="shared" si="33"/>
        <v>5.7747326386930663E-2</v>
      </c>
      <c r="K163" s="34">
        <f t="shared" si="34"/>
        <v>8.4316590282572351E-2</v>
      </c>
      <c r="L163" s="19">
        <v>13787893.067652</v>
      </c>
      <c r="M163" s="19">
        <v>1302272.7741390001</v>
      </c>
      <c r="N163" s="19">
        <v>126381381</v>
      </c>
      <c r="O163" s="19">
        <v>64719191</v>
      </c>
      <c r="P163" s="19">
        <v>5962932</v>
      </c>
      <c r="Q163" s="19">
        <v>8706448</v>
      </c>
      <c r="R163" s="19">
        <v>103259014.2796555</v>
      </c>
      <c r="S163" s="19">
        <v>86730157.991886228</v>
      </c>
      <c r="T163" s="19">
        <v>16157004597566</v>
      </c>
      <c r="U163" s="19">
        <v>18421486756887</v>
      </c>
    </row>
    <row r="164" spans="1:21" x14ac:dyDescent="0.45">
      <c r="A164" s="35" t="s">
        <v>362</v>
      </c>
      <c r="B164" s="35">
        <v>11518</v>
      </c>
      <c r="C164" s="35" t="s">
        <v>19</v>
      </c>
      <c r="D164" s="34">
        <f t="shared" si="27"/>
        <v>0.34872273802626585</v>
      </c>
      <c r="E164" s="34">
        <f t="shared" si="28"/>
        <v>0</v>
      </c>
      <c r="F164" s="34">
        <f t="shared" si="29"/>
        <v>0</v>
      </c>
      <c r="G164" s="13">
        <f t="shared" si="30"/>
        <v>315284.13745600003</v>
      </c>
      <c r="H164" s="13">
        <f t="shared" si="31"/>
        <v>135572.71225000001</v>
      </c>
      <c r="I164" s="34">
        <f t="shared" si="32"/>
        <v>4.4830357017724871E-2</v>
      </c>
      <c r="J164" s="34">
        <f t="shared" si="33"/>
        <v>0</v>
      </c>
      <c r="K164" s="34">
        <f t="shared" si="34"/>
        <v>0</v>
      </c>
      <c r="L164" s="19">
        <v>1426997.2202599999</v>
      </c>
      <c r="M164" s="19">
        <v>200161.53476899999</v>
      </c>
      <c r="N164" s="19">
        <v>0</v>
      </c>
      <c r="O164" s="19">
        <v>0</v>
      </c>
      <c r="P164" s="19">
        <v>0</v>
      </c>
      <c r="Q164" s="19">
        <v>0</v>
      </c>
      <c r="R164" s="19">
        <v>2232432.9771661288</v>
      </c>
      <c r="S164" s="19">
        <v>2046034.0904878392</v>
      </c>
      <c r="T164" s="19">
        <v>315284137456</v>
      </c>
      <c r="U164" s="19">
        <v>135572712250</v>
      </c>
    </row>
    <row r="165" spans="1:21" x14ac:dyDescent="0.45">
      <c r="A165" s="35" t="s">
        <v>370</v>
      </c>
      <c r="B165" s="35">
        <v>11233</v>
      </c>
      <c r="C165" s="35" t="s">
        <v>22</v>
      </c>
      <c r="D165" s="34">
        <f t="shared" si="27"/>
        <v>0.58110020658505468</v>
      </c>
      <c r="E165" s="34">
        <f t="shared" si="28"/>
        <v>0.14335920662057114</v>
      </c>
      <c r="F165" s="34">
        <f t="shared" si="29"/>
        <v>0</v>
      </c>
      <c r="G165" s="13">
        <f t="shared" si="30"/>
        <v>3254725.7801629999</v>
      </c>
      <c r="H165" s="13">
        <f t="shared" si="31"/>
        <v>3627893.5515330001</v>
      </c>
      <c r="I165" s="34">
        <f t="shared" si="32"/>
        <v>2.2080648217657133E-2</v>
      </c>
      <c r="J165" s="34">
        <f t="shared" si="33"/>
        <v>0</v>
      </c>
      <c r="K165" s="34">
        <f t="shared" si="34"/>
        <v>0</v>
      </c>
      <c r="L165" s="19">
        <v>4122988.773879</v>
      </c>
      <c r="M165" s="19">
        <v>168173.25507300001</v>
      </c>
      <c r="N165" s="19">
        <v>508577</v>
      </c>
      <c r="O165" s="19">
        <v>0</v>
      </c>
      <c r="P165" s="19">
        <v>0</v>
      </c>
      <c r="Q165" s="19">
        <v>0</v>
      </c>
      <c r="R165" s="19">
        <v>3808159.3759217099</v>
      </c>
      <c r="S165" s="19">
        <v>3547571.2511861967</v>
      </c>
      <c r="T165" s="19">
        <v>3254725780163</v>
      </c>
      <c r="U165" s="19">
        <v>3627893551533</v>
      </c>
    </row>
    <row r="166" spans="1:21" x14ac:dyDescent="0.45">
      <c r="A166" s="35" t="s">
        <v>372</v>
      </c>
      <c r="B166" s="35">
        <v>11569</v>
      </c>
      <c r="C166" s="35" t="s">
        <v>19</v>
      </c>
      <c r="D166" s="34">
        <f t="shared" si="27"/>
        <v>0.28078763395709949</v>
      </c>
      <c r="E166" s="34">
        <f t="shared" si="28"/>
        <v>0.25349971037953872</v>
      </c>
      <c r="F166" s="34">
        <f t="shared" si="29"/>
        <v>0.66142371236312802</v>
      </c>
      <c r="G166" s="13">
        <f t="shared" si="30"/>
        <v>932178.11124</v>
      </c>
      <c r="H166" s="13">
        <f t="shared" si="31"/>
        <v>939868.42427700001</v>
      </c>
      <c r="I166" s="34">
        <f t="shared" si="32"/>
        <v>1.7920169377594705E-2</v>
      </c>
      <c r="J166" s="34">
        <f t="shared" si="33"/>
        <v>0</v>
      </c>
      <c r="K166" s="34">
        <f t="shared" si="34"/>
        <v>3.5276177652028037E-3</v>
      </c>
      <c r="L166" s="19">
        <v>2440817.1399400001</v>
      </c>
      <c r="M166" s="19">
        <v>136986.294888</v>
      </c>
      <c r="N166" s="19">
        <v>1101805</v>
      </c>
      <c r="O166" s="19">
        <v>2874796</v>
      </c>
      <c r="P166" s="19">
        <v>0</v>
      </c>
      <c r="Q166" s="19">
        <v>13483</v>
      </c>
      <c r="R166" s="19">
        <v>3822126.1195017421</v>
      </c>
      <c r="S166" s="19">
        <v>4346375.7743564369</v>
      </c>
      <c r="T166" s="19">
        <v>932178111240</v>
      </c>
      <c r="U166" s="19">
        <v>939868424277</v>
      </c>
    </row>
    <row r="167" spans="1:21" x14ac:dyDescent="0.45">
      <c r="A167" s="35" t="s">
        <v>376</v>
      </c>
      <c r="B167" s="35">
        <v>11588</v>
      </c>
      <c r="C167" s="35" t="s">
        <v>19</v>
      </c>
      <c r="D167" s="34">
        <f t="shared" si="27"/>
        <v>0.22557875053823928</v>
      </c>
      <c r="E167" s="34">
        <f t="shared" si="28"/>
        <v>0.82659177544559659</v>
      </c>
      <c r="F167" s="34">
        <f t="shared" si="29"/>
        <v>0.95092018320435223</v>
      </c>
      <c r="G167" s="13">
        <f t="shared" si="30"/>
        <v>2927274.608364</v>
      </c>
      <c r="H167" s="13">
        <f t="shared" si="31"/>
        <v>3142058.4041419998</v>
      </c>
      <c r="I167" s="34">
        <f t="shared" si="32"/>
        <v>1.1144177276836736E-2</v>
      </c>
      <c r="J167" s="34">
        <f t="shared" si="33"/>
        <v>0.25401568240831179</v>
      </c>
      <c r="K167" s="34">
        <f t="shared" si="34"/>
        <v>0</v>
      </c>
      <c r="L167" s="19">
        <v>8136448.3254829999</v>
      </c>
      <c r="M167" s="19">
        <v>430162.902711</v>
      </c>
      <c r="N167" s="19">
        <v>14907258</v>
      </c>
      <c r="O167" s="19">
        <v>17149472</v>
      </c>
      <c r="P167" s="19">
        <v>4902476</v>
      </c>
      <c r="Q167" s="19">
        <v>0</v>
      </c>
      <c r="R167" s="19">
        <v>19299895.004591193</v>
      </c>
      <c r="S167" s="19">
        <v>18034607.218253341</v>
      </c>
      <c r="T167" s="19">
        <v>2927274608364</v>
      </c>
      <c r="U167" s="19">
        <v>3142058404142</v>
      </c>
    </row>
    <row r="168" spans="1:21" x14ac:dyDescent="0.45">
      <c r="A168" s="35" t="s">
        <v>388</v>
      </c>
      <c r="B168" s="35">
        <v>11626</v>
      </c>
      <c r="C168" s="35" t="s">
        <v>19</v>
      </c>
      <c r="D168" s="34">
        <f t="shared" si="27"/>
        <v>8.9934905081006586E-2</v>
      </c>
      <c r="E168" s="34">
        <f t="shared" si="28"/>
        <v>0.21035821828042833</v>
      </c>
      <c r="F168" s="34">
        <f t="shared" si="29"/>
        <v>0.8153617816456975</v>
      </c>
      <c r="G168" s="13">
        <f t="shared" si="30"/>
        <v>2462761.4023950002</v>
      </c>
      <c r="H168" s="13">
        <f t="shared" si="31"/>
        <v>706449.57996300003</v>
      </c>
      <c r="I168" s="34">
        <f t="shared" si="32"/>
        <v>1.599694157893207E-2</v>
      </c>
      <c r="J168" s="34">
        <f t="shared" si="33"/>
        <v>0</v>
      </c>
      <c r="K168" s="34">
        <f t="shared" si="34"/>
        <v>0.24032991868891546</v>
      </c>
      <c r="L168" s="19">
        <v>1391928.4496849999</v>
      </c>
      <c r="M168" s="19">
        <v>227839.97710399999</v>
      </c>
      <c r="N168" s="19">
        <v>1627864</v>
      </c>
      <c r="O168" s="19">
        <v>6309704</v>
      </c>
      <c r="P168" s="19">
        <v>0</v>
      </c>
      <c r="Q168" s="19">
        <v>1711476</v>
      </c>
      <c r="R168" s="19">
        <v>7121360.5419446137</v>
      </c>
      <c r="S168" s="19">
        <v>7738532.9335215045</v>
      </c>
      <c r="T168" s="19">
        <v>2462761402395</v>
      </c>
      <c r="U168" s="19">
        <v>706449579963</v>
      </c>
    </row>
    <row r="169" spans="1:21" x14ac:dyDescent="0.45">
      <c r="A169" s="35" t="s">
        <v>392</v>
      </c>
      <c r="B169" s="35">
        <v>11649</v>
      </c>
      <c r="C169" s="35" t="s">
        <v>22</v>
      </c>
      <c r="D169" s="34">
        <f t="shared" si="27"/>
        <v>2.1052764707015745</v>
      </c>
      <c r="E169" s="34">
        <f t="shared" si="28"/>
        <v>0.63412515122827584</v>
      </c>
      <c r="F169" s="34">
        <f t="shared" si="29"/>
        <v>0.74472158126529409</v>
      </c>
      <c r="G169" s="13">
        <f t="shared" si="30"/>
        <v>5509969.5557530001</v>
      </c>
      <c r="H169" s="13">
        <f t="shared" si="31"/>
        <v>6311035.5525770001</v>
      </c>
      <c r="I169" s="34">
        <f t="shared" si="32"/>
        <v>0.11066275771072995</v>
      </c>
      <c r="J169" s="34">
        <f t="shared" si="33"/>
        <v>0</v>
      </c>
      <c r="K169" s="34">
        <f t="shared" si="34"/>
        <v>7.986615981783747E-3</v>
      </c>
      <c r="L169" s="19">
        <v>24400637.341982</v>
      </c>
      <c r="M169" s="19">
        <v>1384743.514064</v>
      </c>
      <c r="N169" s="19">
        <v>3674828</v>
      </c>
      <c r="O169" s="19">
        <v>4315747</v>
      </c>
      <c r="P169" s="19">
        <v>0</v>
      </c>
      <c r="Q169" s="19">
        <v>49969</v>
      </c>
      <c r="R169" s="19">
        <v>6256592.2931529032</v>
      </c>
      <c r="S169" s="19">
        <v>5795114.722830344</v>
      </c>
      <c r="T169" s="19">
        <v>5509969555753</v>
      </c>
      <c r="U169" s="19">
        <v>6311035552577</v>
      </c>
    </row>
    <row r="170" spans="1:21" x14ac:dyDescent="0.45">
      <c r="A170" s="35" t="s">
        <v>400</v>
      </c>
      <c r="B170" s="35">
        <v>11660</v>
      </c>
      <c r="C170" s="35" t="s">
        <v>19</v>
      </c>
      <c r="D170" s="34">
        <f t="shared" si="27"/>
        <v>0.17859813545928596</v>
      </c>
      <c r="E170" s="34">
        <f t="shared" si="28"/>
        <v>0.46887584920348996</v>
      </c>
      <c r="F170" s="34">
        <f t="shared" si="29"/>
        <v>0.64456314586162933</v>
      </c>
      <c r="G170" s="13">
        <f t="shared" si="30"/>
        <v>374068.889517</v>
      </c>
      <c r="H170" s="13">
        <f t="shared" si="31"/>
        <v>416055.59373399999</v>
      </c>
      <c r="I170" s="34">
        <f t="shared" si="32"/>
        <v>2.6053452301974311E-2</v>
      </c>
      <c r="J170" s="34">
        <f t="shared" si="33"/>
        <v>0</v>
      </c>
      <c r="K170" s="34">
        <f t="shared" si="34"/>
        <v>1.4044630246697413E-2</v>
      </c>
      <c r="L170" s="19">
        <v>1676254.0234679999</v>
      </c>
      <c r="M170" s="19">
        <v>175238.89073099999</v>
      </c>
      <c r="N170" s="19">
        <v>2200345</v>
      </c>
      <c r="O170" s="19">
        <v>3024812</v>
      </c>
      <c r="P170" s="19">
        <v>0</v>
      </c>
      <c r="Q170" s="19">
        <v>47233</v>
      </c>
      <c r="R170" s="19">
        <v>3363064.685245581</v>
      </c>
      <c r="S170" s="19">
        <v>4692809.4158354923</v>
      </c>
      <c r="T170" s="19">
        <v>374068889517</v>
      </c>
      <c r="U170" s="19">
        <v>416055593734</v>
      </c>
    </row>
    <row r="171" spans="1:21" x14ac:dyDescent="0.45">
      <c r="A171" s="35" t="s">
        <v>408</v>
      </c>
      <c r="B171" s="35">
        <v>11673</v>
      </c>
      <c r="C171" s="35" t="s">
        <v>19</v>
      </c>
      <c r="D171" s="34">
        <f t="shared" si="27"/>
        <v>0.12957213423477615</v>
      </c>
      <c r="E171" s="34">
        <f t="shared" si="28"/>
        <v>0.61661599560375657</v>
      </c>
      <c r="F171" s="34">
        <f t="shared" si="29"/>
        <v>1.2827452135478259</v>
      </c>
      <c r="G171" s="13">
        <f t="shared" si="30"/>
        <v>155313.08905400001</v>
      </c>
      <c r="H171" s="13">
        <f t="shared" si="31"/>
        <v>75440.010850999999</v>
      </c>
      <c r="I171" s="34">
        <f t="shared" si="32"/>
        <v>3.8256839631115064E-2</v>
      </c>
      <c r="J171" s="34">
        <f t="shared" si="33"/>
        <v>2.3810834660737586E-2</v>
      </c>
      <c r="K171" s="34">
        <f t="shared" si="34"/>
        <v>1.6216230166555299E-2</v>
      </c>
      <c r="L171" s="19">
        <v>837184.06211599999</v>
      </c>
      <c r="M171" s="19">
        <v>151534.19123599998</v>
      </c>
      <c r="N171" s="19">
        <v>1992022</v>
      </c>
      <c r="O171" s="19">
        <v>4144000</v>
      </c>
      <c r="P171" s="19">
        <v>47157</v>
      </c>
      <c r="Q171" s="19">
        <v>32116</v>
      </c>
      <c r="R171" s="19">
        <v>1980484.962913065</v>
      </c>
      <c r="S171" s="19">
        <v>3230571.3997080489</v>
      </c>
      <c r="T171" s="19">
        <v>155313089054</v>
      </c>
      <c r="U171" s="19">
        <v>75440010851</v>
      </c>
    </row>
    <row r="172" spans="1:21" x14ac:dyDescent="0.45">
      <c r="A172" s="35" t="s">
        <v>416</v>
      </c>
      <c r="B172" s="35">
        <v>11692</v>
      </c>
      <c r="C172" s="35" t="s">
        <v>19</v>
      </c>
      <c r="D172" s="34">
        <f t="shared" si="27"/>
        <v>0.14861547929180183</v>
      </c>
      <c r="E172" s="34">
        <f t="shared" si="28"/>
        <v>3.7768294943142346</v>
      </c>
      <c r="F172" s="34">
        <f t="shared" si="29"/>
        <v>2.6043177608998769</v>
      </c>
      <c r="G172" s="13">
        <f t="shared" si="30"/>
        <v>690542.46513799997</v>
      </c>
      <c r="H172" s="13">
        <f t="shared" si="31"/>
        <v>691882.28023399995</v>
      </c>
      <c r="I172" s="34">
        <f t="shared" si="32"/>
        <v>1.2059856039552124E-2</v>
      </c>
      <c r="J172" s="34">
        <f t="shared" si="33"/>
        <v>0.14502706357843104</v>
      </c>
      <c r="K172" s="34">
        <f t="shared" si="34"/>
        <v>0.36218208991484852</v>
      </c>
      <c r="L172" s="19">
        <v>969915.87894199998</v>
      </c>
      <c r="M172" s="19">
        <v>157141.03528900002</v>
      </c>
      <c r="N172" s="19">
        <v>12324446</v>
      </c>
      <c r="O172" s="19">
        <v>8498338</v>
      </c>
      <c r="P172" s="19">
        <v>944858</v>
      </c>
      <c r="Q172" s="19">
        <v>2359633</v>
      </c>
      <c r="R172" s="19">
        <v>6515046.0657918388</v>
      </c>
      <c r="S172" s="19">
        <v>3263172.4621282569</v>
      </c>
      <c r="T172" s="19">
        <v>690542465138</v>
      </c>
      <c r="U172" s="19">
        <v>691882280234</v>
      </c>
    </row>
    <row r="173" spans="1:21" x14ac:dyDescent="0.45">
      <c r="A173" s="35" t="s">
        <v>418</v>
      </c>
      <c r="B173" s="35">
        <v>11698</v>
      </c>
      <c r="C173" s="35" t="s">
        <v>19</v>
      </c>
      <c r="D173" s="34">
        <f t="shared" si="27"/>
        <v>0.39568910945558394</v>
      </c>
      <c r="E173" s="34">
        <f t="shared" si="28"/>
        <v>1.3695912015049045</v>
      </c>
      <c r="F173" s="34">
        <f t="shared" si="29"/>
        <v>0.40849473484087001</v>
      </c>
      <c r="G173" s="13">
        <f t="shared" si="30"/>
        <v>4382644.7892580004</v>
      </c>
      <c r="H173" s="13">
        <f t="shared" si="31"/>
        <v>4151754.6883459999</v>
      </c>
      <c r="I173" s="34">
        <f t="shared" si="32"/>
        <v>3.0920393067137314E-2</v>
      </c>
      <c r="J173" s="34">
        <f t="shared" si="33"/>
        <v>8.438952124953181E-3</v>
      </c>
      <c r="K173" s="34">
        <f t="shared" si="34"/>
        <v>4.9035424346690788E-3</v>
      </c>
      <c r="L173" s="19">
        <v>20087724.095261</v>
      </c>
      <c r="M173" s="19">
        <v>2091760.519351</v>
      </c>
      <c r="N173" s="19">
        <v>34764629</v>
      </c>
      <c r="O173" s="19">
        <v>10368910</v>
      </c>
      <c r="P173" s="19">
        <v>285447</v>
      </c>
      <c r="Q173" s="19">
        <v>165862</v>
      </c>
      <c r="R173" s="19">
        <v>33824934.1592969</v>
      </c>
      <c r="S173" s="19">
        <v>25383215.781322692</v>
      </c>
      <c r="T173" s="19">
        <v>4382644789258</v>
      </c>
      <c r="U173" s="19">
        <v>4151754688346</v>
      </c>
    </row>
    <row r="174" spans="1:21" x14ac:dyDescent="0.45">
      <c r="A174" s="35" t="s">
        <v>431</v>
      </c>
      <c r="B174" s="35">
        <v>11709</v>
      </c>
      <c r="C174" s="35" t="s">
        <v>22</v>
      </c>
      <c r="D174" s="34">
        <f t="shared" si="27"/>
        <v>0</v>
      </c>
      <c r="E174" s="34">
        <f t="shared" si="28"/>
        <v>0</v>
      </c>
      <c r="F174" s="34">
        <f t="shared" si="29"/>
        <v>1.307660603402538E-3</v>
      </c>
      <c r="G174" s="13">
        <f t="shared" si="30"/>
        <v>102337308.055182</v>
      </c>
      <c r="H174" s="13">
        <f t="shared" si="31"/>
        <v>107027073.5975</v>
      </c>
      <c r="I174" s="34">
        <f t="shared" si="32"/>
        <v>0</v>
      </c>
      <c r="J174" s="34">
        <f t="shared" si="33"/>
        <v>0</v>
      </c>
      <c r="K174" s="34">
        <f t="shared" si="34"/>
        <v>0</v>
      </c>
      <c r="L174" s="19">
        <v>0</v>
      </c>
      <c r="M174" s="19">
        <v>0</v>
      </c>
      <c r="N174" s="19">
        <v>0</v>
      </c>
      <c r="O174" s="19">
        <v>165811</v>
      </c>
      <c r="P174" s="19">
        <v>0</v>
      </c>
      <c r="Q174" s="19">
        <v>0</v>
      </c>
      <c r="R174" s="19">
        <v>106782103.32145309</v>
      </c>
      <c r="S174" s="19">
        <v>126799721.24919809</v>
      </c>
      <c r="T174" s="19">
        <v>102337308055182</v>
      </c>
      <c r="U174" s="19">
        <v>107027073597500</v>
      </c>
    </row>
    <row r="175" spans="1:21" x14ac:dyDescent="0.45">
      <c r="A175" s="35" t="s">
        <v>433</v>
      </c>
      <c r="B175" s="35">
        <v>11712</v>
      </c>
      <c r="C175" s="35" t="s">
        <v>22</v>
      </c>
      <c r="D175" s="34">
        <f t="shared" si="27"/>
        <v>2.9354223906615626</v>
      </c>
      <c r="E175" s="34">
        <f t="shared" si="28"/>
        <v>3.6831963916782215E-2</v>
      </c>
      <c r="F175" s="34">
        <f t="shared" si="29"/>
        <v>7.0216498339290973E-2</v>
      </c>
      <c r="G175" s="13">
        <f t="shared" si="30"/>
        <v>3578708.4740499998</v>
      </c>
      <c r="H175" s="13">
        <f t="shared" si="31"/>
        <v>4095939.5459159999</v>
      </c>
      <c r="I175" s="34">
        <f t="shared" si="32"/>
        <v>0.26396998206641703</v>
      </c>
      <c r="J175" s="34">
        <f t="shared" si="33"/>
        <v>0</v>
      </c>
      <c r="K175" s="34">
        <f t="shared" si="34"/>
        <v>0</v>
      </c>
      <c r="L175" s="19">
        <v>24188886.070747003</v>
      </c>
      <c r="M175" s="19">
        <v>2113977.7603580002</v>
      </c>
      <c r="N175" s="19">
        <v>151754</v>
      </c>
      <c r="O175" s="19">
        <v>289304</v>
      </c>
      <c r="P175" s="19">
        <v>0</v>
      </c>
      <c r="Q175" s="19">
        <v>0</v>
      </c>
      <c r="R175" s="19">
        <v>4004201.0531070651</v>
      </c>
      <c r="S175" s="19">
        <v>4120171.2822827348</v>
      </c>
      <c r="T175" s="19">
        <v>3578708474050</v>
      </c>
      <c r="U175" s="19">
        <v>4095939545916</v>
      </c>
    </row>
    <row r="176" spans="1:21" x14ac:dyDescent="0.45">
      <c r="A176" s="35" t="s">
        <v>435</v>
      </c>
      <c r="B176" s="35">
        <v>11725</v>
      </c>
      <c r="C176" s="35" t="s">
        <v>19</v>
      </c>
      <c r="D176" s="34">
        <f t="shared" si="27"/>
        <v>0.54504628279812917</v>
      </c>
      <c r="E176" s="34">
        <f t="shared" si="28"/>
        <v>0</v>
      </c>
      <c r="F176" s="34">
        <f t="shared" si="29"/>
        <v>0.39271150608565242</v>
      </c>
      <c r="G176" s="13">
        <f t="shared" si="30"/>
        <v>54370.893919000002</v>
      </c>
      <c r="H176" s="13">
        <f t="shared" si="31"/>
        <v>98382.883694000004</v>
      </c>
      <c r="I176" s="34">
        <f t="shared" si="32"/>
        <v>6.815724143071597E-2</v>
      </c>
      <c r="J176" s="34">
        <f t="shared" si="33"/>
        <v>0</v>
      </c>
      <c r="K176" s="34">
        <f t="shared" si="34"/>
        <v>0.12362821458617035</v>
      </c>
      <c r="L176" s="19">
        <v>991774.74281099997</v>
      </c>
      <c r="M176" s="19">
        <v>100875.056194</v>
      </c>
      <c r="N176" s="19">
        <v>0</v>
      </c>
      <c r="O176" s="19">
        <v>357292</v>
      </c>
      <c r="P176" s="19">
        <v>0</v>
      </c>
      <c r="Q176" s="19">
        <v>91487</v>
      </c>
      <c r="R176" s="19">
        <v>740017.15794603236</v>
      </c>
      <c r="S176" s="19">
        <v>909807.82193346985</v>
      </c>
      <c r="T176" s="19">
        <v>54370893919</v>
      </c>
      <c r="U176" s="19">
        <v>98382883694</v>
      </c>
    </row>
    <row r="177" spans="1:21" x14ac:dyDescent="0.45">
      <c r="A177" s="35" t="s">
        <v>439</v>
      </c>
      <c r="B177" s="35">
        <v>11729</v>
      </c>
      <c r="C177" s="35" t="s">
        <v>22</v>
      </c>
      <c r="D177" s="34">
        <f t="shared" si="27"/>
        <v>3.1321167802058598</v>
      </c>
      <c r="E177" s="34">
        <f t="shared" si="28"/>
        <v>1.6309440389509151</v>
      </c>
      <c r="F177" s="34">
        <f t="shared" si="29"/>
        <v>0.97092302584998402</v>
      </c>
      <c r="G177" s="13">
        <f t="shared" si="30"/>
        <v>1670063.17903</v>
      </c>
      <c r="H177" s="13">
        <f t="shared" si="31"/>
        <v>1481867.223614</v>
      </c>
      <c r="I177" s="34">
        <f t="shared" si="32"/>
        <v>0.1404959117958709</v>
      </c>
      <c r="J177" s="34">
        <f t="shared" si="33"/>
        <v>0</v>
      </c>
      <c r="K177" s="34">
        <f t="shared" si="34"/>
        <v>0.20647735230165851</v>
      </c>
      <c r="L177" s="19">
        <v>11258642.754255001</v>
      </c>
      <c r="M177" s="19">
        <v>471792.79135800002</v>
      </c>
      <c r="N177" s="19">
        <v>2931279</v>
      </c>
      <c r="O177" s="19">
        <v>1745030</v>
      </c>
      <c r="P177" s="19">
        <v>0</v>
      </c>
      <c r="Q177" s="19">
        <v>346681</v>
      </c>
      <c r="R177" s="19">
        <v>1679026.760734065</v>
      </c>
      <c r="S177" s="19">
        <v>1797289.7475289891</v>
      </c>
      <c r="T177" s="19">
        <v>1670063179030</v>
      </c>
      <c r="U177" s="19">
        <v>1481867223614</v>
      </c>
    </row>
    <row r="178" spans="1:21" x14ac:dyDescent="0.45">
      <c r="A178" s="35" t="s">
        <v>441</v>
      </c>
      <c r="B178" s="35">
        <v>11736</v>
      </c>
      <c r="C178" s="35" t="s">
        <v>22</v>
      </c>
      <c r="D178" s="34">
        <f t="shared" si="27"/>
        <v>1.3948298331869224</v>
      </c>
      <c r="E178" s="34">
        <f t="shared" si="28"/>
        <v>0</v>
      </c>
      <c r="F178" s="34">
        <f t="shared" si="29"/>
        <v>0</v>
      </c>
      <c r="G178" s="13">
        <f t="shared" si="30"/>
        <v>3701105.6470650001</v>
      </c>
      <c r="H178" s="13">
        <f t="shared" si="31"/>
        <v>4154110.4544170001</v>
      </c>
      <c r="I178" s="34">
        <f t="shared" si="32"/>
        <v>5.2417956352669708E-2</v>
      </c>
      <c r="J178" s="34">
        <f t="shared" si="33"/>
        <v>0</v>
      </c>
      <c r="K178" s="34">
        <f t="shared" si="34"/>
        <v>0</v>
      </c>
      <c r="L178" s="19">
        <v>11304091.192465</v>
      </c>
      <c r="M178" s="19">
        <v>419975.19234800001</v>
      </c>
      <c r="N178" s="19">
        <v>0</v>
      </c>
      <c r="O178" s="19">
        <v>0</v>
      </c>
      <c r="P178" s="19">
        <v>0</v>
      </c>
      <c r="Q178" s="19">
        <v>0</v>
      </c>
      <c r="R178" s="19">
        <v>4006024.0952775162</v>
      </c>
      <c r="S178" s="19">
        <v>4052139.882410347</v>
      </c>
      <c r="T178" s="19">
        <v>3701105647065</v>
      </c>
      <c r="U178" s="19">
        <v>4154110454417</v>
      </c>
    </row>
    <row r="179" spans="1:21" x14ac:dyDescent="0.45">
      <c r="A179" s="35" t="s">
        <v>445</v>
      </c>
      <c r="B179" s="35">
        <v>11722</v>
      </c>
      <c r="C179" s="35" t="s">
        <v>19</v>
      </c>
      <c r="D179" s="34">
        <f t="shared" si="27"/>
        <v>4.5073273073294233</v>
      </c>
      <c r="E179" s="34">
        <f t="shared" si="28"/>
        <v>1.8708319923001691</v>
      </c>
      <c r="F179" s="34">
        <f t="shared" si="29"/>
        <v>0.32828536097277961</v>
      </c>
      <c r="G179" s="13">
        <f t="shared" si="30"/>
        <v>154279.61632</v>
      </c>
      <c r="H179" s="13">
        <f t="shared" si="31"/>
        <v>215911.48008499999</v>
      </c>
      <c r="I179" s="34">
        <f t="shared" si="32"/>
        <v>0.44299447977844814</v>
      </c>
      <c r="J179" s="34">
        <f t="shared" si="33"/>
        <v>0</v>
      </c>
      <c r="K179" s="34">
        <f t="shared" si="34"/>
        <v>0</v>
      </c>
      <c r="L179" s="19">
        <v>5094893.6993339993</v>
      </c>
      <c r="M179" s="19">
        <v>1070094.347513</v>
      </c>
      <c r="N179" s="19">
        <v>1057355</v>
      </c>
      <c r="O179" s="19">
        <v>185540</v>
      </c>
      <c r="P179" s="19">
        <v>0</v>
      </c>
      <c r="Q179" s="19">
        <v>0</v>
      </c>
      <c r="R179" s="19">
        <v>1207796.4809495811</v>
      </c>
      <c r="S179" s="19">
        <v>565179.02427999035</v>
      </c>
      <c r="T179" s="19">
        <v>154279616320</v>
      </c>
      <c r="U179" s="19">
        <v>215911480085</v>
      </c>
    </row>
    <row r="180" spans="1:21" x14ac:dyDescent="0.45">
      <c r="A180" s="35" t="s">
        <v>456</v>
      </c>
      <c r="B180" s="35">
        <v>11745</v>
      </c>
      <c r="C180" s="35" t="s">
        <v>22</v>
      </c>
      <c r="D180" s="34">
        <f t="shared" si="27"/>
        <v>0.65152447536452163</v>
      </c>
      <c r="E180" s="34">
        <f t="shared" si="28"/>
        <v>2.7046527824347953E-4</v>
      </c>
      <c r="F180" s="34">
        <f t="shared" si="29"/>
        <v>6.8133551260255845E-2</v>
      </c>
      <c r="G180" s="13">
        <f t="shared" si="30"/>
        <v>90106725.657561004</v>
      </c>
      <c r="H180" s="13">
        <f t="shared" si="31"/>
        <v>101205176.81867</v>
      </c>
      <c r="I180" s="34">
        <f t="shared" si="32"/>
        <v>0</v>
      </c>
      <c r="J180" s="34">
        <f t="shared" si="33"/>
        <v>0</v>
      </c>
      <c r="K180" s="34">
        <f t="shared" si="34"/>
        <v>0</v>
      </c>
      <c r="L180" s="19">
        <v>125802522.314182</v>
      </c>
      <c r="M180" s="19">
        <v>0</v>
      </c>
      <c r="N180" s="19">
        <v>26112</v>
      </c>
      <c r="O180" s="19">
        <v>6577936</v>
      </c>
      <c r="P180" s="19">
        <v>0</v>
      </c>
      <c r="Q180" s="19">
        <v>0</v>
      </c>
      <c r="R180" s="19">
        <v>97271978.032954767</v>
      </c>
      <c r="S180" s="19">
        <v>96544740.121847853</v>
      </c>
      <c r="T180" s="19">
        <v>90106725657561</v>
      </c>
      <c r="U180" s="19">
        <v>101205176818670</v>
      </c>
    </row>
    <row r="181" spans="1:21" x14ac:dyDescent="0.45">
      <c r="A181" s="35" t="s">
        <v>460</v>
      </c>
      <c r="B181" s="35">
        <v>11753</v>
      </c>
      <c r="C181" s="35" t="s">
        <v>19</v>
      </c>
      <c r="D181" s="34">
        <f t="shared" si="27"/>
        <v>0.140209317045667</v>
      </c>
      <c r="E181" s="34">
        <f t="shared" si="28"/>
        <v>1.7242059057053229</v>
      </c>
      <c r="F181" s="34">
        <f t="shared" si="29"/>
        <v>0.2906341754617448</v>
      </c>
      <c r="G181" s="13">
        <f t="shared" si="30"/>
        <v>72408.457850999999</v>
      </c>
      <c r="H181" s="13">
        <f t="shared" si="31"/>
        <v>95538.255804999993</v>
      </c>
      <c r="I181" s="34">
        <f t="shared" si="32"/>
        <v>1.3592472145520966E-2</v>
      </c>
      <c r="J181" s="34">
        <f t="shared" si="33"/>
        <v>0.13324987001035477</v>
      </c>
      <c r="K181" s="34">
        <f t="shared" si="34"/>
        <v>7.34103880360856E-2</v>
      </c>
      <c r="L181" s="19">
        <v>291204.53255900001</v>
      </c>
      <c r="M181" s="19">
        <v>44051.893601000003</v>
      </c>
      <c r="N181" s="19">
        <v>1790525</v>
      </c>
      <c r="O181" s="19">
        <v>301813</v>
      </c>
      <c r="P181" s="19">
        <v>215925</v>
      </c>
      <c r="Q181" s="19">
        <v>118958</v>
      </c>
      <c r="R181" s="19">
        <v>1620451.8622286131</v>
      </c>
      <c r="S181" s="19">
        <v>1038463.55825324</v>
      </c>
      <c r="T181" s="19">
        <v>72408457851</v>
      </c>
      <c r="U181" s="19">
        <v>95538255805</v>
      </c>
    </row>
    <row r="182" spans="1:21" x14ac:dyDescent="0.45">
      <c r="A182" s="35" t="s">
        <v>468</v>
      </c>
      <c r="B182" s="35">
        <v>11776</v>
      </c>
      <c r="C182" s="35" t="s">
        <v>19</v>
      </c>
      <c r="D182" s="34">
        <f t="shared" si="27"/>
        <v>0.11306411978808446</v>
      </c>
      <c r="E182" s="34">
        <f t="shared" si="28"/>
        <v>1.8249788400118931</v>
      </c>
      <c r="F182" s="34">
        <f t="shared" si="29"/>
        <v>0.20020220629559221</v>
      </c>
      <c r="G182" s="13">
        <f t="shared" si="30"/>
        <v>491103.81181400002</v>
      </c>
      <c r="H182" s="13">
        <f t="shared" si="31"/>
        <v>1190339.418543</v>
      </c>
      <c r="I182" s="34">
        <f t="shared" si="32"/>
        <v>4.3268084914646038E-2</v>
      </c>
      <c r="J182" s="34">
        <f t="shared" si="33"/>
        <v>0.25875765345576146</v>
      </c>
      <c r="K182" s="34">
        <f t="shared" si="34"/>
        <v>6.6169187065727469E-2</v>
      </c>
      <c r="L182" s="19">
        <v>1264850.520855</v>
      </c>
      <c r="M182" s="19">
        <v>790158.04327300005</v>
      </c>
      <c r="N182" s="19">
        <v>10208037</v>
      </c>
      <c r="O182" s="19">
        <v>1119833</v>
      </c>
      <c r="P182" s="19">
        <v>2362705</v>
      </c>
      <c r="Q182" s="19">
        <v>604188</v>
      </c>
      <c r="R182" s="19">
        <v>9130956.9724628069</v>
      </c>
      <c r="S182" s="19">
        <v>5593509.7855345411</v>
      </c>
      <c r="T182" s="19">
        <v>491103811814</v>
      </c>
      <c r="U182" s="19">
        <v>1190339418543</v>
      </c>
    </row>
    <row r="183" spans="1:21" x14ac:dyDescent="0.45">
      <c r="A183" s="35" t="s">
        <v>470</v>
      </c>
      <c r="B183" s="35">
        <v>11774</v>
      </c>
      <c r="C183" s="35" t="s">
        <v>22</v>
      </c>
      <c r="D183" s="34">
        <f t="shared" si="27"/>
        <v>0.72725132496517397</v>
      </c>
      <c r="E183" s="34">
        <f t="shared" si="28"/>
        <v>1.0040280330042508</v>
      </c>
      <c r="F183" s="34">
        <f t="shared" si="29"/>
        <v>0.15530606822919654</v>
      </c>
      <c r="G183" s="13">
        <f t="shared" si="30"/>
        <v>911106.15642100002</v>
      </c>
      <c r="H183" s="13">
        <f t="shared" si="31"/>
        <v>979602.65394700004</v>
      </c>
      <c r="I183" s="34">
        <f t="shared" si="32"/>
        <v>3.1369105207181794E-2</v>
      </c>
      <c r="J183" s="34">
        <f t="shared" si="33"/>
        <v>0</v>
      </c>
      <c r="K183" s="34">
        <f t="shared" si="34"/>
        <v>0.11242659535106668</v>
      </c>
      <c r="L183" s="19">
        <v>1448667.369952</v>
      </c>
      <c r="M183" s="19">
        <v>65305.406849999999</v>
      </c>
      <c r="N183" s="19">
        <v>1000000</v>
      </c>
      <c r="O183" s="19">
        <v>154683</v>
      </c>
      <c r="P183" s="19">
        <v>0</v>
      </c>
      <c r="Q183" s="19">
        <v>117027</v>
      </c>
      <c r="R183" s="19">
        <v>1040919.184954129</v>
      </c>
      <c r="S183" s="19">
        <v>995988.12695279217</v>
      </c>
      <c r="T183" s="19">
        <v>911106156421</v>
      </c>
      <c r="U183" s="19">
        <v>979602653947</v>
      </c>
    </row>
    <row r="184" spans="1:21" x14ac:dyDescent="0.45">
      <c r="A184" s="35" t="s">
        <v>474</v>
      </c>
      <c r="B184" s="35">
        <v>11763</v>
      </c>
      <c r="C184" s="35" t="s">
        <v>22</v>
      </c>
      <c r="D184" s="34">
        <f t="shared" si="27"/>
        <v>0.83384940157572496</v>
      </c>
      <c r="E184" s="34">
        <f t="shared" si="28"/>
        <v>0.96929922029543425</v>
      </c>
      <c r="F184" s="34">
        <f t="shared" si="29"/>
        <v>0</v>
      </c>
      <c r="G184" s="13">
        <f t="shared" si="30"/>
        <v>971041.07581499999</v>
      </c>
      <c r="H184" s="13">
        <f t="shared" si="31"/>
        <v>1128261.9739920001</v>
      </c>
      <c r="I184" s="34">
        <f t="shared" si="32"/>
        <v>0.20476844596930205</v>
      </c>
      <c r="J184" s="34">
        <f t="shared" si="33"/>
        <v>0</v>
      </c>
      <c r="K184" s="34">
        <f t="shared" si="34"/>
        <v>0</v>
      </c>
      <c r="L184" s="19">
        <v>1720520.11209</v>
      </c>
      <c r="M184" s="19">
        <v>460400.90393299999</v>
      </c>
      <c r="N184" s="19">
        <v>1000000</v>
      </c>
      <c r="O184" s="19">
        <v>0</v>
      </c>
      <c r="P184" s="19">
        <v>0</v>
      </c>
      <c r="Q184" s="19">
        <v>0</v>
      </c>
      <c r="R184" s="19">
        <v>1124198.8524003869</v>
      </c>
      <c r="S184" s="19">
        <v>1031673.170742063</v>
      </c>
      <c r="T184" s="19">
        <v>971041075815</v>
      </c>
      <c r="U184" s="19">
        <v>1128261973992</v>
      </c>
    </row>
    <row r="185" spans="1:21" x14ac:dyDescent="0.45">
      <c r="A185" s="35" t="s">
        <v>478</v>
      </c>
      <c r="B185" s="35">
        <v>11773</v>
      </c>
      <c r="C185" s="35" t="s">
        <v>22</v>
      </c>
      <c r="D185" s="34">
        <f t="shared" si="27"/>
        <v>0.65204596231894418</v>
      </c>
      <c r="E185" s="34">
        <f t="shared" si="28"/>
        <v>1.4206748796498727</v>
      </c>
      <c r="F185" s="34">
        <f t="shared" si="29"/>
        <v>4.2651475151647154E-2</v>
      </c>
      <c r="G185" s="13">
        <f t="shared" si="30"/>
        <v>322097.72457600001</v>
      </c>
      <c r="H185" s="13">
        <f t="shared" si="31"/>
        <v>520142.53979399998</v>
      </c>
      <c r="I185" s="34">
        <f t="shared" si="32"/>
        <v>0.18232888527104343</v>
      </c>
      <c r="J185" s="34">
        <f t="shared" si="33"/>
        <v>0.34325944045396828</v>
      </c>
      <c r="K185" s="34">
        <f t="shared" si="34"/>
        <v>0</v>
      </c>
      <c r="L185" s="19">
        <v>468539.58935999998</v>
      </c>
      <c r="M185" s="19">
        <v>161111.09263000003</v>
      </c>
      <c r="N185" s="19">
        <v>510426</v>
      </c>
      <c r="O185" s="19">
        <v>15324</v>
      </c>
      <c r="P185" s="19">
        <v>151657</v>
      </c>
      <c r="Q185" s="19">
        <v>0</v>
      </c>
      <c r="R185" s="19">
        <v>441814.50566787098</v>
      </c>
      <c r="S185" s="19">
        <v>359284.17353715381</v>
      </c>
      <c r="T185" s="19">
        <v>322097724576</v>
      </c>
      <c r="U185" s="19">
        <v>520142539794</v>
      </c>
    </row>
    <row r="186" spans="1:21" x14ac:dyDescent="0.45">
      <c r="A186" s="35" t="s">
        <v>480</v>
      </c>
      <c r="B186" s="35">
        <v>11820</v>
      </c>
      <c r="C186" s="35" t="s">
        <v>19</v>
      </c>
      <c r="D186" s="34">
        <f t="shared" si="27"/>
        <v>0.16081422420787581</v>
      </c>
      <c r="E186" s="34">
        <f t="shared" si="28"/>
        <v>1.5882018421007431</v>
      </c>
      <c r="F186" s="34">
        <f t="shared" si="29"/>
        <v>3.145019635487132E-2</v>
      </c>
      <c r="G186" s="13">
        <f t="shared" si="30"/>
        <v>1597802.623506</v>
      </c>
      <c r="H186" s="13">
        <f t="shared" si="31"/>
        <v>2207321.0325890002</v>
      </c>
      <c r="I186" s="34">
        <f t="shared" si="32"/>
        <v>2.5246500951886214E-2</v>
      </c>
      <c r="J186" s="34">
        <f t="shared" si="33"/>
        <v>4.4239100495962157E-2</v>
      </c>
      <c r="K186" s="34">
        <f t="shared" si="34"/>
        <v>0</v>
      </c>
      <c r="L186" s="19">
        <v>2139403.8577490002</v>
      </c>
      <c r="M186" s="19">
        <v>532282.84779399994</v>
      </c>
      <c r="N186" s="19">
        <v>10564380</v>
      </c>
      <c r="O186" s="19">
        <v>209200</v>
      </c>
      <c r="P186" s="19">
        <v>466356</v>
      </c>
      <c r="Q186" s="19">
        <v>0</v>
      </c>
      <c r="R186" s="19">
        <v>10541715.24221126</v>
      </c>
      <c r="S186" s="19">
        <v>6651786.7691340195</v>
      </c>
      <c r="T186" s="19">
        <v>1597802623506</v>
      </c>
      <c r="U186" s="19">
        <v>2207321032589</v>
      </c>
    </row>
    <row r="187" spans="1:21" x14ac:dyDescent="0.45">
      <c r="A187" s="35" t="s">
        <v>493</v>
      </c>
      <c r="B187" s="35">
        <v>11823</v>
      </c>
      <c r="C187" s="35" t="s">
        <v>22</v>
      </c>
      <c r="D187" s="34">
        <f t="shared" si="27"/>
        <v>0.34091395706367489</v>
      </c>
      <c r="E187" s="34">
        <f t="shared" si="28"/>
        <v>0.97804187112769769</v>
      </c>
      <c r="F187" s="34">
        <f t="shared" si="29"/>
        <v>0</v>
      </c>
      <c r="G187" s="13">
        <f t="shared" si="30"/>
        <v>40110.414522999999</v>
      </c>
      <c r="H187" s="13">
        <f t="shared" si="31"/>
        <v>92717.625838000007</v>
      </c>
      <c r="I187" s="34">
        <f t="shared" si="32"/>
        <v>0.18148775080590068</v>
      </c>
      <c r="J187" s="34">
        <f t="shared" si="33"/>
        <v>0</v>
      </c>
      <c r="K187" s="34">
        <f t="shared" si="34"/>
        <v>0</v>
      </c>
      <c r="L187" s="19">
        <v>87112.684036000006</v>
      </c>
      <c r="M187" s="19">
        <v>47299.725859999999</v>
      </c>
      <c r="N187" s="19">
        <v>124958</v>
      </c>
      <c r="O187" s="19">
        <v>0</v>
      </c>
      <c r="P187" s="19">
        <v>0</v>
      </c>
      <c r="Q187" s="19">
        <v>0</v>
      </c>
      <c r="R187" s="19">
        <v>130311.0696175484</v>
      </c>
      <c r="S187" s="19">
        <v>127763.44621720689</v>
      </c>
      <c r="T187" s="19">
        <v>40110414523</v>
      </c>
      <c r="U187" s="19">
        <v>92717625838</v>
      </c>
    </row>
    <row r="188" spans="1:21" x14ac:dyDescent="0.45">
      <c r="A188" s="35" t="s">
        <v>501</v>
      </c>
      <c r="B188" s="35">
        <v>11838</v>
      </c>
      <c r="C188" s="35" t="s">
        <v>246</v>
      </c>
      <c r="D188" s="34">
        <f t="shared" si="27"/>
        <v>0</v>
      </c>
      <c r="E188" s="34">
        <f t="shared" si="28"/>
        <v>0.99929093284470949</v>
      </c>
      <c r="F188" s="34">
        <f t="shared" si="29"/>
        <v>0</v>
      </c>
      <c r="G188" s="13">
        <f t="shared" si="30"/>
        <v>0</v>
      </c>
      <c r="H188" s="13">
        <f t="shared" si="31"/>
        <v>0</v>
      </c>
      <c r="I188" s="34">
        <f t="shared" si="32"/>
        <v>0</v>
      </c>
      <c r="J188" s="34">
        <f t="shared" si="33"/>
        <v>0.99929093284470949</v>
      </c>
      <c r="K188" s="34">
        <f t="shared" si="34"/>
        <v>0</v>
      </c>
      <c r="L188" s="19">
        <v>0</v>
      </c>
      <c r="M188" s="19">
        <v>0</v>
      </c>
      <c r="N188" s="19">
        <v>779842</v>
      </c>
      <c r="O188" s="19">
        <v>0</v>
      </c>
      <c r="P188" s="19">
        <v>779842</v>
      </c>
      <c r="Q188" s="19">
        <v>0</v>
      </c>
      <c r="R188" s="19">
        <v>780395.35271274997</v>
      </c>
      <c r="S188" s="19">
        <v>780395.35271274997</v>
      </c>
      <c r="T188" s="19">
        <v>0</v>
      </c>
      <c r="U188" s="19">
        <v>0</v>
      </c>
    </row>
  </sheetData>
  <autoFilter ref="A2:U188"/>
  <mergeCells count="9">
    <mergeCell ref="I1:K1"/>
    <mergeCell ref="N1:O1"/>
    <mergeCell ref="P1:Q1"/>
    <mergeCell ref="A1:A2"/>
    <mergeCell ref="B1:B2"/>
    <mergeCell ref="C1:C2"/>
    <mergeCell ref="D1:F1"/>
    <mergeCell ref="G1:G2"/>
    <mergeCell ref="H1:H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8"/>
  <sheetViews>
    <sheetView rightToLeft="1" topLeftCell="G1" workbookViewId="0">
      <selection activeCell="U4" sqref="U4"/>
    </sheetView>
  </sheetViews>
  <sheetFormatPr defaultRowHeight="18" x14ac:dyDescent="0.45"/>
  <cols>
    <col min="1" max="1" width="43.42578125" bestFit="1" customWidth="1"/>
    <col min="2" max="2" width="15.85546875" bestFit="1" customWidth="1"/>
    <col min="3" max="3" width="9.85546875" bestFit="1" customWidth="1"/>
    <col min="4" max="4" width="15.140625" bestFit="1" customWidth="1"/>
    <col min="5" max="5" width="8.7109375" bestFit="1" customWidth="1"/>
    <col min="6" max="6" width="15" bestFit="1" customWidth="1"/>
    <col min="7" max="7" width="8.85546875" bestFit="1" customWidth="1"/>
    <col min="8" max="8" width="11.140625" bestFit="1" customWidth="1"/>
    <col min="9" max="10" width="14" bestFit="1" customWidth="1"/>
    <col min="11" max="11" width="15" bestFit="1" customWidth="1"/>
    <col min="12" max="12" width="14" bestFit="1" customWidth="1"/>
    <col min="13" max="13" width="7" bestFit="1" customWidth="1"/>
    <col min="14" max="14" width="8.140625" bestFit="1" customWidth="1"/>
    <col min="15" max="15" width="7" bestFit="1" customWidth="1"/>
    <col min="16" max="16" width="7.5703125" bestFit="1" customWidth="1"/>
    <col min="17" max="17" width="7" bestFit="1" customWidth="1"/>
    <col min="18" max="18" width="6.85546875" bestFit="1" customWidth="1"/>
    <col min="19" max="20" width="8.85546875" bestFit="1" customWidth="1"/>
    <col min="21" max="21" width="11.42578125" style="19" bestFit="1" customWidth="1"/>
    <col min="22" max="22" width="18.28515625" style="19" bestFit="1" customWidth="1"/>
    <col min="23" max="23" width="17.28515625" style="19" bestFit="1" customWidth="1"/>
    <col min="24" max="24" width="18.28515625" style="19" bestFit="1" customWidth="1"/>
    <col min="25" max="27" width="16.140625" style="19" bestFit="1" customWidth="1"/>
  </cols>
  <sheetData>
    <row r="1" spans="1:27" x14ac:dyDescent="0.45">
      <c r="A1" s="14"/>
      <c r="B1" s="14"/>
      <c r="C1" s="14"/>
      <c r="D1" s="14"/>
      <c r="E1" s="14"/>
      <c r="F1" s="14"/>
      <c r="G1" s="14"/>
      <c r="H1" s="14"/>
      <c r="I1" s="14"/>
      <c r="J1" s="14"/>
      <c r="K1" s="19"/>
      <c r="L1" s="19"/>
      <c r="M1" s="19"/>
      <c r="N1" s="19"/>
      <c r="O1" s="19"/>
      <c r="P1" s="19"/>
      <c r="Q1" s="19"/>
      <c r="R1" s="19"/>
      <c r="S1" s="19"/>
      <c r="T1" s="19"/>
      <c r="V1" s="48" t="s">
        <v>512</v>
      </c>
      <c r="W1" s="48"/>
      <c r="X1" s="48"/>
      <c r="Y1" s="48"/>
      <c r="Z1" s="48"/>
      <c r="AA1" s="48"/>
    </row>
    <row r="2" spans="1:27" x14ac:dyDescent="0.45">
      <c r="A2" s="14"/>
      <c r="B2" s="14"/>
      <c r="C2" s="14"/>
      <c r="D2" s="14"/>
      <c r="E2" s="14"/>
      <c r="F2" s="14"/>
      <c r="G2" s="14"/>
      <c r="H2" s="14"/>
      <c r="I2" s="14"/>
      <c r="J2" s="14"/>
      <c r="K2" s="19"/>
      <c r="L2" s="19"/>
      <c r="M2" s="19"/>
      <c r="N2" s="19"/>
      <c r="O2" s="19"/>
      <c r="P2" s="19"/>
      <c r="Q2" s="19"/>
      <c r="R2" s="19"/>
      <c r="S2" s="19"/>
      <c r="T2" s="19"/>
      <c r="V2" s="48" t="s">
        <v>538</v>
      </c>
      <c r="W2" s="48"/>
      <c r="X2" s="48"/>
      <c r="Y2" s="49" t="s">
        <v>535</v>
      </c>
      <c r="Z2" s="50"/>
      <c r="AA2" s="51"/>
    </row>
    <row r="3" spans="1:27" ht="78.75" x14ac:dyDescent="0.25">
      <c r="A3" s="3" t="s">
        <v>0</v>
      </c>
      <c r="B3" s="3" t="s">
        <v>1</v>
      </c>
      <c r="C3" s="4" t="s">
        <v>2</v>
      </c>
      <c r="D3" s="3" t="s">
        <v>3</v>
      </c>
      <c r="E3" s="3" t="s">
        <v>4</v>
      </c>
      <c r="F3" s="4" t="s">
        <v>5</v>
      </c>
      <c r="G3" s="5" t="s">
        <v>6</v>
      </c>
      <c r="H3" s="5" t="s">
        <v>503</v>
      </c>
      <c r="I3" s="6" t="s">
        <v>495</v>
      </c>
      <c r="J3" s="7" t="s">
        <v>496</v>
      </c>
      <c r="K3" s="4" t="s">
        <v>7</v>
      </c>
      <c r="L3" s="4" t="s">
        <v>8</v>
      </c>
      <c r="M3" s="8" t="s">
        <v>9</v>
      </c>
      <c r="N3" s="8" t="s">
        <v>10</v>
      </c>
      <c r="O3" s="8" t="s">
        <v>11</v>
      </c>
      <c r="P3" s="8" t="s">
        <v>12</v>
      </c>
      <c r="Q3" s="8" t="s">
        <v>13</v>
      </c>
      <c r="R3" s="9" t="s">
        <v>14</v>
      </c>
      <c r="S3" s="9" t="s">
        <v>15</v>
      </c>
      <c r="T3" s="9" t="s">
        <v>16</v>
      </c>
      <c r="U3" s="36" t="s">
        <v>539</v>
      </c>
      <c r="V3" s="37" t="s">
        <v>536</v>
      </c>
      <c r="W3" s="37" t="s">
        <v>515</v>
      </c>
      <c r="X3" s="37" t="s">
        <v>517</v>
      </c>
      <c r="Y3" s="37" t="s">
        <v>514</v>
      </c>
      <c r="Z3" s="37" t="s">
        <v>537</v>
      </c>
      <c r="AA3" s="37" t="s">
        <v>517</v>
      </c>
    </row>
    <row r="4" spans="1:27" x14ac:dyDescent="0.45">
      <c r="A4" s="11" t="s">
        <v>132</v>
      </c>
      <c r="B4" s="11">
        <v>11091</v>
      </c>
      <c r="C4" s="11" t="s">
        <v>133</v>
      </c>
      <c r="D4" s="11" t="s">
        <v>134</v>
      </c>
      <c r="E4" s="12">
        <v>0</v>
      </c>
      <c r="F4" s="12">
        <v>8000000</v>
      </c>
      <c r="G4" s="12">
        <v>107.46666666666667</v>
      </c>
      <c r="H4" s="12" t="s">
        <v>503</v>
      </c>
      <c r="I4" s="12">
        <v>998140</v>
      </c>
      <c r="J4" s="12">
        <v>2520517</v>
      </c>
      <c r="K4" s="12">
        <v>4448873</v>
      </c>
      <c r="L4" s="12">
        <v>566552</v>
      </c>
      <c r="M4" s="12">
        <v>10</v>
      </c>
      <c r="N4" s="12">
        <v>94</v>
      </c>
      <c r="O4" s="12">
        <v>36</v>
      </c>
      <c r="P4" s="12">
        <v>6</v>
      </c>
      <c r="Q4" s="12">
        <v>46</v>
      </c>
      <c r="R4" s="11">
        <v>7.83</v>
      </c>
      <c r="S4" s="11">
        <v>-37.83</v>
      </c>
      <c r="T4" s="11">
        <v>-71.34</v>
      </c>
      <c r="U4" s="20">
        <v>95.669689566617421</v>
      </c>
      <c r="V4" s="20">
        <v>5171666.6810870003</v>
      </c>
      <c r="W4" s="20">
        <v>1663858.8418109999</v>
      </c>
      <c r="X4" s="20">
        <f>V4-W4</f>
        <v>3507807.8392760004</v>
      </c>
      <c r="Y4" s="20">
        <v>59218.306905999998</v>
      </c>
      <c r="Z4" s="20">
        <v>60277.235810999999</v>
      </c>
      <c r="AA4" s="20">
        <f>Y4-Z4</f>
        <v>-1058.9289050000007</v>
      </c>
    </row>
    <row r="5" spans="1:27" x14ac:dyDescent="0.45">
      <c r="A5" s="11" t="s">
        <v>211</v>
      </c>
      <c r="B5" s="11">
        <v>11281</v>
      </c>
      <c r="C5" s="11" t="s">
        <v>212</v>
      </c>
      <c r="D5" s="11" t="s">
        <v>134</v>
      </c>
      <c r="E5" s="12">
        <v>0</v>
      </c>
      <c r="F5" s="12">
        <v>5000000</v>
      </c>
      <c r="G5" s="12">
        <v>83.566666666666663</v>
      </c>
      <c r="H5" s="12" t="s">
        <v>503</v>
      </c>
      <c r="I5" s="12">
        <v>2225598</v>
      </c>
      <c r="J5" s="12">
        <v>2565118</v>
      </c>
      <c r="K5" s="12">
        <v>3241306</v>
      </c>
      <c r="L5" s="12">
        <v>791384</v>
      </c>
      <c r="M5" s="12">
        <v>12</v>
      </c>
      <c r="N5" s="12">
        <v>100</v>
      </c>
      <c r="O5" s="12">
        <v>0</v>
      </c>
      <c r="P5" s="12">
        <v>0</v>
      </c>
      <c r="Q5" s="12">
        <v>12</v>
      </c>
      <c r="R5" s="11">
        <v>-8.49</v>
      </c>
      <c r="S5" s="11">
        <v>-21.65</v>
      </c>
      <c r="T5" s="11">
        <v>-90.28</v>
      </c>
      <c r="U5" s="20">
        <v>88.689111494473835</v>
      </c>
      <c r="V5" s="20">
        <v>5221286.1451289998</v>
      </c>
      <c r="W5" s="20">
        <v>2561079.0990960002</v>
      </c>
      <c r="X5" s="20">
        <f t="shared" ref="X5:X68" si="0">V5-W5</f>
        <v>2660207.0460329996</v>
      </c>
      <c r="Y5" s="20">
        <v>370746.05953700002</v>
      </c>
      <c r="Z5" s="20">
        <v>190782.48845800001</v>
      </c>
      <c r="AA5" s="20">
        <f t="shared" ref="AA5:AA68" si="1">Y5-Z5</f>
        <v>179963.57107900002</v>
      </c>
    </row>
    <row r="6" spans="1:27" x14ac:dyDescent="0.45">
      <c r="A6" s="11" t="s">
        <v>213</v>
      </c>
      <c r="B6" s="11">
        <v>11287</v>
      </c>
      <c r="C6" s="11" t="s">
        <v>214</v>
      </c>
      <c r="D6" s="11" t="s">
        <v>134</v>
      </c>
      <c r="E6" s="12">
        <v>0</v>
      </c>
      <c r="F6" s="12">
        <v>50000000</v>
      </c>
      <c r="G6" s="12">
        <v>82.9</v>
      </c>
      <c r="H6" s="12" t="s">
        <v>503</v>
      </c>
      <c r="I6" s="12">
        <v>9583836</v>
      </c>
      <c r="J6" s="12">
        <v>10820651</v>
      </c>
      <c r="K6" s="12">
        <v>10796386</v>
      </c>
      <c r="L6" s="12">
        <v>1015778</v>
      </c>
      <c r="M6" s="12">
        <v>25</v>
      </c>
      <c r="N6" s="12">
        <v>93</v>
      </c>
      <c r="O6" s="12">
        <v>2</v>
      </c>
      <c r="P6" s="12">
        <v>7</v>
      </c>
      <c r="Q6" s="12">
        <v>27</v>
      </c>
      <c r="R6" s="11">
        <v>4.9400000000000004</v>
      </c>
      <c r="S6" s="11">
        <v>2.1800000000000002</v>
      </c>
      <c r="T6" s="11">
        <v>-77.39</v>
      </c>
      <c r="U6" s="20">
        <v>91.893567546447215</v>
      </c>
      <c r="V6" s="20">
        <v>14858988.277076</v>
      </c>
      <c r="W6" s="20">
        <v>7254259.1879970003</v>
      </c>
      <c r="X6" s="20">
        <f t="shared" si="0"/>
        <v>7604729.0890790001</v>
      </c>
      <c r="Y6" s="20">
        <v>392317.35350099998</v>
      </c>
      <c r="Z6" s="20">
        <v>617715.76704599999</v>
      </c>
      <c r="AA6" s="20">
        <f t="shared" si="1"/>
        <v>-225398.41354500002</v>
      </c>
    </row>
    <row r="7" spans="1:27" x14ac:dyDescent="0.45">
      <c r="A7" s="11" t="s">
        <v>215</v>
      </c>
      <c r="B7" s="11">
        <v>11286</v>
      </c>
      <c r="C7" s="11" t="s">
        <v>216</v>
      </c>
      <c r="D7" s="11" t="s">
        <v>134</v>
      </c>
      <c r="E7" s="12">
        <v>0</v>
      </c>
      <c r="F7" s="12">
        <v>80000000</v>
      </c>
      <c r="G7" s="12">
        <v>82.766666666666666</v>
      </c>
      <c r="H7" s="12" t="s">
        <v>503</v>
      </c>
      <c r="I7" s="12">
        <v>30648114</v>
      </c>
      <c r="J7" s="12">
        <v>16720897</v>
      </c>
      <c r="K7" s="12">
        <v>34864688</v>
      </c>
      <c r="L7" s="12">
        <v>1168305</v>
      </c>
      <c r="M7" s="12">
        <v>79</v>
      </c>
      <c r="N7" s="12">
        <v>100</v>
      </c>
      <c r="O7" s="12">
        <v>0</v>
      </c>
      <c r="P7" s="12">
        <v>0</v>
      </c>
      <c r="Q7" s="12">
        <v>79</v>
      </c>
      <c r="R7" s="11">
        <v>2.0699999999999998</v>
      </c>
      <c r="S7" s="11">
        <v>2.38</v>
      </c>
      <c r="T7" s="11">
        <v>-69.86</v>
      </c>
      <c r="U7" s="20">
        <v>217.3791747347872</v>
      </c>
      <c r="V7" s="20">
        <v>79735751.572419003</v>
      </c>
      <c r="W7" s="20">
        <v>25380201.095063999</v>
      </c>
      <c r="X7" s="20">
        <f t="shared" si="0"/>
        <v>54355550.477355003</v>
      </c>
      <c r="Y7" s="20">
        <v>2230643.018656</v>
      </c>
      <c r="Z7" s="20">
        <v>3128587.1601900002</v>
      </c>
      <c r="AA7" s="20">
        <f t="shared" si="1"/>
        <v>-897944.14153400017</v>
      </c>
    </row>
    <row r="8" spans="1:27" x14ac:dyDescent="0.45">
      <c r="A8" s="11" t="s">
        <v>221</v>
      </c>
      <c r="B8" s="11">
        <v>11295</v>
      </c>
      <c r="C8" s="11" t="s">
        <v>222</v>
      </c>
      <c r="D8" s="11" t="s">
        <v>134</v>
      </c>
      <c r="E8" s="12">
        <v>0</v>
      </c>
      <c r="F8" s="12">
        <v>5000000</v>
      </c>
      <c r="G8" s="12">
        <v>81.666666666666671</v>
      </c>
      <c r="H8" s="12" t="s">
        <v>503</v>
      </c>
      <c r="I8" s="12">
        <v>14321951</v>
      </c>
      <c r="J8" s="12">
        <v>11805763</v>
      </c>
      <c r="K8" s="12">
        <v>1411977</v>
      </c>
      <c r="L8" s="12">
        <v>8361158</v>
      </c>
      <c r="M8" s="12">
        <v>2</v>
      </c>
      <c r="N8" s="12">
        <v>100</v>
      </c>
      <c r="O8" s="12">
        <v>0</v>
      </c>
      <c r="P8" s="12">
        <v>0</v>
      </c>
      <c r="Q8" s="12">
        <v>2</v>
      </c>
      <c r="R8" s="11">
        <v>-0.69</v>
      </c>
      <c r="S8" s="11">
        <v>-0.71</v>
      </c>
      <c r="T8" s="11">
        <v>-52.06</v>
      </c>
      <c r="U8" s="20">
        <v>99.568213554589917</v>
      </c>
      <c r="V8" s="20">
        <v>1567258.4324</v>
      </c>
      <c r="W8" s="20">
        <v>395666</v>
      </c>
      <c r="X8" s="20">
        <f t="shared" si="0"/>
        <v>1171592.4324</v>
      </c>
      <c r="Y8" s="20">
        <v>0</v>
      </c>
      <c r="Z8" s="20">
        <v>0</v>
      </c>
      <c r="AA8" s="20">
        <f t="shared" si="1"/>
        <v>0</v>
      </c>
    </row>
    <row r="9" spans="1:27" x14ac:dyDescent="0.45">
      <c r="A9" s="11" t="s">
        <v>229</v>
      </c>
      <c r="B9" s="11">
        <v>11306</v>
      </c>
      <c r="C9" s="11" t="s">
        <v>230</v>
      </c>
      <c r="D9" s="11" t="s">
        <v>134</v>
      </c>
      <c r="E9" s="12">
        <v>0</v>
      </c>
      <c r="F9" s="12">
        <v>2000000</v>
      </c>
      <c r="G9" s="12">
        <v>79</v>
      </c>
      <c r="H9" s="12" t="s">
        <v>503</v>
      </c>
      <c r="I9" s="12">
        <v>272894</v>
      </c>
      <c r="J9" s="12">
        <v>526700</v>
      </c>
      <c r="K9" s="12">
        <v>428990</v>
      </c>
      <c r="L9" s="12">
        <v>1227767</v>
      </c>
      <c r="M9" s="12">
        <v>13</v>
      </c>
      <c r="N9" s="12">
        <v>93</v>
      </c>
      <c r="O9" s="12">
        <v>1</v>
      </c>
      <c r="P9" s="12">
        <v>7</v>
      </c>
      <c r="Q9" s="12">
        <v>14</v>
      </c>
      <c r="R9" s="11">
        <v>3.36</v>
      </c>
      <c r="S9" s="11">
        <v>4.8099999999999996</v>
      </c>
      <c r="T9" s="11">
        <v>11.2</v>
      </c>
      <c r="U9" s="20">
        <v>57.941619033993575</v>
      </c>
      <c r="V9" s="20">
        <v>851078.41570400004</v>
      </c>
      <c r="W9" s="20">
        <v>471040.769921</v>
      </c>
      <c r="X9" s="20">
        <f t="shared" si="0"/>
        <v>380037.64578300004</v>
      </c>
      <c r="Y9" s="20">
        <v>544207.83156600001</v>
      </c>
      <c r="Z9" s="20">
        <v>186455.017505</v>
      </c>
      <c r="AA9" s="20">
        <f t="shared" si="1"/>
        <v>357752.81406100001</v>
      </c>
    </row>
    <row r="10" spans="1:27" x14ac:dyDescent="0.45">
      <c r="A10" s="11" t="s">
        <v>235</v>
      </c>
      <c r="B10" s="11">
        <v>11318</v>
      </c>
      <c r="C10" s="11" t="s">
        <v>236</v>
      </c>
      <c r="D10" s="11" t="s">
        <v>134</v>
      </c>
      <c r="E10" s="12">
        <v>0</v>
      </c>
      <c r="F10" s="12">
        <v>500000</v>
      </c>
      <c r="G10" s="12">
        <v>77.400000000000006</v>
      </c>
      <c r="H10" s="12" t="s">
        <v>503</v>
      </c>
      <c r="I10" s="12">
        <v>1486848</v>
      </c>
      <c r="J10" s="12">
        <v>1412830</v>
      </c>
      <c r="K10" s="12">
        <v>318234</v>
      </c>
      <c r="L10" s="12">
        <v>4439594</v>
      </c>
      <c r="M10" s="12">
        <v>15</v>
      </c>
      <c r="N10" s="12">
        <v>100</v>
      </c>
      <c r="O10" s="12">
        <v>0</v>
      </c>
      <c r="P10" s="12">
        <v>0</v>
      </c>
      <c r="Q10" s="12">
        <v>15</v>
      </c>
      <c r="R10" s="11">
        <v>8.77</v>
      </c>
      <c r="S10" s="11">
        <v>-8.68</v>
      </c>
      <c r="T10" s="11">
        <v>-46.57</v>
      </c>
      <c r="U10" s="20">
        <v>92.40945260451565</v>
      </c>
      <c r="V10" s="20">
        <v>4667381.7484879997</v>
      </c>
      <c r="W10" s="20">
        <v>2655586.1244100002</v>
      </c>
      <c r="X10" s="20">
        <f t="shared" si="0"/>
        <v>2011795.6240779995</v>
      </c>
      <c r="Y10" s="20">
        <v>52278.745815000002</v>
      </c>
      <c r="Z10" s="20">
        <v>167184.430135</v>
      </c>
      <c r="AA10" s="20">
        <f t="shared" si="1"/>
        <v>-114905.68432</v>
      </c>
    </row>
    <row r="11" spans="1:27" x14ac:dyDescent="0.45">
      <c r="A11" s="11" t="s">
        <v>239</v>
      </c>
      <c r="B11" s="11">
        <v>11316</v>
      </c>
      <c r="C11" s="11" t="s">
        <v>240</v>
      </c>
      <c r="D11" s="11" t="s">
        <v>134</v>
      </c>
      <c r="E11" s="12">
        <v>0</v>
      </c>
      <c r="F11" s="12">
        <v>600000</v>
      </c>
      <c r="G11" s="12">
        <v>76.63333333333334</v>
      </c>
      <c r="H11" s="12" t="s">
        <v>503</v>
      </c>
      <c r="I11" s="12">
        <v>1565181</v>
      </c>
      <c r="J11" s="12">
        <v>1509743</v>
      </c>
      <c r="K11" s="12">
        <v>428615</v>
      </c>
      <c r="L11" s="12">
        <v>3522375</v>
      </c>
      <c r="M11" s="12">
        <v>11</v>
      </c>
      <c r="N11" s="12">
        <v>100</v>
      </c>
      <c r="O11" s="12">
        <v>51</v>
      </c>
      <c r="P11" s="12">
        <v>0</v>
      </c>
      <c r="Q11" s="12">
        <v>62</v>
      </c>
      <c r="R11" s="11">
        <v>14.43</v>
      </c>
      <c r="S11" s="11">
        <v>-10.039999999999999</v>
      </c>
      <c r="T11" s="11">
        <v>-51.49</v>
      </c>
      <c r="U11" s="20">
        <v>88.29214130730702</v>
      </c>
      <c r="V11" s="20">
        <v>6241685.4030529996</v>
      </c>
      <c r="W11" s="20">
        <v>4751254.8136149999</v>
      </c>
      <c r="X11" s="20">
        <f t="shared" si="0"/>
        <v>1490430.5894379998</v>
      </c>
      <c r="Y11" s="20">
        <v>58262.697877999999</v>
      </c>
      <c r="Z11" s="20">
        <v>181852.99710000001</v>
      </c>
      <c r="AA11" s="20">
        <f t="shared" si="1"/>
        <v>-123590.299222</v>
      </c>
    </row>
    <row r="12" spans="1:27" x14ac:dyDescent="0.45">
      <c r="A12" s="11" t="s">
        <v>247</v>
      </c>
      <c r="B12" s="11">
        <v>11324</v>
      </c>
      <c r="C12" s="11" t="s">
        <v>248</v>
      </c>
      <c r="D12" s="11" t="s">
        <v>134</v>
      </c>
      <c r="E12" s="12">
        <v>0</v>
      </c>
      <c r="F12" s="12">
        <v>500000</v>
      </c>
      <c r="G12" s="12">
        <v>75.266666666666666</v>
      </c>
      <c r="H12" s="12" t="s">
        <v>503</v>
      </c>
      <c r="I12" s="12">
        <v>1854687</v>
      </c>
      <c r="J12" s="12">
        <v>2475925</v>
      </c>
      <c r="K12" s="12">
        <v>474124</v>
      </c>
      <c r="L12" s="12">
        <v>5222105</v>
      </c>
      <c r="M12" s="12">
        <v>5</v>
      </c>
      <c r="N12" s="12">
        <v>100</v>
      </c>
      <c r="O12" s="12">
        <v>0</v>
      </c>
      <c r="P12" s="12">
        <v>0</v>
      </c>
      <c r="Q12" s="12">
        <v>5</v>
      </c>
      <c r="R12" s="11">
        <v>11.83</v>
      </c>
      <c r="S12" s="11">
        <v>4.1100000000000003</v>
      </c>
      <c r="T12" s="11">
        <v>-48.8</v>
      </c>
      <c r="U12" s="20">
        <v>98.699620631365136</v>
      </c>
      <c r="V12" s="20">
        <v>9292609.5145490002</v>
      </c>
      <c r="W12" s="20">
        <v>6033454.5308029996</v>
      </c>
      <c r="X12" s="20">
        <f t="shared" si="0"/>
        <v>3259154.9837460006</v>
      </c>
      <c r="Y12" s="20">
        <v>405945.00910899998</v>
      </c>
      <c r="Z12" s="20">
        <v>123424.163999</v>
      </c>
      <c r="AA12" s="20">
        <f t="shared" si="1"/>
        <v>282520.84510999999</v>
      </c>
    </row>
    <row r="13" spans="1:27" x14ac:dyDescent="0.45">
      <c r="A13" s="11" t="s">
        <v>249</v>
      </c>
      <c r="B13" s="11">
        <v>11329</v>
      </c>
      <c r="C13" s="11" t="s">
        <v>250</v>
      </c>
      <c r="D13" s="11" t="s">
        <v>134</v>
      </c>
      <c r="E13" s="12">
        <v>0</v>
      </c>
      <c r="F13" s="12">
        <v>800000</v>
      </c>
      <c r="G13" s="12">
        <v>75.033333333333331</v>
      </c>
      <c r="H13" s="12" t="s">
        <v>503</v>
      </c>
      <c r="I13" s="12">
        <v>643692</v>
      </c>
      <c r="J13" s="12">
        <v>587990</v>
      </c>
      <c r="K13" s="12">
        <v>175264</v>
      </c>
      <c r="L13" s="12">
        <v>3354881</v>
      </c>
      <c r="M13" s="12">
        <v>7</v>
      </c>
      <c r="N13" s="12">
        <v>100</v>
      </c>
      <c r="O13" s="12">
        <v>0</v>
      </c>
      <c r="P13" s="12">
        <v>0</v>
      </c>
      <c r="Q13" s="12">
        <v>7</v>
      </c>
      <c r="R13" s="11">
        <v>15.48</v>
      </c>
      <c r="S13" s="11">
        <v>-6.84</v>
      </c>
      <c r="T13" s="11">
        <v>-56.57</v>
      </c>
      <c r="U13" s="20">
        <v>45.327964901196076</v>
      </c>
      <c r="V13" s="20">
        <v>1243139.130988</v>
      </c>
      <c r="W13" s="20">
        <v>1305768.879764</v>
      </c>
      <c r="X13" s="20">
        <f t="shared" si="0"/>
        <v>-62629.748775999993</v>
      </c>
      <c r="Y13" s="20">
        <v>23512.177346</v>
      </c>
      <c r="Z13" s="20">
        <v>344119.19098999997</v>
      </c>
      <c r="AA13" s="20">
        <f t="shared" si="1"/>
        <v>-320607.01364399999</v>
      </c>
    </row>
    <row r="14" spans="1:27" x14ac:dyDescent="0.45">
      <c r="A14" s="11" t="s">
        <v>257</v>
      </c>
      <c r="B14" s="11">
        <v>11339</v>
      </c>
      <c r="C14" s="11" t="s">
        <v>258</v>
      </c>
      <c r="D14" s="11" t="s">
        <v>134</v>
      </c>
      <c r="E14" s="12">
        <v>0</v>
      </c>
      <c r="F14" s="12">
        <v>4000000</v>
      </c>
      <c r="G14" s="12">
        <v>74.033333333333331</v>
      </c>
      <c r="H14" s="12" t="s">
        <v>503</v>
      </c>
      <c r="I14" s="12">
        <v>5694801</v>
      </c>
      <c r="J14" s="12">
        <v>6019323</v>
      </c>
      <c r="K14" s="12">
        <v>4000000</v>
      </c>
      <c r="L14" s="12">
        <v>1504831</v>
      </c>
      <c r="M14" s="12">
        <v>14</v>
      </c>
      <c r="N14" s="12">
        <v>100</v>
      </c>
      <c r="O14" s="12">
        <v>1</v>
      </c>
      <c r="P14" s="12">
        <v>0</v>
      </c>
      <c r="Q14" s="12">
        <v>15</v>
      </c>
      <c r="R14" s="11">
        <v>5.34</v>
      </c>
      <c r="S14" s="11">
        <v>-1.79</v>
      </c>
      <c r="T14" s="11">
        <v>-57.33</v>
      </c>
      <c r="U14" s="20">
        <v>85.191218316183097</v>
      </c>
      <c r="V14" s="20">
        <v>8884185.4298950005</v>
      </c>
      <c r="W14" s="20">
        <v>3676176.4764089999</v>
      </c>
      <c r="X14" s="20">
        <f t="shared" si="0"/>
        <v>5208008.9534860011</v>
      </c>
      <c r="Y14" s="20">
        <v>243750.676427</v>
      </c>
      <c r="Z14" s="20">
        <v>134412.34911400001</v>
      </c>
      <c r="AA14" s="20">
        <f t="shared" si="1"/>
        <v>109338.32731299999</v>
      </c>
    </row>
    <row r="15" spans="1:27" x14ac:dyDescent="0.45">
      <c r="A15" s="11" t="s">
        <v>261</v>
      </c>
      <c r="B15" s="11">
        <v>11346</v>
      </c>
      <c r="C15" s="11" t="s">
        <v>262</v>
      </c>
      <c r="D15" s="11" t="s">
        <v>134</v>
      </c>
      <c r="E15" s="12">
        <v>0</v>
      </c>
      <c r="F15" s="12">
        <v>2000000</v>
      </c>
      <c r="G15" s="12">
        <v>73.099999999999994</v>
      </c>
      <c r="H15" s="12" t="s">
        <v>503</v>
      </c>
      <c r="I15" s="12">
        <v>4052964</v>
      </c>
      <c r="J15" s="12">
        <v>6551856</v>
      </c>
      <c r="K15" s="12">
        <v>642544</v>
      </c>
      <c r="L15" s="12">
        <v>10196743</v>
      </c>
      <c r="M15" s="12">
        <v>5</v>
      </c>
      <c r="N15" s="12">
        <v>100</v>
      </c>
      <c r="O15" s="12">
        <v>0</v>
      </c>
      <c r="P15" s="12">
        <v>0</v>
      </c>
      <c r="Q15" s="12">
        <v>5</v>
      </c>
      <c r="R15" s="11">
        <v>9.26</v>
      </c>
      <c r="S15" s="11">
        <v>0.16</v>
      </c>
      <c r="T15" s="11">
        <v>-36.770000000000003</v>
      </c>
      <c r="U15" s="20">
        <v>80.977527440977283</v>
      </c>
      <c r="V15" s="20">
        <v>11242727.745901</v>
      </c>
      <c r="W15" s="20">
        <v>7468240.7719900003</v>
      </c>
      <c r="X15" s="20">
        <f t="shared" si="0"/>
        <v>3774486.9739109995</v>
      </c>
      <c r="Y15" s="20">
        <v>256340.92678000001</v>
      </c>
      <c r="Z15" s="20">
        <v>755775.66926300002</v>
      </c>
      <c r="AA15" s="20">
        <f t="shared" si="1"/>
        <v>-499434.74248300004</v>
      </c>
    </row>
    <row r="16" spans="1:27" x14ac:dyDescent="0.45">
      <c r="A16" s="11" t="s">
        <v>265</v>
      </c>
      <c r="B16" s="11">
        <v>11365</v>
      </c>
      <c r="C16" s="11" t="s">
        <v>266</v>
      </c>
      <c r="D16" s="11" t="s">
        <v>134</v>
      </c>
      <c r="E16" s="12">
        <v>0</v>
      </c>
      <c r="F16" s="12">
        <v>1500000</v>
      </c>
      <c r="G16" s="12">
        <v>72.166666666666671</v>
      </c>
      <c r="H16" s="12" t="s">
        <v>503</v>
      </c>
      <c r="I16" s="12">
        <v>1787967</v>
      </c>
      <c r="J16" s="12">
        <v>1596205</v>
      </c>
      <c r="K16" s="12">
        <v>283516</v>
      </c>
      <c r="L16" s="12">
        <v>5630035</v>
      </c>
      <c r="M16" s="12">
        <v>2</v>
      </c>
      <c r="N16" s="12">
        <v>100</v>
      </c>
      <c r="O16" s="12">
        <v>0</v>
      </c>
      <c r="P16" s="12">
        <v>0</v>
      </c>
      <c r="Q16" s="12">
        <v>2</v>
      </c>
      <c r="R16" s="11">
        <v>9.68</v>
      </c>
      <c r="S16" s="11">
        <v>2.02</v>
      </c>
      <c r="T16" s="11">
        <v>-45.19</v>
      </c>
      <c r="U16" s="20">
        <v>92.07119933441875</v>
      </c>
      <c r="V16" s="20">
        <v>2329789.2610070002</v>
      </c>
      <c r="W16" s="20">
        <v>1493017.4408470001</v>
      </c>
      <c r="X16" s="20">
        <f t="shared" si="0"/>
        <v>836771.82016000012</v>
      </c>
      <c r="Y16" s="20">
        <v>65110.347102</v>
      </c>
      <c r="Z16" s="20">
        <v>125348.690674</v>
      </c>
      <c r="AA16" s="20">
        <f t="shared" si="1"/>
        <v>-60238.343571999998</v>
      </c>
    </row>
    <row r="17" spans="1:27" x14ac:dyDescent="0.45">
      <c r="A17" s="11" t="s">
        <v>267</v>
      </c>
      <c r="B17" s="11">
        <v>11359</v>
      </c>
      <c r="C17" s="11" t="s">
        <v>268</v>
      </c>
      <c r="D17" s="11" t="s">
        <v>134</v>
      </c>
      <c r="E17" s="12">
        <v>0</v>
      </c>
      <c r="F17" s="12">
        <v>1344000</v>
      </c>
      <c r="G17" s="12">
        <v>72.033333333333331</v>
      </c>
      <c r="H17" s="12" t="s">
        <v>503</v>
      </c>
      <c r="I17" s="12">
        <v>2878131</v>
      </c>
      <c r="J17" s="12">
        <v>2018389</v>
      </c>
      <c r="K17" s="12">
        <v>809839</v>
      </c>
      <c r="L17" s="12">
        <v>2492333</v>
      </c>
      <c r="M17" s="12">
        <v>9</v>
      </c>
      <c r="N17" s="12">
        <v>100</v>
      </c>
      <c r="O17" s="12">
        <v>0</v>
      </c>
      <c r="P17" s="12">
        <v>0</v>
      </c>
      <c r="Q17" s="12">
        <v>0</v>
      </c>
      <c r="R17" s="11">
        <v>2.46</v>
      </c>
      <c r="S17" s="11">
        <v>-29.96</v>
      </c>
      <c r="T17" s="11">
        <v>-58.68</v>
      </c>
      <c r="U17" s="20">
        <v>89.017024284911429</v>
      </c>
      <c r="V17" s="20">
        <v>1474842.125645</v>
      </c>
      <c r="W17" s="20">
        <v>1234359.219602</v>
      </c>
      <c r="X17" s="20">
        <f t="shared" si="0"/>
        <v>240482.90604300005</v>
      </c>
      <c r="Y17" s="20">
        <v>108237.45865299999</v>
      </c>
      <c r="Z17" s="20">
        <v>236005.87007599999</v>
      </c>
      <c r="AA17" s="20">
        <f t="shared" si="1"/>
        <v>-127768.411423</v>
      </c>
    </row>
    <row r="18" spans="1:27" x14ac:dyDescent="0.45">
      <c r="A18" s="11" t="s">
        <v>269</v>
      </c>
      <c r="B18" s="11">
        <v>11364</v>
      </c>
      <c r="C18" s="11" t="s">
        <v>268</v>
      </c>
      <c r="D18" s="11" t="s">
        <v>134</v>
      </c>
      <c r="E18" s="12">
        <v>0</v>
      </c>
      <c r="F18" s="12">
        <v>10000000</v>
      </c>
      <c r="G18" s="12">
        <v>72.033333333333331</v>
      </c>
      <c r="H18" s="12" t="s">
        <v>503</v>
      </c>
      <c r="I18" s="12">
        <v>81162333</v>
      </c>
      <c r="J18" s="12">
        <v>93131412</v>
      </c>
      <c r="K18" s="12">
        <v>8280401</v>
      </c>
      <c r="L18" s="12">
        <v>11247210</v>
      </c>
      <c r="M18" s="12">
        <v>2</v>
      </c>
      <c r="N18" s="12">
        <v>100</v>
      </c>
      <c r="O18" s="12">
        <v>0</v>
      </c>
      <c r="P18" s="12">
        <v>0</v>
      </c>
      <c r="Q18" s="12">
        <v>2</v>
      </c>
      <c r="R18" s="11">
        <v>5.99</v>
      </c>
      <c r="S18" s="11">
        <v>0.28999999999999998</v>
      </c>
      <c r="T18" s="11">
        <v>-35.47</v>
      </c>
      <c r="U18" s="20">
        <v>99.905648418263524</v>
      </c>
      <c r="V18" s="20">
        <v>72698606.690486997</v>
      </c>
      <c r="W18" s="20">
        <v>7430992.43738</v>
      </c>
      <c r="X18" s="20">
        <f t="shared" si="0"/>
        <v>65267614.253106996</v>
      </c>
      <c r="Y18" s="20">
        <v>6377424.9137000004</v>
      </c>
      <c r="Z18" s="20">
        <v>24383.225877000001</v>
      </c>
      <c r="AA18" s="20">
        <f t="shared" si="1"/>
        <v>6353041.6878230004</v>
      </c>
    </row>
    <row r="19" spans="1:27" x14ac:dyDescent="0.45">
      <c r="A19" s="11" t="s">
        <v>281</v>
      </c>
      <c r="B19" s="11">
        <v>11386</v>
      </c>
      <c r="C19" s="11" t="s">
        <v>282</v>
      </c>
      <c r="D19" s="11" t="s">
        <v>134</v>
      </c>
      <c r="E19" s="12">
        <v>0</v>
      </c>
      <c r="F19" s="12">
        <v>1000000</v>
      </c>
      <c r="G19" s="12">
        <v>68.933333333333337</v>
      </c>
      <c r="H19" s="12" t="s">
        <v>503</v>
      </c>
      <c r="I19" s="12">
        <v>1055952</v>
      </c>
      <c r="J19" s="12">
        <v>989253</v>
      </c>
      <c r="K19" s="12">
        <v>958462</v>
      </c>
      <c r="L19" s="12">
        <v>1032125</v>
      </c>
      <c r="M19" s="12">
        <v>3</v>
      </c>
      <c r="N19" s="12">
        <v>100</v>
      </c>
      <c r="O19" s="12">
        <v>0</v>
      </c>
      <c r="P19" s="12">
        <v>0</v>
      </c>
      <c r="Q19" s="12">
        <v>3</v>
      </c>
      <c r="R19" s="11">
        <v>3.77</v>
      </c>
      <c r="S19" s="11">
        <v>-7.72</v>
      </c>
      <c r="T19" s="11">
        <v>-12.46</v>
      </c>
      <c r="U19" s="20">
        <v>24.458825431211451</v>
      </c>
      <c r="V19" s="20">
        <v>740549.91451200005</v>
      </c>
      <c r="W19" s="20">
        <v>380952.94830300001</v>
      </c>
      <c r="X19" s="20">
        <f t="shared" si="0"/>
        <v>359596.96620900003</v>
      </c>
      <c r="Y19" s="20">
        <v>0</v>
      </c>
      <c r="Z19" s="20">
        <v>0</v>
      </c>
      <c r="AA19" s="20">
        <f t="shared" si="1"/>
        <v>0</v>
      </c>
    </row>
    <row r="20" spans="1:27" x14ac:dyDescent="0.45">
      <c r="A20" s="11" t="s">
        <v>295</v>
      </c>
      <c r="B20" s="11">
        <v>11407</v>
      </c>
      <c r="C20" s="11" t="s">
        <v>296</v>
      </c>
      <c r="D20" s="11" t="s">
        <v>134</v>
      </c>
      <c r="E20" s="12">
        <v>0</v>
      </c>
      <c r="F20" s="12">
        <v>2500000</v>
      </c>
      <c r="G20" s="12">
        <v>65.433333333333337</v>
      </c>
      <c r="H20" s="12" t="s">
        <v>503</v>
      </c>
      <c r="I20" s="12">
        <v>1316528</v>
      </c>
      <c r="J20" s="12">
        <v>1388958</v>
      </c>
      <c r="K20" s="12">
        <v>1223386</v>
      </c>
      <c r="L20" s="12">
        <v>1135339</v>
      </c>
      <c r="M20" s="12">
        <v>17</v>
      </c>
      <c r="N20" s="12">
        <v>96</v>
      </c>
      <c r="O20" s="12">
        <v>1</v>
      </c>
      <c r="P20" s="12">
        <v>4</v>
      </c>
      <c r="Q20" s="12">
        <v>18</v>
      </c>
      <c r="R20" s="11">
        <v>7.14</v>
      </c>
      <c r="S20" s="11">
        <v>-9.52</v>
      </c>
      <c r="T20" s="11">
        <v>-64.33</v>
      </c>
      <c r="U20" s="20">
        <v>83.399003372367417</v>
      </c>
      <c r="V20" s="20">
        <v>4524521.350962</v>
      </c>
      <c r="W20" s="20">
        <v>3716735.5853320002</v>
      </c>
      <c r="X20" s="20">
        <f t="shared" si="0"/>
        <v>807785.76562999981</v>
      </c>
      <c r="Y20" s="20">
        <v>143747.41062400001</v>
      </c>
      <c r="Z20" s="20">
        <v>270912.82315499999</v>
      </c>
      <c r="AA20" s="20">
        <f t="shared" si="1"/>
        <v>-127165.41253099998</v>
      </c>
    </row>
    <row r="21" spans="1:27" x14ac:dyDescent="0.45">
      <c r="A21" s="11" t="s">
        <v>297</v>
      </c>
      <c r="B21" s="11">
        <v>11410</v>
      </c>
      <c r="C21" s="11" t="s">
        <v>296</v>
      </c>
      <c r="D21" s="11" t="s">
        <v>134</v>
      </c>
      <c r="E21" s="12">
        <v>0</v>
      </c>
      <c r="F21" s="12">
        <v>10000000</v>
      </c>
      <c r="G21" s="12">
        <v>65.433333333333337</v>
      </c>
      <c r="H21" s="12" t="s">
        <v>503</v>
      </c>
      <c r="I21" s="12">
        <v>40100971</v>
      </c>
      <c r="J21" s="12">
        <v>46378434</v>
      </c>
      <c r="K21" s="12">
        <v>9917969</v>
      </c>
      <c r="L21" s="12">
        <v>4676202</v>
      </c>
      <c r="M21" s="12">
        <v>6</v>
      </c>
      <c r="N21" s="12">
        <v>100</v>
      </c>
      <c r="O21" s="12">
        <v>0</v>
      </c>
      <c r="P21" s="12">
        <v>0</v>
      </c>
      <c r="Q21" s="12">
        <v>0</v>
      </c>
      <c r="R21" s="11">
        <v>-5.3</v>
      </c>
      <c r="S21" s="11">
        <v>-4.26</v>
      </c>
      <c r="T21" s="11">
        <v>-46.22</v>
      </c>
      <c r="U21" s="20">
        <v>93.603054143482453</v>
      </c>
      <c r="V21" s="20">
        <v>14384121.185870999</v>
      </c>
      <c r="W21" s="20">
        <v>465424.10924399999</v>
      </c>
      <c r="X21" s="20">
        <f t="shared" si="0"/>
        <v>13918697.076626999</v>
      </c>
      <c r="Y21" s="20">
        <v>2976667.6793169999</v>
      </c>
      <c r="Z21" s="20">
        <v>108844.989392</v>
      </c>
      <c r="AA21" s="20">
        <f t="shared" si="1"/>
        <v>2867822.6899250001</v>
      </c>
    </row>
    <row r="22" spans="1:27" x14ac:dyDescent="0.45">
      <c r="A22" s="11" t="s">
        <v>303</v>
      </c>
      <c r="B22" s="11">
        <v>11419</v>
      </c>
      <c r="C22" s="11" t="s">
        <v>304</v>
      </c>
      <c r="D22" s="11" t="s">
        <v>134</v>
      </c>
      <c r="E22" s="12">
        <v>0</v>
      </c>
      <c r="F22" s="12">
        <v>50000000</v>
      </c>
      <c r="G22" s="12">
        <v>64.233333333333334</v>
      </c>
      <c r="H22" s="12" t="s">
        <v>503</v>
      </c>
      <c r="I22" s="12">
        <v>17799077</v>
      </c>
      <c r="J22" s="12">
        <v>21488375</v>
      </c>
      <c r="K22" s="12">
        <v>15416665</v>
      </c>
      <c r="L22" s="12">
        <v>1393840</v>
      </c>
      <c r="M22" s="12">
        <v>25</v>
      </c>
      <c r="N22" s="12">
        <v>96</v>
      </c>
      <c r="O22" s="12">
        <v>1</v>
      </c>
      <c r="P22" s="12">
        <v>4</v>
      </c>
      <c r="Q22" s="12">
        <v>26</v>
      </c>
      <c r="R22" s="11">
        <v>4.43</v>
      </c>
      <c r="S22" s="11">
        <v>17.27</v>
      </c>
      <c r="T22" s="11">
        <v>35.229999999999997</v>
      </c>
      <c r="U22" s="20">
        <v>97.911297869455538</v>
      </c>
      <c r="V22" s="20">
        <v>34239236.962079003</v>
      </c>
      <c r="W22" s="20">
        <v>11760304.512687</v>
      </c>
      <c r="X22" s="20">
        <f t="shared" si="0"/>
        <v>22478932.449392006</v>
      </c>
      <c r="Y22" s="20">
        <v>1540683.0948280001</v>
      </c>
      <c r="Z22" s="20">
        <v>5640572.9026650004</v>
      </c>
      <c r="AA22" s="20">
        <f t="shared" si="1"/>
        <v>-4099889.8078370001</v>
      </c>
    </row>
    <row r="23" spans="1:27" x14ac:dyDescent="0.45">
      <c r="A23" s="11" t="s">
        <v>307</v>
      </c>
      <c r="B23" s="11">
        <v>11397</v>
      </c>
      <c r="C23" s="11" t="s">
        <v>308</v>
      </c>
      <c r="D23" s="11" t="s">
        <v>134</v>
      </c>
      <c r="E23" s="12">
        <v>0</v>
      </c>
      <c r="F23" s="12">
        <v>150000000</v>
      </c>
      <c r="G23" s="12">
        <v>63.8</v>
      </c>
      <c r="H23" s="12" t="s">
        <v>503</v>
      </c>
      <c r="I23" s="12">
        <v>86365549</v>
      </c>
      <c r="J23" s="12">
        <v>87999865</v>
      </c>
      <c r="K23" s="12">
        <v>70014132</v>
      </c>
      <c r="L23" s="12">
        <v>1256887</v>
      </c>
      <c r="M23" s="12">
        <v>22</v>
      </c>
      <c r="N23" s="12">
        <v>100</v>
      </c>
      <c r="O23" s="12">
        <v>0</v>
      </c>
      <c r="P23" s="12">
        <v>0</v>
      </c>
      <c r="Q23" s="12">
        <v>22</v>
      </c>
      <c r="R23" s="11">
        <v>1.21</v>
      </c>
      <c r="S23" s="11">
        <v>-6.15</v>
      </c>
      <c r="T23" s="11">
        <v>-89.93</v>
      </c>
      <c r="U23" s="20">
        <v>87.948218962064246</v>
      </c>
      <c r="V23" s="20">
        <v>115769630.27113201</v>
      </c>
      <c r="W23" s="20">
        <v>7802389.2558970004</v>
      </c>
      <c r="X23" s="20">
        <f t="shared" si="0"/>
        <v>107967241.01523501</v>
      </c>
      <c r="Y23" s="20">
        <v>1605464.586293</v>
      </c>
      <c r="Z23" s="20">
        <v>603402.46191499999</v>
      </c>
      <c r="AA23" s="20">
        <f t="shared" si="1"/>
        <v>1002062.124378</v>
      </c>
    </row>
    <row r="24" spans="1:27" x14ac:dyDescent="0.45">
      <c r="A24" s="11" t="s">
        <v>311</v>
      </c>
      <c r="B24" s="11">
        <v>11435</v>
      </c>
      <c r="C24" s="11" t="s">
        <v>312</v>
      </c>
      <c r="D24" s="11" t="s">
        <v>134</v>
      </c>
      <c r="E24" s="12">
        <v>0</v>
      </c>
      <c r="F24" s="12">
        <v>2500000</v>
      </c>
      <c r="G24" s="12">
        <v>61.866666666666667</v>
      </c>
      <c r="H24" s="12" t="s">
        <v>503</v>
      </c>
      <c r="I24" s="12">
        <v>29862577</v>
      </c>
      <c r="J24" s="12">
        <v>27329469</v>
      </c>
      <c r="K24" s="12">
        <v>1203981</v>
      </c>
      <c r="L24" s="12">
        <v>22699252</v>
      </c>
      <c r="M24" s="12">
        <v>11</v>
      </c>
      <c r="N24" s="12">
        <v>100</v>
      </c>
      <c r="O24" s="12">
        <v>0</v>
      </c>
      <c r="P24" s="12">
        <v>0</v>
      </c>
      <c r="Q24" s="12">
        <v>11</v>
      </c>
      <c r="R24" s="11">
        <v>3.79</v>
      </c>
      <c r="S24" s="11">
        <v>-17.7</v>
      </c>
      <c r="T24" s="11">
        <v>9.8800000000000008</v>
      </c>
      <c r="U24" s="20">
        <v>99.925173440201434</v>
      </c>
      <c r="V24" s="20">
        <v>19265062.880534999</v>
      </c>
      <c r="W24" s="20">
        <v>5369617.2710309997</v>
      </c>
      <c r="X24" s="20">
        <f t="shared" si="0"/>
        <v>13895445.609503999</v>
      </c>
      <c r="Y24" s="20">
        <v>563755.16020100005</v>
      </c>
      <c r="Z24" s="20">
        <v>138797.713896</v>
      </c>
      <c r="AA24" s="20">
        <f t="shared" si="1"/>
        <v>424957.44630500005</v>
      </c>
    </row>
    <row r="25" spans="1:27" x14ac:dyDescent="0.45">
      <c r="A25" s="11" t="s">
        <v>318</v>
      </c>
      <c r="B25" s="11">
        <v>11443</v>
      </c>
      <c r="C25" s="11" t="s">
        <v>319</v>
      </c>
      <c r="D25" s="11" t="s">
        <v>134</v>
      </c>
      <c r="E25" s="12">
        <v>0</v>
      </c>
      <c r="F25" s="12">
        <v>500000</v>
      </c>
      <c r="G25" s="12">
        <v>60.5</v>
      </c>
      <c r="H25" s="12" t="s">
        <v>503</v>
      </c>
      <c r="I25" s="12">
        <v>1832111</v>
      </c>
      <c r="J25" s="12">
        <v>2515273</v>
      </c>
      <c r="K25" s="12">
        <v>274122</v>
      </c>
      <c r="L25" s="12">
        <v>9175741</v>
      </c>
      <c r="M25" s="12">
        <v>3</v>
      </c>
      <c r="N25" s="12">
        <v>100</v>
      </c>
      <c r="O25" s="12">
        <v>0</v>
      </c>
      <c r="P25" s="12">
        <v>0</v>
      </c>
      <c r="Q25" s="12">
        <v>3</v>
      </c>
      <c r="R25" s="11">
        <v>-4.05</v>
      </c>
      <c r="S25" s="11">
        <v>1.74</v>
      </c>
      <c r="T25" s="11">
        <v>18.510000000000002</v>
      </c>
      <c r="U25" s="20">
        <v>98.936462992852213</v>
      </c>
      <c r="V25" s="20">
        <v>3068460.8077600002</v>
      </c>
      <c r="W25" s="20">
        <v>1728183.70239</v>
      </c>
      <c r="X25" s="20">
        <f t="shared" si="0"/>
        <v>1340277.1053700002</v>
      </c>
      <c r="Y25" s="20">
        <v>0</v>
      </c>
      <c r="Z25" s="20">
        <v>16572</v>
      </c>
      <c r="AA25" s="20">
        <f t="shared" si="1"/>
        <v>-16572</v>
      </c>
    </row>
    <row r="26" spans="1:27" x14ac:dyDescent="0.45">
      <c r="A26" s="11" t="s">
        <v>320</v>
      </c>
      <c r="B26" s="11">
        <v>11447</v>
      </c>
      <c r="C26" s="11" t="s">
        <v>321</v>
      </c>
      <c r="D26" s="11" t="s">
        <v>134</v>
      </c>
      <c r="E26" s="12">
        <v>0</v>
      </c>
      <c r="F26" s="12">
        <v>10000000</v>
      </c>
      <c r="G26" s="12">
        <v>59.6</v>
      </c>
      <c r="H26" s="12" t="s">
        <v>503</v>
      </c>
      <c r="I26" s="12">
        <v>16489542</v>
      </c>
      <c r="J26" s="12">
        <v>15474942</v>
      </c>
      <c r="K26" s="12">
        <v>1443712</v>
      </c>
      <c r="L26" s="12">
        <v>10718856</v>
      </c>
      <c r="M26" s="12">
        <v>5</v>
      </c>
      <c r="N26" s="12">
        <v>100</v>
      </c>
      <c r="O26" s="12">
        <v>0</v>
      </c>
      <c r="P26" s="12">
        <v>0</v>
      </c>
      <c r="Q26" s="12">
        <v>5</v>
      </c>
      <c r="R26" s="11">
        <v>2.62</v>
      </c>
      <c r="S26" s="11">
        <v>12.11</v>
      </c>
      <c r="T26" s="11">
        <v>-30.22</v>
      </c>
      <c r="U26" s="20">
        <v>98.036616719610905</v>
      </c>
      <c r="V26" s="20">
        <v>20421422.611409999</v>
      </c>
      <c r="W26" s="20">
        <v>5054122.3397129998</v>
      </c>
      <c r="X26" s="20">
        <f t="shared" si="0"/>
        <v>15367300.271697</v>
      </c>
      <c r="Y26" s="20">
        <v>231221.93392000001</v>
      </c>
      <c r="Z26" s="20">
        <v>280010.03798999998</v>
      </c>
      <c r="AA26" s="20">
        <f t="shared" si="1"/>
        <v>-48788.104069999972</v>
      </c>
    </row>
    <row r="27" spans="1:27" x14ac:dyDescent="0.45">
      <c r="A27" s="11" t="s">
        <v>324</v>
      </c>
      <c r="B27" s="11">
        <v>11446</v>
      </c>
      <c r="C27" s="11" t="s">
        <v>325</v>
      </c>
      <c r="D27" s="11" t="s">
        <v>134</v>
      </c>
      <c r="E27" s="12">
        <v>0</v>
      </c>
      <c r="F27" s="12">
        <v>3530000</v>
      </c>
      <c r="G27" s="12">
        <v>58.266666666666666</v>
      </c>
      <c r="H27" s="12" t="s">
        <v>503</v>
      </c>
      <c r="I27" s="12">
        <v>5414150</v>
      </c>
      <c r="J27" s="12">
        <v>8968938</v>
      </c>
      <c r="K27" s="12">
        <v>1289990</v>
      </c>
      <c r="L27" s="12">
        <v>6952719</v>
      </c>
      <c r="M27" s="12">
        <v>7</v>
      </c>
      <c r="N27" s="12">
        <v>100</v>
      </c>
      <c r="O27" s="12">
        <v>0</v>
      </c>
      <c r="P27" s="12">
        <v>0</v>
      </c>
      <c r="Q27" s="12">
        <v>7</v>
      </c>
      <c r="R27" s="11">
        <v>24.02</v>
      </c>
      <c r="S27" s="11">
        <v>30.02</v>
      </c>
      <c r="T27" s="11">
        <v>-80.77</v>
      </c>
      <c r="U27" s="20">
        <v>78.190475832797489</v>
      </c>
      <c r="V27" s="20">
        <v>16749893.153374</v>
      </c>
      <c r="W27" s="20">
        <v>8863020.1670949999</v>
      </c>
      <c r="X27" s="20">
        <f t="shared" si="0"/>
        <v>7886872.9862789996</v>
      </c>
      <c r="Y27" s="20">
        <v>517546.53587399999</v>
      </c>
      <c r="Z27" s="20">
        <v>654874.03466700006</v>
      </c>
      <c r="AA27" s="20">
        <f t="shared" si="1"/>
        <v>-137327.49879300006</v>
      </c>
    </row>
    <row r="28" spans="1:27" x14ac:dyDescent="0.45">
      <c r="A28" s="11" t="s">
        <v>348</v>
      </c>
      <c r="B28" s="11">
        <v>11512</v>
      </c>
      <c r="C28" s="11" t="s">
        <v>349</v>
      </c>
      <c r="D28" s="11" t="s">
        <v>134</v>
      </c>
      <c r="E28" s="12">
        <v>0</v>
      </c>
      <c r="F28" s="12">
        <v>2150000</v>
      </c>
      <c r="G28" s="12">
        <v>49.333333333333336</v>
      </c>
      <c r="H28" s="12" t="s">
        <v>503</v>
      </c>
      <c r="I28" s="12">
        <v>6715063</v>
      </c>
      <c r="J28" s="12">
        <v>7135498</v>
      </c>
      <c r="K28" s="12">
        <v>791739</v>
      </c>
      <c r="L28" s="12">
        <v>9012437</v>
      </c>
      <c r="M28" s="12">
        <v>4</v>
      </c>
      <c r="N28" s="12">
        <v>100</v>
      </c>
      <c r="O28" s="12">
        <v>0</v>
      </c>
      <c r="P28" s="12">
        <v>0</v>
      </c>
      <c r="Q28" s="12">
        <v>4</v>
      </c>
      <c r="R28" s="11">
        <v>11.09</v>
      </c>
      <c r="S28" s="11">
        <v>18.34</v>
      </c>
      <c r="T28" s="11">
        <v>-1.99</v>
      </c>
      <c r="U28" s="20">
        <v>84.567295933502564</v>
      </c>
      <c r="V28" s="20">
        <v>15825351.525006</v>
      </c>
      <c r="W28" s="20">
        <v>13541442.702923</v>
      </c>
      <c r="X28" s="20">
        <f t="shared" si="0"/>
        <v>2283908.8220830001</v>
      </c>
      <c r="Y28" s="20">
        <v>34989.923320000002</v>
      </c>
      <c r="Z28" s="20">
        <v>538918.35938399995</v>
      </c>
      <c r="AA28" s="20">
        <f t="shared" si="1"/>
        <v>-503928.43606399995</v>
      </c>
    </row>
    <row r="29" spans="1:27" x14ac:dyDescent="0.45">
      <c r="A29" s="11" t="s">
        <v>350</v>
      </c>
      <c r="B29" s="11">
        <v>11511</v>
      </c>
      <c r="C29" s="11" t="s">
        <v>349</v>
      </c>
      <c r="D29" s="11" t="s">
        <v>134</v>
      </c>
      <c r="E29" s="12">
        <v>0</v>
      </c>
      <c r="F29" s="12">
        <v>30000000</v>
      </c>
      <c r="G29" s="12">
        <v>49.333333333333336</v>
      </c>
      <c r="H29" s="12" t="s">
        <v>503</v>
      </c>
      <c r="I29" s="12">
        <v>9835796</v>
      </c>
      <c r="J29" s="12">
        <v>16537120</v>
      </c>
      <c r="K29" s="12">
        <v>15020000</v>
      </c>
      <c r="L29" s="12">
        <v>1103399</v>
      </c>
      <c r="M29" s="12">
        <v>24</v>
      </c>
      <c r="N29" s="12">
        <v>100</v>
      </c>
      <c r="O29" s="12">
        <v>0</v>
      </c>
      <c r="P29" s="12">
        <v>0</v>
      </c>
      <c r="Q29" s="12">
        <v>0</v>
      </c>
      <c r="R29" s="11">
        <v>6.29</v>
      </c>
      <c r="S29" s="11">
        <v>-3.01</v>
      </c>
      <c r="T29" s="11">
        <v>-59.13</v>
      </c>
      <c r="U29" s="20">
        <v>91.102524640897926</v>
      </c>
      <c r="V29" s="20">
        <v>18683752.479903001</v>
      </c>
      <c r="W29" s="20">
        <v>10507088.064354001</v>
      </c>
      <c r="X29" s="20">
        <f t="shared" si="0"/>
        <v>8176664.4155490007</v>
      </c>
      <c r="Y29" s="20">
        <v>2044717.989759</v>
      </c>
      <c r="Z29" s="20">
        <v>478463.33443699998</v>
      </c>
      <c r="AA29" s="20">
        <f t="shared" si="1"/>
        <v>1566254.6553219999</v>
      </c>
    </row>
    <row r="30" spans="1:27" x14ac:dyDescent="0.45">
      <c r="A30" s="11" t="s">
        <v>355</v>
      </c>
      <c r="B30" s="11">
        <v>11525</v>
      </c>
      <c r="C30" s="11" t="s">
        <v>356</v>
      </c>
      <c r="D30" s="11" t="s">
        <v>134</v>
      </c>
      <c r="E30" s="12">
        <v>0</v>
      </c>
      <c r="F30" s="12">
        <v>20000000</v>
      </c>
      <c r="G30" s="12">
        <v>46.9</v>
      </c>
      <c r="H30" s="12" t="s">
        <v>503</v>
      </c>
      <c r="I30" s="12">
        <v>8451698</v>
      </c>
      <c r="J30" s="12">
        <v>12152395</v>
      </c>
      <c r="K30" s="12">
        <v>14729592</v>
      </c>
      <c r="L30" s="12">
        <v>825032</v>
      </c>
      <c r="M30" s="12">
        <v>36</v>
      </c>
      <c r="N30" s="12">
        <v>99</v>
      </c>
      <c r="O30" s="12">
        <v>1</v>
      </c>
      <c r="P30" s="12">
        <v>1</v>
      </c>
      <c r="Q30" s="12">
        <v>37</v>
      </c>
      <c r="R30" s="11">
        <v>10.78</v>
      </c>
      <c r="S30" s="11">
        <v>0.27</v>
      </c>
      <c r="T30" s="11">
        <v>-75.77</v>
      </c>
      <c r="U30" s="20">
        <v>93.657393871129528</v>
      </c>
      <c r="V30" s="20">
        <v>16044336.080637001</v>
      </c>
      <c r="W30" s="20">
        <v>12644374.882778</v>
      </c>
      <c r="X30" s="20">
        <f t="shared" si="0"/>
        <v>3399961.1978590004</v>
      </c>
      <c r="Y30" s="20">
        <v>814630.11290399998</v>
      </c>
      <c r="Z30" s="20">
        <v>823593.031265</v>
      </c>
      <c r="AA30" s="20">
        <f t="shared" si="1"/>
        <v>-8962.9183610000182</v>
      </c>
    </row>
    <row r="31" spans="1:27" x14ac:dyDescent="0.45">
      <c r="A31" s="11" t="s">
        <v>359</v>
      </c>
      <c r="B31" s="11">
        <v>11534</v>
      </c>
      <c r="C31" s="11" t="s">
        <v>360</v>
      </c>
      <c r="D31" s="11" t="s">
        <v>134</v>
      </c>
      <c r="E31" s="12">
        <v>0</v>
      </c>
      <c r="F31" s="12">
        <v>5000000</v>
      </c>
      <c r="G31" s="12">
        <v>45.3</v>
      </c>
      <c r="H31" s="12" t="s">
        <v>503</v>
      </c>
      <c r="I31" s="12">
        <v>14797375</v>
      </c>
      <c r="J31" s="12">
        <v>14872276</v>
      </c>
      <c r="K31" s="12">
        <v>2710790</v>
      </c>
      <c r="L31" s="12">
        <v>5486325</v>
      </c>
      <c r="M31" s="12">
        <v>8</v>
      </c>
      <c r="N31" s="12">
        <v>100</v>
      </c>
      <c r="O31" s="12">
        <v>0</v>
      </c>
      <c r="P31" s="12">
        <v>0</v>
      </c>
      <c r="Q31" s="12">
        <v>8</v>
      </c>
      <c r="R31" s="11">
        <v>11.92</v>
      </c>
      <c r="S31" s="11">
        <v>-9.18</v>
      </c>
      <c r="T31" s="11">
        <v>-38.909999999999997</v>
      </c>
      <c r="U31" s="20">
        <v>92.939003061893757</v>
      </c>
      <c r="V31" s="20">
        <v>9953631.8676720001</v>
      </c>
      <c r="W31" s="20">
        <v>1118466.432574</v>
      </c>
      <c r="X31" s="20">
        <f t="shared" si="0"/>
        <v>8835165.4350979999</v>
      </c>
      <c r="Y31" s="20">
        <v>76092.981709999993</v>
      </c>
      <c r="Z31" s="20">
        <v>180416.82483</v>
      </c>
      <c r="AA31" s="20">
        <f t="shared" si="1"/>
        <v>-104323.84312000001</v>
      </c>
    </row>
    <row r="32" spans="1:27" x14ac:dyDescent="0.45">
      <c r="A32" s="11" t="s">
        <v>361</v>
      </c>
      <c r="B32" s="11">
        <v>11538</v>
      </c>
      <c r="C32" s="11" t="s">
        <v>360</v>
      </c>
      <c r="D32" s="11" t="s">
        <v>134</v>
      </c>
      <c r="E32" s="12">
        <v>0</v>
      </c>
      <c r="F32" s="12">
        <v>20000000</v>
      </c>
      <c r="G32" s="12">
        <v>45.3</v>
      </c>
      <c r="H32" s="12" t="s">
        <v>503</v>
      </c>
      <c r="I32" s="12">
        <v>18908426</v>
      </c>
      <c r="J32" s="12">
        <v>16882922</v>
      </c>
      <c r="K32" s="12">
        <v>22140237</v>
      </c>
      <c r="L32" s="12">
        <v>813427</v>
      </c>
      <c r="M32" s="12">
        <v>49</v>
      </c>
      <c r="N32" s="12">
        <v>91</v>
      </c>
      <c r="O32" s="12">
        <v>10</v>
      </c>
      <c r="P32" s="12">
        <v>9</v>
      </c>
      <c r="Q32" s="12">
        <v>59</v>
      </c>
      <c r="R32" s="11">
        <v>-19.350000000000001</v>
      </c>
      <c r="S32" s="11">
        <v>-18.93</v>
      </c>
      <c r="T32" s="11">
        <v>-87.17</v>
      </c>
      <c r="U32" s="20">
        <v>88.016982751763322</v>
      </c>
      <c r="V32" s="20">
        <v>14282264.225359</v>
      </c>
      <c r="W32" s="20">
        <v>11953250.263676001</v>
      </c>
      <c r="X32" s="20">
        <f t="shared" si="0"/>
        <v>2329013.9616829995</v>
      </c>
      <c r="Y32" s="20">
        <v>777335.95698999998</v>
      </c>
      <c r="Z32" s="20">
        <v>1393748.756702</v>
      </c>
      <c r="AA32" s="20">
        <f t="shared" si="1"/>
        <v>-616412.79971200007</v>
      </c>
    </row>
    <row r="33" spans="1:27" x14ac:dyDescent="0.45">
      <c r="A33" s="11" t="s">
        <v>364</v>
      </c>
      <c r="B33" s="11">
        <v>11553</v>
      </c>
      <c r="C33" s="11" t="s">
        <v>365</v>
      </c>
      <c r="D33" s="11" t="s">
        <v>134</v>
      </c>
      <c r="E33" s="12">
        <v>0</v>
      </c>
      <c r="F33" s="12">
        <v>30000000</v>
      </c>
      <c r="G33" s="12">
        <v>42.633333333333333</v>
      </c>
      <c r="H33" s="12" t="s">
        <v>503</v>
      </c>
      <c r="I33" s="12">
        <v>4490872</v>
      </c>
      <c r="J33" s="12">
        <v>7757846</v>
      </c>
      <c r="K33" s="12">
        <v>5850497</v>
      </c>
      <c r="L33" s="12">
        <v>1326015</v>
      </c>
      <c r="M33" s="12">
        <v>17</v>
      </c>
      <c r="N33" s="12">
        <v>100</v>
      </c>
      <c r="O33" s="12">
        <v>0</v>
      </c>
      <c r="P33" s="12">
        <v>0</v>
      </c>
      <c r="Q33" s="12">
        <v>17</v>
      </c>
      <c r="R33" s="11">
        <v>8.4700000000000006</v>
      </c>
      <c r="S33" s="11">
        <v>-0.67</v>
      </c>
      <c r="T33" s="11">
        <v>-49.73</v>
      </c>
      <c r="U33" s="20">
        <v>74.066686455195935</v>
      </c>
      <c r="V33" s="20">
        <v>10966460.802053999</v>
      </c>
      <c r="W33" s="20">
        <v>7135375.5559440004</v>
      </c>
      <c r="X33" s="20">
        <f t="shared" si="0"/>
        <v>3831085.2461099988</v>
      </c>
      <c r="Y33" s="20">
        <v>1351453.808743</v>
      </c>
      <c r="Z33" s="20">
        <v>1647664.8984040001</v>
      </c>
      <c r="AA33" s="20">
        <f t="shared" si="1"/>
        <v>-296211.08966100006</v>
      </c>
    </row>
    <row r="34" spans="1:27" x14ac:dyDescent="0.45">
      <c r="A34" s="11" t="s">
        <v>374</v>
      </c>
      <c r="B34" s="11">
        <v>11595</v>
      </c>
      <c r="C34" s="11" t="s">
        <v>375</v>
      </c>
      <c r="D34" s="11" t="s">
        <v>134</v>
      </c>
      <c r="E34" s="12">
        <v>0</v>
      </c>
      <c r="F34" s="12">
        <v>20000000</v>
      </c>
      <c r="G34" s="12">
        <v>36.333333333333336</v>
      </c>
      <c r="H34" s="12" t="s">
        <v>503</v>
      </c>
      <c r="I34" s="12">
        <v>12966107</v>
      </c>
      <c r="J34" s="12">
        <v>13159440</v>
      </c>
      <c r="K34" s="12">
        <v>15940449</v>
      </c>
      <c r="L34" s="12">
        <v>846613</v>
      </c>
      <c r="M34" s="12">
        <v>30</v>
      </c>
      <c r="N34" s="12">
        <v>100</v>
      </c>
      <c r="O34" s="12">
        <v>0</v>
      </c>
      <c r="P34" s="12">
        <v>0</v>
      </c>
      <c r="Q34" s="12">
        <v>0</v>
      </c>
      <c r="R34" s="11">
        <v>3.36</v>
      </c>
      <c r="S34" s="11">
        <v>-8.57</v>
      </c>
      <c r="T34" s="11">
        <v>-59.05</v>
      </c>
      <c r="U34" s="20">
        <v>84.560944648238049</v>
      </c>
      <c r="V34" s="20">
        <v>21949540.421805002</v>
      </c>
      <c r="W34" s="20">
        <v>11740744.714013999</v>
      </c>
      <c r="X34" s="20">
        <f t="shared" si="0"/>
        <v>10208795.707791002</v>
      </c>
      <c r="Y34" s="20">
        <v>537430.22233300004</v>
      </c>
      <c r="Z34" s="20">
        <v>1451729.8093020001</v>
      </c>
      <c r="AA34" s="20">
        <f t="shared" si="1"/>
        <v>-914299.58696900005</v>
      </c>
    </row>
    <row r="35" spans="1:27" x14ac:dyDescent="0.45">
      <c r="A35" s="11" t="s">
        <v>378</v>
      </c>
      <c r="B35" s="11">
        <v>11607</v>
      </c>
      <c r="C35" s="11" t="s">
        <v>379</v>
      </c>
      <c r="D35" s="11" t="s">
        <v>134</v>
      </c>
      <c r="E35" s="12">
        <v>0</v>
      </c>
      <c r="F35" s="12">
        <v>18240000</v>
      </c>
      <c r="G35" s="12">
        <v>33.533333333333331</v>
      </c>
      <c r="H35" s="12" t="s">
        <v>503</v>
      </c>
      <c r="I35" s="12">
        <v>9153144</v>
      </c>
      <c r="J35" s="12">
        <v>8733903</v>
      </c>
      <c r="K35" s="12">
        <v>2236741</v>
      </c>
      <c r="L35" s="12">
        <v>3904745</v>
      </c>
      <c r="M35" s="12">
        <v>7</v>
      </c>
      <c r="N35" s="12">
        <v>100</v>
      </c>
      <c r="O35" s="12">
        <v>0</v>
      </c>
      <c r="P35" s="12">
        <v>0</v>
      </c>
      <c r="Q35" s="12">
        <v>7</v>
      </c>
      <c r="R35" s="11">
        <v>18.39</v>
      </c>
      <c r="S35" s="11">
        <v>-15.45</v>
      </c>
      <c r="T35" s="11">
        <v>-29.31</v>
      </c>
      <c r="U35" s="20">
        <v>95.929581389366561</v>
      </c>
      <c r="V35" s="20">
        <v>11485584.320519</v>
      </c>
      <c r="W35" s="20">
        <v>2580704.5426889998</v>
      </c>
      <c r="X35" s="20">
        <f t="shared" si="0"/>
        <v>8904879.777830001</v>
      </c>
      <c r="Y35" s="20">
        <v>172198.97566900001</v>
      </c>
      <c r="Z35" s="20">
        <v>115140.06044</v>
      </c>
      <c r="AA35" s="20">
        <f t="shared" si="1"/>
        <v>57058.915229000006</v>
      </c>
    </row>
    <row r="36" spans="1:27" x14ac:dyDescent="0.45">
      <c r="A36" s="11" t="s">
        <v>380</v>
      </c>
      <c r="B36" s="11">
        <v>11615</v>
      </c>
      <c r="C36" s="11" t="s">
        <v>381</v>
      </c>
      <c r="D36" s="11" t="s">
        <v>134</v>
      </c>
      <c r="E36" s="12">
        <v>0</v>
      </c>
      <c r="F36" s="12">
        <v>100000000</v>
      </c>
      <c r="G36" s="12">
        <v>32</v>
      </c>
      <c r="H36" s="12" t="s">
        <v>503</v>
      </c>
      <c r="I36" s="12">
        <v>54196544</v>
      </c>
      <c r="J36" s="12">
        <v>63619916</v>
      </c>
      <c r="K36" s="12">
        <v>64359290</v>
      </c>
      <c r="L36" s="12">
        <v>1055216</v>
      </c>
      <c r="M36" s="12">
        <v>75</v>
      </c>
      <c r="N36" s="12">
        <v>100</v>
      </c>
      <c r="O36" s="12">
        <v>0</v>
      </c>
      <c r="P36" s="12">
        <v>0</v>
      </c>
      <c r="Q36" s="12">
        <v>0</v>
      </c>
      <c r="R36" s="11">
        <v>13.45</v>
      </c>
      <c r="S36" s="11">
        <v>9.8699999999999992</v>
      </c>
      <c r="T36" s="11">
        <v>-51.51</v>
      </c>
      <c r="U36" s="20">
        <v>88.961214534922945</v>
      </c>
      <c r="V36" s="20">
        <v>103637275.890817</v>
      </c>
      <c r="W36" s="20">
        <v>47405787.822425</v>
      </c>
      <c r="X36" s="20">
        <f t="shared" si="0"/>
        <v>56231488.068392001</v>
      </c>
      <c r="Y36" s="20">
        <v>4381212.2840090003</v>
      </c>
      <c r="Z36" s="20">
        <v>7994041.5640200004</v>
      </c>
      <c r="AA36" s="20">
        <f t="shared" si="1"/>
        <v>-3612829.2800110001</v>
      </c>
    </row>
    <row r="37" spans="1:27" x14ac:dyDescent="0.45">
      <c r="A37" s="11" t="s">
        <v>380</v>
      </c>
      <c r="B37" s="11">
        <v>11615</v>
      </c>
      <c r="C37" s="11" t="s">
        <v>381</v>
      </c>
      <c r="D37" s="11" t="s">
        <v>134</v>
      </c>
      <c r="E37" s="12">
        <v>0</v>
      </c>
      <c r="F37" s="12">
        <v>100000000</v>
      </c>
      <c r="G37" s="12">
        <v>32</v>
      </c>
      <c r="H37" s="12" t="s">
        <v>503</v>
      </c>
      <c r="I37" s="12">
        <v>54196544</v>
      </c>
      <c r="J37" s="12">
        <v>63619916</v>
      </c>
      <c r="K37" s="12">
        <v>64359290</v>
      </c>
      <c r="L37" s="12">
        <v>1055216</v>
      </c>
      <c r="M37" s="12">
        <v>75</v>
      </c>
      <c r="N37" s="12">
        <v>100</v>
      </c>
      <c r="O37" s="12">
        <v>0</v>
      </c>
      <c r="P37" s="12">
        <v>0</v>
      </c>
      <c r="Q37" s="12">
        <v>0</v>
      </c>
      <c r="R37" s="11">
        <v>13.45</v>
      </c>
      <c r="S37" s="11">
        <v>9.8699999999999992</v>
      </c>
      <c r="T37" s="11">
        <v>-51.51</v>
      </c>
      <c r="U37" s="20">
        <v>88.961214534922945</v>
      </c>
      <c r="V37" s="20">
        <v>103637275.890817</v>
      </c>
      <c r="W37" s="20">
        <v>47405787.822425</v>
      </c>
      <c r="X37" s="20">
        <f t="shared" si="0"/>
        <v>56231488.068392001</v>
      </c>
      <c r="Y37" s="20">
        <v>4381212.2840090003</v>
      </c>
      <c r="Z37" s="20">
        <v>7994041.5640200004</v>
      </c>
      <c r="AA37" s="20">
        <f t="shared" si="1"/>
        <v>-3612829.2800110001</v>
      </c>
    </row>
    <row r="38" spans="1:27" x14ac:dyDescent="0.45">
      <c r="A38" s="11" t="s">
        <v>382</v>
      </c>
      <c r="B38" s="11">
        <v>11618</v>
      </c>
      <c r="C38" s="11" t="s">
        <v>383</v>
      </c>
      <c r="D38" s="11" t="s">
        <v>134</v>
      </c>
      <c r="E38" s="12">
        <v>0</v>
      </c>
      <c r="F38" s="12">
        <v>20000000</v>
      </c>
      <c r="G38" s="12">
        <v>31.633333333333333</v>
      </c>
      <c r="H38" s="12" t="s">
        <v>503</v>
      </c>
      <c r="I38" s="12">
        <v>18308227</v>
      </c>
      <c r="J38" s="12">
        <v>19909178</v>
      </c>
      <c r="K38" s="12">
        <v>16138000</v>
      </c>
      <c r="L38" s="12">
        <v>1233683</v>
      </c>
      <c r="M38" s="12">
        <v>54</v>
      </c>
      <c r="N38" s="12">
        <v>71</v>
      </c>
      <c r="O38" s="12">
        <v>5</v>
      </c>
      <c r="P38" s="12">
        <v>29</v>
      </c>
      <c r="Q38" s="12">
        <v>59</v>
      </c>
      <c r="R38" s="11">
        <v>7.22</v>
      </c>
      <c r="S38" s="11">
        <v>-1.49</v>
      </c>
      <c r="T38" s="11">
        <v>-52.3</v>
      </c>
      <c r="U38" s="20">
        <v>89.987724504784694</v>
      </c>
      <c r="V38" s="20">
        <v>30997769.545536999</v>
      </c>
      <c r="W38" s="20">
        <v>17654889.100308999</v>
      </c>
      <c r="X38" s="20">
        <f t="shared" si="0"/>
        <v>13342880.445227999</v>
      </c>
      <c r="Y38" s="20">
        <v>410886.81633200002</v>
      </c>
      <c r="Z38" s="20">
        <v>571406.69367900002</v>
      </c>
      <c r="AA38" s="20">
        <f t="shared" si="1"/>
        <v>-160519.877347</v>
      </c>
    </row>
    <row r="39" spans="1:27" x14ac:dyDescent="0.45">
      <c r="A39" s="11" t="s">
        <v>384</v>
      </c>
      <c r="B39" s="11">
        <v>11617</v>
      </c>
      <c r="C39" s="11" t="s">
        <v>385</v>
      </c>
      <c r="D39" s="11" t="s">
        <v>134</v>
      </c>
      <c r="E39" s="12">
        <v>0</v>
      </c>
      <c r="F39" s="12">
        <v>500000000</v>
      </c>
      <c r="G39" s="12">
        <v>31.4</v>
      </c>
      <c r="H39" s="12" t="s">
        <v>503</v>
      </c>
      <c r="I39" s="12">
        <v>3783176</v>
      </c>
      <c r="J39" s="12">
        <v>4137411</v>
      </c>
      <c r="K39" s="12">
        <v>191696779</v>
      </c>
      <c r="L39" s="12">
        <v>21583</v>
      </c>
      <c r="M39" s="12">
        <v>3</v>
      </c>
      <c r="N39" s="12">
        <v>100</v>
      </c>
      <c r="O39" s="12">
        <v>0</v>
      </c>
      <c r="P39" s="12">
        <v>0</v>
      </c>
      <c r="Q39" s="12">
        <v>3</v>
      </c>
      <c r="R39" s="11">
        <v>11.94</v>
      </c>
      <c r="S39" s="11">
        <v>10.88</v>
      </c>
      <c r="T39" s="11">
        <v>-33.79</v>
      </c>
      <c r="U39" s="20">
        <v>90.883834817119379</v>
      </c>
      <c r="V39" s="20">
        <v>2423865.8846900002</v>
      </c>
      <c r="W39" s="20">
        <v>1445264.8962900001</v>
      </c>
      <c r="X39" s="20">
        <f t="shared" si="0"/>
        <v>978600.98840000015</v>
      </c>
      <c r="Y39" s="20">
        <v>5605.2024199999996</v>
      </c>
      <c r="Z39" s="20">
        <v>27286.860479999999</v>
      </c>
      <c r="AA39" s="20">
        <f t="shared" si="1"/>
        <v>-21681.658060000002</v>
      </c>
    </row>
    <row r="40" spans="1:27" x14ac:dyDescent="0.45">
      <c r="A40" s="11" t="s">
        <v>390</v>
      </c>
      <c r="B40" s="11">
        <v>11633</v>
      </c>
      <c r="C40" s="11" t="s">
        <v>391</v>
      </c>
      <c r="D40" s="11" t="s">
        <v>134</v>
      </c>
      <c r="E40" s="12">
        <v>0</v>
      </c>
      <c r="F40" s="12">
        <v>250000</v>
      </c>
      <c r="G40" s="12">
        <v>29</v>
      </c>
      <c r="H40" s="12" t="s">
        <v>503</v>
      </c>
      <c r="I40" s="12">
        <v>108056</v>
      </c>
      <c r="J40" s="12">
        <v>80198</v>
      </c>
      <c r="K40" s="12">
        <v>119418</v>
      </c>
      <c r="L40" s="12">
        <v>671572</v>
      </c>
      <c r="M40" s="12">
        <v>3</v>
      </c>
      <c r="N40" s="12">
        <v>100</v>
      </c>
      <c r="O40" s="12">
        <v>0</v>
      </c>
      <c r="P40" s="12">
        <v>0</v>
      </c>
      <c r="Q40" s="12">
        <v>3</v>
      </c>
      <c r="R40" s="11">
        <v>5.8</v>
      </c>
      <c r="S40" s="11">
        <v>-19.73</v>
      </c>
      <c r="T40" s="11">
        <v>-62.55</v>
      </c>
      <c r="U40" s="20">
        <v>5.2411284123571562</v>
      </c>
      <c r="V40" s="20">
        <v>961920.51592599996</v>
      </c>
      <c r="W40" s="20">
        <v>962191.42166600004</v>
      </c>
      <c r="X40" s="20">
        <f t="shared" si="0"/>
        <v>-270.90574000007473</v>
      </c>
      <c r="Y40" s="20">
        <v>7776.3005199999998</v>
      </c>
      <c r="Z40" s="20">
        <v>44072.35</v>
      </c>
      <c r="AA40" s="20">
        <f t="shared" si="1"/>
        <v>-36296.049480000001</v>
      </c>
    </row>
    <row r="41" spans="1:27" x14ac:dyDescent="0.45">
      <c r="A41" s="11" t="s">
        <v>394</v>
      </c>
      <c r="B41" s="11">
        <v>11655</v>
      </c>
      <c r="C41" s="11" t="s">
        <v>395</v>
      </c>
      <c r="D41" s="11" t="s">
        <v>134</v>
      </c>
      <c r="E41" s="12">
        <v>0</v>
      </c>
      <c r="F41" s="12">
        <v>20000000</v>
      </c>
      <c r="G41" s="12">
        <v>23.966666666666665</v>
      </c>
      <c r="H41" s="12" t="s">
        <v>503</v>
      </c>
      <c r="I41" s="12">
        <v>14433706</v>
      </c>
      <c r="J41" s="12">
        <v>14865399</v>
      </c>
      <c r="K41" s="12">
        <v>9324334</v>
      </c>
      <c r="L41" s="12">
        <v>1594258</v>
      </c>
      <c r="M41" s="12">
        <v>33</v>
      </c>
      <c r="N41" s="12">
        <v>87</v>
      </c>
      <c r="O41" s="12">
        <v>4</v>
      </c>
      <c r="P41" s="12">
        <v>13</v>
      </c>
      <c r="Q41" s="12">
        <v>37</v>
      </c>
      <c r="R41" s="11">
        <v>-4.96</v>
      </c>
      <c r="S41" s="11">
        <v>11.96</v>
      </c>
      <c r="T41" s="11">
        <v>-4.59</v>
      </c>
      <c r="U41" s="20">
        <v>99.226717301690883</v>
      </c>
      <c r="V41" s="20">
        <v>9948184.7331889998</v>
      </c>
      <c r="W41" s="20">
        <v>5814232.5792169999</v>
      </c>
      <c r="X41" s="20">
        <f t="shared" si="0"/>
        <v>4133952.1539719999</v>
      </c>
      <c r="Y41" s="20">
        <v>2424937.9750470002</v>
      </c>
      <c r="Z41" s="20">
        <v>11357.739271</v>
      </c>
      <c r="AA41" s="20">
        <f t="shared" si="1"/>
        <v>2413580.2357760002</v>
      </c>
    </row>
    <row r="42" spans="1:27" x14ac:dyDescent="0.45">
      <c r="A42" s="11" t="s">
        <v>398</v>
      </c>
      <c r="B42" s="11">
        <v>11664</v>
      </c>
      <c r="C42" s="11" t="s">
        <v>399</v>
      </c>
      <c r="D42" s="11" t="s">
        <v>134</v>
      </c>
      <c r="E42" s="12">
        <v>0</v>
      </c>
      <c r="F42" s="12">
        <v>30000000</v>
      </c>
      <c r="G42" s="12">
        <v>22.766666666666666</v>
      </c>
      <c r="H42" s="12" t="s">
        <v>503</v>
      </c>
      <c r="I42" s="12">
        <v>56622272</v>
      </c>
      <c r="J42" s="12">
        <v>69728752</v>
      </c>
      <c r="K42" s="12">
        <v>29016525</v>
      </c>
      <c r="L42" s="12">
        <v>2403070</v>
      </c>
      <c r="M42" s="12">
        <v>27</v>
      </c>
      <c r="N42" s="12">
        <v>99</v>
      </c>
      <c r="O42" s="12">
        <v>1</v>
      </c>
      <c r="P42" s="12">
        <v>1</v>
      </c>
      <c r="Q42" s="12">
        <v>28</v>
      </c>
      <c r="R42" s="11">
        <v>10.49</v>
      </c>
      <c r="S42" s="11">
        <v>23.19</v>
      </c>
      <c r="T42" s="11">
        <v>-46.83</v>
      </c>
      <c r="U42" s="20">
        <v>93.011485666371826</v>
      </c>
      <c r="V42" s="20">
        <v>74439634.143211007</v>
      </c>
      <c r="W42" s="20">
        <v>27328970.836323</v>
      </c>
      <c r="X42" s="20">
        <f t="shared" si="0"/>
        <v>47110663.306888007</v>
      </c>
      <c r="Y42" s="20">
        <v>2725878.6931449999</v>
      </c>
      <c r="Z42" s="20">
        <v>2211222.9670759998</v>
      </c>
      <c r="AA42" s="20">
        <f t="shared" si="1"/>
        <v>514655.72606900008</v>
      </c>
    </row>
    <row r="43" spans="1:27" x14ac:dyDescent="0.45">
      <c r="A43" s="11" t="s">
        <v>402</v>
      </c>
      <c r="B43" s="11">
        <v>11668</v>
      </c>
      <c r="C43" s="11" t="s">
        <v>403</v>
      </c>
      <c r="D43" s="11" t="s">
        <v>134</v>
      </c>
      <c r="E43" s="12">
        <v>0</v>
      </c>
      <c r="F43" s="12">
        <v>10000000</v>
      </c>
      <c r="G43" s="12">
        <v>22.2</v>
      </c>
      <c r="H43" s="12" t="s">
        <v>503</v>
      </c>
      <c r="I43" s="12">
        <v>6458268</v>
      </c>
      <c r="J43" s="12">
        <v>7584929</v>
      </c>
      <c r="K43" s="12">
        <v>5994800</v>
      </c>
      <c r="L43" s="12">
        <v>1265251</v>
      </c>
      <c r="M43" s="12">
        <v>26</v>
      </c>
      <c r="N43" s="12">
        <v>96</v>
      </c>
      <c r="O43" s="12">
        <v>1</v>
      </c>
      <c r="P43" s="12">
        <v>4</v>
      </c>
      <c r="Q43" s="12">
        <v>27</v>
      </c>
      <c r="R43" s="11">
        <v>8.64</v>
      </c>
      <c r="S43" s="11">
        <v>13.62</v>
      </c>
      <c r="T43" s="11">
        <v>-56.6</v>
      </c>
      <c r="U43" s="20">
        <v>61.265317862206565</v>
      </c>
      <c r="V43" s="20">
        <v>28619422.832699999</v>
      </c>
      <c r="W43" s="20">
        <v>24277220.984184001</v>
      </c>
      <c r="X43" s="20">
        <f t="shared" si="0"/>
        <v>4342201.8485159986</v>
      </c>
      <c r="Y43" s="20">
        <v>1627483.188359</v>
      </c>
      <c r="Z43" s="20">
        <v>2802891.9790420001</v>
      </c>
      <c r="AA43" s="20">
        <f t="shared" si="1"/>
        <v>-1175408.7906830001</v>
      </c>
    </row>
    <row r="44" spans="1:27" x14ac:dyDescent="0.45">
      <c r="A44" s="11" t="s">
        <v>406</v>
      </c>
      <c r="B44" s="11">
        <v>11674</v>
      </c>
      <c r="C44" s="11" t="s">
        <v>407</v>
      </c>
      <c r="D44" s="11" t="s">
        <v>134</v>
      </c>
      <c r="E44" s="12">
        <v>0</v>
      </c>
      <c r="F44" s="12">
        <v>6000000</v>
      </c>
      <c r="G44" s="12">
        <v>21.7</v>
      </c>
      <c r="H44" s="12" t="s">
        <v>503</v>
      </c>
      <c r="I44" s="12">
        <v>2080282</v>
      </c>
      <c r="J44" s="12">
        <v>2163826</v>
      </c>
      <c r="K44" s="12">
        <v>2062495</v>
      </c>
      <c r="L44" s="12">
        <v>1049130</v>
      </c>
      <c r="M44" s="12">
        <v>11</v>
      </c>
      <c r="N44" s="12">
        <v>100</v>
      </c>
      <c r="O44" s="12">
        <v>1</v>
      </c>
      <c r="P44" s="12">
        <v>0</v>
      </c>
      <c r="Q44" s="12">
        <v>12</v>
      </c>
      <c r="R44" s="11">
        <v>-2.9</v>
      </c>
      <c r="S44" s="11">
        <v>-8.9600000000000009</v>
      </c>
      <c r="T44" s="11">
        <v>-38.369999999999997</v>
      </c>
      <c r="U44" s="20">
        <v>71.162579400597252</v>
      </c>
      <c r="V44" s="20">
        <v>4202261.0134610003</v>
      </c>
      <c r="W44" s="20">
        <v>3451608.7889140001</v>
      </c>
      <c r="X44" s="20">
        <f t="shared" si="0"/>
        <v>750652.22454700014</v>
      </c>
      <c r="Y44" s="20">
        <v>184172.823068</v>
      </c>
      <c r="Z44" s="20">
        <v>177836.02550700001</v>
      </c>
      <c r="AA44" s="20">
        <f t="shared" si="1"/>
        <v>6336.7975609999849</v>
      </c>
    </row>
    <row r="45" spans="1:27" x14ac:dyDescent="0.45">
      <c r="A45" s="11" t="s">
        <v>410</v>
      </c>
      <c r="B45" s="11">
        <v>11681</v>
      </c>
      <c r="C45" s="11" t="s">
        <v>411</v>
      </c>
      <c r="D45" s="11" t="s">
        <v>134</v>
      </c>
      <c r="E45" s="12">
        <v>0</v>
      </c>
      <c r="F45" s="12">
        <v>5000000</v>
      </c>
      <c r="G45" s="12">
        <v>19.3</v>
      </c>
      <c r="H45" s="12" t="s">
        <v>503</v>
      </c>
      <c r="I45" s="12">
        <v>541267</v>
      </c>
      <c r="J45" s="12">
        <v>789894</v>
      </c>
      <c r="K45" s="12">
        <v>1058454</v>
      </c>
      <c r="L45" s="12">
        <v>746271</v>
      </c>
      <c r="M45" s="12">
        <v>9</v>
      </c>
      <c r="N45" s="12">
        <v>90</v>
      </c>
      <c r="O45" s="12">
        <v>1</v>
      </c>
      <c r="P45" s="12">
        <v>10</v>
      </c>
      <c r="Q45" s="12">
        <v>10</v>
      </c>
      <c r="R45" s="11">
        <v>8.92</v>
      </c>
      <c r="S45" s="11">
        <v>-11.53</v>
      </c>
      <c r="T45" s="11">
        <v>-40.68</v>
      </c>
      <c r="U45" s="20">
        <v>90.998296932174185</v>
      </c>
      <c r="V45" s="20">
        <v>1542685.7789360001</v>
      </c>
      <c r="W45" s="20">
        <v>784191.26282499998</v>
      </c>
      <c r="X45" s="20">
        <f t="shared" si="0"/>
        <v>758494.51611100009</v>
      </c>
      <c r="Y45" s="20">
        <v>49597.323510000002</v>
      </c>
      <c r="Z45" s="20">
        <v>45388.872000000003</v>
      </c>
      <c r="AA45" s="20">
        <f t="shared" si="1"/>
        <v>4208.451509999999</v>
      </c>
    </row>
    <row r="46" spans="1:27" x14ac:dyDescent="0.45">
      <c r="A46" s="11" t="s">
        <v>412</v>
      </c>
      <c r="B46" s="11">
        <v>11687</v>
      </c>
      <c r="C46" s="11" t="s">
        <v>413</v>
      </c>
      <c r="D46" s="11" t="s">
        <v>134</v>
      </c>
      <c r="E46" s="12">
        <v>0</v>
      </c>
      <c r="F46" s="12">
        <v>500000</v>
      </c>
      <c r="G46" s="12">
        <v>17.666666666666668</v>
      </c>
      <c r="H46" s="12" t="s">
        <v>503</v>
      </c>
      <c r="I46" s="12">
        <v>171891</v>
      </c>
      <c r="J46" s="12">
        <v>171700</v>
      </c>
      <c r="K46" s="12">
        <v>122526</v>
      </c>
      <c r="L46" s="12">
        <v>1401332</v>
      </c>
      <c r="M46" s="12">
        <v>6</v>
      </c>
      <c r="N46" s="12">
        <v>100</v>
      </c>
      <c r="O46" s="12">
        <v>0</v>
      </c>
      <c r="P46" s="12">
        <v>0</v>
      </c>
      <c r="Q46" s="12">
        <v>6</v>
      </c>
      <c r="R46" s="11">
        <v>6.88</v>
      </c>
      <c r="S46" s="11">
        <v>-14.64</v>
      </c>
      <c r="T46" s="11">
        <v>-45.82</v>
      </c>
      <c r="U46" s="20">
        <v>96.688504455909893</v>
      </c>
      <c r="V46" s="20">
        <v>842292.59209000005</v>
      </c>
      <c r="W46" s="20">
        <v>828800.53341499995</v>
      </c>
      <c r="X46" s="20">
        <f t="shared" si="0"/>
        <v>13492.058675000095</v>
      </c>
      <c r="Y46" s="20">
        <v>2100</v>
      </c>
      <c r="Z46" s="20">
        <v>26342.350565000001</v>
      </c>
      <c r="AA46" s="20">
        <f t="shared" si="1"/>
        <v>-24242.350565000001</v>
      </c>
    </row>
    <row r="47" spans="1:27" x14ac:dyDescent="0.45">
      <c r="A47" s="11" t="s">
        <v>414</v>
      </c>
      <c r="B47" s="11">
        <v>11679</v>
      </c>
      <c r="C47" s="11" t="s">
        <v>415</v>
      </c>
      <c r="D47" s="11" t="s">
        <v>134</v>
      </c>
      <c r="E47" s="12">
        <v>0</v>
      </c>
      <c r="F47" s="12">
        <v>5000000</v>
      </c>
      <c r="G47" s="12">
        <v>17.3</v>
      </c>
      <c r="H47" s="12" t="s">
        <v>503</v>
      </c>
      <c r="I47" s="12">
        <v>965521</v>
      </c>
      <c r="J47" s="12">
        <v>1143473</v>
      </c>
      <c r="K47" s="12">
        <v>2135261</v>
      </c>
      <c r="L47" s="12">
        <v>535518</v>
      </c>
      <c r="M47" s="12">
        <v>14</v>
      </c>
      <c r="N47" s="12">
        <v>100</v>
      </c>
      <c r="O47" s="12">
        <v>0</v>
      </c>
      <c r="P47" s="12">
        <v>0</v>
      </c>
      <c r="Q47" s="12">
        <v>0</v>
      </c>
      <c r="R47" s="11">
        <v>7.71</v>
      </c>
      <c r="S47" s="11">
        <v>-11.03</v>
      </c>
      <c r="T47" s="11">
        <v>-45.08</v>
      </c>
      <c r="U47" s="20">
        <v>75.210152676463352</v>
      </c>
      <c r="V47" s="20">
        <v>2546572.8112369999</v>
      </c>
      <c r="W47" s="20">
        <v>1797148.697653</v>
      </c>
      <c r="X47" s="20">
        <f t="shared" si="0"/>
        <v>749424.11358399992</v>
      </c>
      <c r="Y47" s="20">
        <v>95933.053841000001</v>
      </c>
      <c r="Z47" s="20">
        <v>217942.722304</v>
      </c>
      <c r="AA47" s="20">
        <f t="shared" si="1"/>
        <v>-122009.66846299999</v>
      </c>
    </row>
    <row r="48" spans="1:27" x14ac:dyDescent="0.45">
      <c r="A48" s="11" t="s">
        <v>420</v>
      </c>
      <c r="B48" s="11">
        <v>11688</v>
      </c>
      <c r="C48" s="11" t="s">
        <v>421</v>
      </c>
      <c r="D48" s="11" t="s">
        <v>134</v>
      </c>
      <c r="E48" s="12">
        <v>0</v>
      </c>
      <c r="F48" s="12">
        <v>30000000</v>
      </c>
      <c r="G48" s="12">
        <v>15.533333333333333</v>
      </c>
      <c r="H48" s="12" t="s">
        <v>503</v>
      </c>
      <c r="I48" s="12">
        <v>10271086</v>
      </c>
      <c r="J48" s="12">
        <v>12303139</v>
      </c>
      <c r="K48" s="12">
        <v>16003397</v>
      </c>
      <c r="L48" s="12">
        <v>768783</v>
      </c>
      <c r="M48" s="12">
        <v>7</v>
      </c>
      <c r="N48" s="12">
        <v>100</v>
      </c>
      <c r="O48" s="12">
        <v>0</v>
      </c>
      <c r="P48" s="12">
        <v>0</v>
      </c>
      <c r="Q48" s="12">
        <v>7</v>
      </c>
      <c r="R48" s="11">
        <v>6.71</v>
      </c>
      <c r="S48" s="11">
        <v>20.45</v>
      </c>
      <c r="T48" s="11">
        <v>-35.340000000000003</v>
      </c>
      <c r="U48" s="20">
        <v>89.057110005019055</v>
      </c>
      <c r="V48" s="20">
        <v>33360623.774501</v>
      </c>
      <c r="W48" s="20">
        <v>21731442.754193999</v>
      </c>
      <c r="X48" s="20">
        <f t="shared" si="0"/>
        <v>11629181.020307001</v>
      </c>
      <c r="Y48" s="20">
        <v>985850.15902999998</v>
      </c>
      <c r="Z48" s="20">
        <v>3003664.290877</v>
      </c>
      <c r="AA48" s="20">
        <f t="shared" si="1"/>
        <v>-2017814.131847</v>
      </c>
    </row>
    <row r="49" spans="1:27" x14ac:dyDescent="0.45">
      <c r="A49" s="11" t="s">
        <v>424</v>
      </c>
      <c r="B49" s="11">
        <v>11710</v>
      </c>
      <c r="C49" s="11" t="s">
        <v>425</v>
      </c>
      <c r="D49" s="11" t="s">
        <v>134</v>
      </c>
      <c r="E49" s="12">
        <v>0</v>
      </c>
      <c r="F49" s="12">
        <v>5000000</v>
      </c>
      <c r="G49" s="12">
        <v>14.066666666666666</v>
      </c>
      <c r="H49" s="12" t="s">
        <v>503</v>
      </c>
      <c r="I49" s="12">
        <v>1013859</v>
      </c>
      <c r="J49" s="12">
        <v>758345</v>
      </c>
      <c r="K49" s="12">
        <v>1312668</v>
      </c>
      <c r="L49" s="12">
        <v>577713</v>
      </c>
      <c r="M49" s="12">
        <v>13</v>
      </c>
      <c r="N49" s="12">
        <v>96</v>
      </c>
      <c r="O49" s="12">
        <v>11</v>
      </c>
      <c r="P49" s="12">
        <v>4</v>
      </c>
      <c r="Q49" s="12">
        <v>24</v>
      </c>
      <c r="R49" s="11">
        <v>-1.6</v>
      </c>
      <c r="S49" s="11">
        <v>-15.38</v>
      </c>
      <c r="T49" s="11">
        <v>-49.62</v>
      </c>
      <c r="U49" s="20">
        <v>90.654586931841109</v>
      </c>
      <c r="V49" s="20">
        <v>6725408.9586540004</v>
      </c>
      <c r="W49" s="20">
        <v>5436638.1176969996</v>
      </c>
      <c r="X49" s="20">
        <f t="shared" si="0"/>
        <v>1288770.8409570009</v>
      </c>
      <c r="Y49" s="20">
        <v>419272.49106099998</v>
      </c>
      <c r="Z49" s="20">
        <v>395688.67613600002</v>
      </c>
      <c r="AA49" s="20">
        <f t="shared" si="1"/>
        <v>23583.814924999955</v>
      </c>
    </row>
    <row r="50" spans="1:27" x14ac:dyDescent="0.45">
      <c r="A50" s="11" t="s">
        <v>426</v>
      </c>
      <c r="B50" s="11">
        <v>11704</v>
      </c>
      <c r="C50" s="11" t="s">
        <v>427</v>
      </c>
      <c r="D50" s="11" t="s">
        <v>134</v>
      </c>
      <c r="E50" s="12">
        <v>0</v>
      </c>
      <c r="F50" s="12">
        <v>1000000</v>
      </c>
      <c r="G50" s="12">
        <v>13.566666666666666</v>
      </c>
      <c r="H50" s="12" t="s">
        <v>503</v>
      </c>
      <c r="I50" s="12">
        <v>194541</v>
      </c>
      <c r="J50" s="12">
        <v>266804</v>
      </c>
      <c r="K50" s="12">
        <v>296924</v>
      </c>
      <c r="L50" s="12">
        <v>898559</v>
      </c>
      <c r="M50" s="12">
        <v>4</v>
      </c>
      <c r="N50" s="12">
        <v>80</v>
      </c>
      <c r="O50" s="12">
        <v>1</v>
      </c>
      <c r="P50" s="12">
        <v>20</v>
      </c>
      <c r="Q50" s="12">
        <v>5</v>
      </c>
      <c r="R50" s="11">
        <v>5.59</v>
      </c>
      <c r="S50" s="11">
        <v>17.34</v>
      </c>
      <c r="T50" s="11">
        <v>-9.93</v>
      </c>
      <c r="U50" s="20">
        <v>79.521591169851902</v>
      </c>
      <c r="V50" s="20">
        <v>588030.74178000004</v>
      </c>
      <c r="W50" s="20">
        <v>358008.63708000001</v>
      </c>
      <c r="X50" s="20">
        <f t="shared" si="0"/>
        <v>230022.10470000003</v>
      </c>
      <c r="Y50" s="20">
        <v>0</v>
      </c>
      <c r="Z50" s="20">
        <v>0</v>
      </c>
      <c r="AA50" s="20">
        <f t="shared" si="1"/>
        <v>0</v>
      </c>
    </row>
    <row r="51" spans="1:27" x14ac:dyDescent="0.45">
      <c r="A51" s="11" t="s">
        <v>428</v>
      </c>
      <c r="B51" s="11">
        <v>11711</v>
      </c>
      <c r="C51" s="11" t="s">
        <v>427</v>
      </c>
      <c r="D51" s="11" t="s">
        <v>134</v>
      </c>
      <c r="E51" s="12">
        <v>0</v>
      </c>
      <c r="F51" s="12">
        <v>20000000</v>
      </c>
      <c r="G51" s="12">
        <v>13.566666666666666</v>
      </c>
      <c r="H51" s="12" t="s">
        <v>503</v>
      </c>
      <c r="I51" s="12">
        <v>13998232</v>
      </c>
      <c r="J51" s="12">
        <v>22160084</v>
      </c>
      <c r="K51" s="12">
        <v>15949364</v>
      </c>
      <c r="L51" s="12">
        <v>1389402</v>
      </c>
      <c r="M51" s="12">
        <v>4</v>
      </c>
      <c r="N51" s="12">
        <v>100</v>
      </c>
      <c r="O51" s="12">
        <v>0</v>
      </c>
      <c r="P51" s="12">
        <v>0</v>
      </c>
      <c r="Q51" s="12">
        <v>4</v>
      </c>
      <c r="R51" s="11">
        <v>1.69</v>
      </c>
      <c r="S51" s="11">
        <v>3.12</v>
      </c>
      <c r="T51" s="11">
        <v>-11.4</v>
      </c>
      <c r="U51" s="20">
        <v>99.927540764773255</v>
      </c>
      <c r="V51" s="20">
        <v>0</v>
      </c>
      <c r="W51" s="20">
        <v>0</v>
      </c>
      <c r="X51" s="20">
        <f t="shared" si="0"/>
        <v>0</v>
      </c>
      <c r="Y51" s="20">
        <v>0</v>
      </c>
      <c r="Z51" s="20">
        <v>0</v>
      </c>
      <c r="AA51" s="20">
        <f t="shared" si="1"/>
        <v>0</v>
      </c>
    </row>
    <row r="52" spans="1:27" x14ac:dyDescent="0.45">
      <c r="A52" s="11" t="s">
        <v>448</v>
      </c>
      <c r="B52" s="11">
        <v>11752</v>
      </c>
      <c r="C52" s="11" t="s">
        <v>449</v>
      </c>
      <c r="D52" s="11" t="s">
        <v>134</v>
      </c>
      <c r="E52" s="12">
        <v>0</v>
      </c>
      <c r="F52" s="12">
        <v>500000</v>
      </c>
      <c r="G52" s="12">
        <v>9.6</v>
      </c>
      <c r="H52" s="12" t="s">
        <v>503</v>
      </c>
      <c r="I52" s="12">
        <v>397123</v>
      </c>
      <c r="J52" s="12">
        <v>368642</v>
      </c>
      <c r="K52" s="12">
        <v>593009</v>
      </c>
      <c r="L52" s="12">
        <v>621647</v>
      </c>
      <c r="M52" s="12">
        <v>6</v>
      </c>
      <c r="N52" s="12">
        <v>100</v>
      </c>
      <c r="O52" s="12">
        <v>0</v>
      </c>
      <c r="P52" s="12">
        <v>0</v>
      </c>
      <c r="Q52" s="12">
        <v>6</v>
      </c>
      <c r="R52" s="11">
        <v>-3.82</v>
      </c>
      <c r="S52" s="11">
        <v>-17.61</v>
      </c>
      <c r="T52" s="11">
        <v>0</v>
      </c>
      <c r="U52" s="20">
        <v>78.872489069730278</v>
      </c>
      <c r="V52" s="20">
        <v>1481886.404812</v>
      </c>
      <c r="W52" s="20">
        <v>1068140.4581840001</v>
      </c>
      <c r="X52" s="20">
        <f t="shared" si="0"/>
        <v>413745.94662799989</v>
      </c>
      <c r="Y52" s="20">
        <v>80597.327604000006</v>
      </c>
      <c r="Z52" s="20">
        <v>146629.33789299999</v>
      </c>
      <c r="AA52" s="20">
        <f t="shared" si="1"/>
        <v>-66032.010288999983</v>
      </c>
    </row>
    <row r="53" spans="1:27" x14ac:dyDescent="0.45">
      <c r="A53" s="11" t="s">
        <v>450</v>
      </c>
      <c r="B53" s="11">
        <v>11755</v>
      </c>
      <c r="C53" s="11" t="s">
        <v>451</v>
      </c>
      <c r="D53" s="11" t="s">
        <v>134</v>
      </c>
      <c r="E53" s="12">
        <v>0</v>
      </c>
      <c r="F53" s="12">
        <v>10000000</v>
      </c>
      <c r="G53" s="12">
        <v>9.4333333333333336</v>
      </c>
      <c r="H53" s="12" t="s">
        <v>503</v>
      </c>
      <c r="I53" s="12">
        <v>3559259</v>
      </c>
      <c r="J53" s="12">
        <v>6601877</v>
      </c>
      <c r="K53" s="12">
        <v>9588916</v>
      </c>
      <c r="L53" s="12">
        <v>942972</v>
      </c>
      <c r="M53" s="12">
        <v>22</v>
      </c>
      <c r="N53" s="12">
        <v>98</v>
      </c>
      <c r="O53" s="12">
        <v>2</v>
      </c>
      <c r="P53" s="12">
        <v>2</v>
      </c>
      <c r="Q53" s="12">
        <v>24</v>
      </c>
      <c r="R53" s="11">
        <v>2.4900000000000002</v>
      </c>
      <c r="S53" s="11">
        <v>3.48</v>
      </c>
      <c r="T53" s="11">
        <v>0</v>
      </c>
      <c r="U53" s="20">
        <v>95.894257877839792</v>
      </c>
      <c r="V53" s="20">
        <v>7607711.6961000003</v>
      </c>
      <c r="W53" s="20">
        <v>2655111.522289</v>
      </c>
      <c r="X53" s="20">
        <f t="shared" si="0"/>
        <v>4952600.1738109998</v>
      </c>
      <c r="Y53" s="20">
        <v>1091465.5455380001</v>
      </c>
      <c r="Z53" s="20">
        <v>161815.06560199999</v>
      </c>
      <c r="AA53" s="20">
        <f t="shared" si="1"/>
        <v>929650.47993600008</v>
      </c>
    </row>
    <row r="54" spans="1:27" x14ac:dyDescent="0.45">
      <c r="A54" s="11" t="s">
        <v>452</v>
      </c>
      <c r="B54" s="11">
        <v>11764</v>
      </c>
      <c r="C54" s="11" t="s">
        <v>453</v>
      </c>
      <c r="D54" s="11" t="s">
        <v>134</v>
      </c>
      <c r="E54" s="12">
        <v>0</v>
      </c>
      <c r="F54" s="12">
        <v>39000000</v>
      </c>
      <c r="G54" s="12">
        <v>8.0666666666666664</v>
      </c>
      <c r="H54" s="12" t="s">
        <v>503</v>
      </c>
      <c r="I54" s="12">
        <v>11238460</v>
      </c>
      <c r="J54" s="12">
        <v>11708468</v>
      </c>
      <c r="K54" s="12">
        <v>12388013</v>
      </c>
      <c r="L54" s="12">
        <v>945145</v>
      </c>
      <c r="M54" s="12">
        <v>10</v>
      </c>
      <c r="N54" s="12">
        <v>100</v>
      </c>
      <c r="O54" s="12">
        <v>0</v>
      </c>
      <c r="P54" s="12">
        <v>0</v>
      </c>
      <c r="Q54" s="12">
        <v>10</v>
      </c>
      <c r="R54" s="11">
        <v>-19.420000000000002</v>
      </c>
      <c r="S54" s="11">
        <v>-14.08</v>
      </c>
      <c r="T54" s="11">
        <v>0</v>
      </c>
      <c r="U54" s="20">
        <v>83.331288624978697</v>
      </c>
      <c r="V54" s="20">
        <v>18139864.636472002</v>
      </c>
      <c r="W54" s="20">
        <v>9359482.8478730004</v>
      </c>
      <c r="X54" s="20">
        <f t="shared" si="0"/>
        <v>8780381.7885990012</v>
      </c>
      <c r="Y54" s="20">
        <v>337846.29816200002</v>
      </c>
      <c r="Z54" s="20">
        <v>572431.93663400004</v>
      </c>
      <c r="AA54" s="20">
        <f t="shared" si="1"/>
        <v>-234585.63847200002</v>
      </c>
    </row>
    <row r="55" spans="1:27" x14ac:dyDescent="0.45">
      <c r="A55" s="11" t="s">
        <v>454</v>
      </c>
      <c r="B55" s="11">
        <v>11759</v>
      </c>
      <c r="C55" s="11" t="s">
        <v>455</v>
      </c>
      <c r="D55" s="11" t="s">
        <v>134</v>
      </c>
      <c r="E55" s="12">
        <v>0</v>
      </c>
      <c r="F55" s="12">
        <v>3000000</v>
      </c>
      <c r="G55" s="12">
        <v>7.8666666666666663</v>
      </c>
      <c r="H55" s="12" t="s">
        <v>503</v>
      </c>
      <c r="I55" s="12">
        <v>1298466</v>
      </c>
      <c r="J55" s="12">
        <v>2514255</v>
      </c>
      <c r="K55" s="12">
        <v>2447629</v>
      </c>
      <c r="L55" s="12">
        <v>1027220</v>
      </c>
      <c r="M55" s="12">
        <v>16</v>
      </c>
      <c r="N55" s="12">
        <v>89</v>
      </c>
      <c r="O55" s="12">
        <v>2</v>
      </c>
      <c r="P55" s="12">
        <v>11</v>
      </c>
      <c r="Q55" s="12">
        <v>18</v>
      </c>
      <c r="R55" s="11">
        <v>8.9600000000000009</v>
      </c>
      <c r="S55" s="11">
        <v>13.73</v>
      </c>
      <c r="T55" s="11">
        <v>0</v>
      </c>
      <c r="U55" s="20">
        <v>85.197873036927959</v>
      </c>
      <c r="V55" s="20">
        <v>2045925.47544</v>
      </c>
      <c r="W55" s="20">
        <v>780402.40812299994</v>
      </c>
      <c r="X55" s="20">
        <f t="shared" si="0"/>
        <v>1265523.0673170001</v>
      </c>
      <c r="Y55" s="20">
        <v>408804.21628200001</v>
      </c>
      <c r="Z55" s="20">
        <v>495003.63232999999</v>
      </c>
      <c r="AA55" s="20">
        <f t="shared" si="1"/>
        <v>-86199.416047999985</v>
      </c>
    </row>
    <row r="56" spans="1:27" x14ac:dyDescent="0.45">
      <c r="A56" s="11" t="s">
        <v>458</v>
      </c>
      <c r="B56" s="11">
        <v>11769</v>
      </c>
      <c r="C56" s="11" t="s">
        <v>459</v>
      </c>
      <c r="D56" s="11" t="s">
        <v>134</v>
      </c>
      <c r="E56" s="12">
        <v>0</v>
      </c>
      <c r="F56" s="12">
        <v>10000000</v>
      </c>
      <c r="G56" s="12">
        <v>7.6</v>
      </c>
      <c r="H56" s="12" t="s">
        <v>503</v>
      </c>
      <c r="I56" s="12">
        <v>2626354</v>
      </c>
      <c r="J56" s="12">
        <v>3504543</v>
      </c>
      <c r="K56" s="12">
        <v>3301846</v>
      </c>
      <c r="L56" s="12">
        <v>1061389</v>
      </c>
      <c r="M56" s="12">
        <v>2</v>
      </c>
      <c r="N56" s="12">
        <v>100</v>
      </c>
      <c r="O56" s="12">
        <v>1</v>
      </c>
      <c r="P56" s="12">
        <v>0</v>
      </c>
      <c r="Q56" s="12">
        <v>3</v>
      </c>
      <c r="R56" s="11">
        <v>5.2</v>
      </c>
      <c r="S56" s="11">
        <v>11.56</v>
      </c>
      <c r="T56" s="11">
        <v>0</v>
      </c>
      <c r="U56" s="20">
        <v>98.608947536330348</v>
      </c>
      <c r="V56" s="20">
        <v>3270949.0676170001</v>
      </c>
      <c r="W56" s="20">
        <v>81189.089223999996</v>
      </c>
      <c r="X56" s="20">
        <f t="shared" si="0"/>
        <v>3189759.9783930001</v>
      </c>
      <c r="Y56" s="20">
        <v>127127.5695</v>
      </c>
      <c r="Z56" s="20">
        <v>28208.81439</v>
      </c>
      <c r="AA56" s="20">
        <f t="shared" si="1"/>
        <v>98918.755109999998</v>
      </c>
    </row>
    <row r="57" spans="1:27" x14ac:dyDescent="0.45">
      <c r="A57" s="11" t="s">
        <v>462</v>
      </c>
      <c r="B57" s="11">
        <v>11775</v>
      </c>
      <c r="C57" s="11" t="s">
        <v>463</v>
      </c>
      <c r="D57" s="11" t="s">
        <v>134</v>
      </c>
      <c r="E57" s="12">
        <v>0</v>
      </c>
      <c r="F57" s="12">
        <v>1000000</v>
      </c>
      <c r="G57" s="12">
        <v>6.8666666666666663</v>
      </c>
      <c r="H57" s="12" t="s">
        <v>503</v>
      </c>
      <c r="I57" s="12">
        <v>296760</v>
      </c>
      <c r="J57" s="12">
        <v>405656</v>
      </c>
      <c r="K57" s="12">
        <v>703237</v>
      </c>
      <c r="L57" s="12">
        <v>1040487</v>
      </c>
      <c r="M57" s="12">
        <v>5</v>
      </c>
      <c r="N57" s="12">
        <v>100</v>
      </c>
      <c r="O57" s="12">
        <v>0</v>
      </c>
      <c r="P57" s="12">
        <v>0</v>
      </c>
      <c r="Q57" s="12">
        <v>0</v>
      </c>
      <c r="R57" s="11">
        <v>4.8600000000000003</v>
      </c>
      <c r="S57" s="11">
        <v>9.33</v>
      </c>
      <c r="T57" s="11">
        <v>0</v>
      </c>
      <c r="U57" s="20">
        <v>85.99873232140682</v>
      </c>
      <c r="V57" s="20">
        <v>677426.26143800002</v>
      </c>
      <c r="W57" s="20">
        <v>336448.98449200002</v>
      </c>
      <c r="X57" s="20">
        <f t="shared" si="0"/>
        <v>340977.276946</v>
      </c>
      <c r="Y57" s="20">
        <v>112389.65728699999</v>
      </c>
      <c r="Z57" s="20">
        <v>88949.993732000003</v>
      </c>
      <c r="AA57" s="20">
        <f t="shared" si="1"/>
        <v>23439.663554999992</v>
      </c>
    </row>
    <row r="58" spans="1:27" x14ac:dyDescent="0.45">
      <c r="A58" s="11" t="s">
        <v>464</v>
      </c>
      <c r="B58" s="11">
        <v>11783</v>
      </c>
      <c r="C58" s="11" t="s">
        <v>465</v>
      </c>
      <c r="D58" s="11" t="s">
        <v>134</v>
      </c>
      <c r="E58" s="12">
        <v>0</v>
      </c>
      <c r="F58" s="12">
        <v>2000000</v>
      </c>
      <c r="G58" s="12">
        <v>6.8</v>
      </c>
      <c r="H58" s="12" t="s">
        <v>503</v>
      </c>
      <c r="I58" s="12">
        <v>208738</v>
      </c>
      <c r="J58" s="12">
        <v>505432</v>
      </c>
      <c r="K58" s="12">
        <v>701581</v>
      </c>
      <c r="L58" s="12">
        <v>720418</v>
      </c>
      <c r="M58" s="12">
        <v>3</v>
      </c>
      <c r="N58" s="12">
        <v>100</v>
      </c>
      <c r="O58" s="12">
        <v>0</v>
      </c>
      <c r="P58" s="12">
        <v>0</v>
      </c>
      <c r="Q58" s="12">
        <v>0</v>
      </c>
      <c r="R58" s="11">
        <v>1.03</v>
      </c>
      <c r="S58" s="11">
        <v>-0.83</v>
      </c>
      <c r="T58" s="11">
        <v>0</v>
      </c>
      <c r="U58" s="20">
        <v>85.731076112093518</v>
      </c>
      <c r="V58" s="20">
        <v>1367765.392611</v>
      </c>
      <c r="W58" s="20">
        <v>871231.09569700004</v>
      </c>
      <c r="X58" s="20">
        <f t="shared" si="0"/>
        <v>496534.29691399995</v>
      </c>
      <c r="Y58" s="20">
        <v>307986.28286600002</v>
      </c>
      <c r="Z58" s="20">
        <v>199876.68738700001</v>
      </c>
      <c r="AA58" s="20">
        <f t="shared" si="1"/>
        <v>108109.59547900001</v>
      </c>
    </row>
    <row r="59" spans="1:27" x14ac:dyDescent="0.45">
      <c r="A59" s="11" t="s">
        <v>466</v>
      </c>
      <c r="B59" s="11">
        <v>11777</v>
      </c>
      <c r="C59" s="11" t="s">
        <v>467</v>
      </c>
      <c r="D59" s="11" t="s">
        <v>134</v>
      </c>
      <c r="E59" s="12">
        <v>0</v>
      </c>
      <c r="F59" s="12">
        <v>500000</v>
      </c>
      <c r="G59" s="12">
        <v>6.666666666666667</v>
      </c>
      <c r="H59" s="12" t="s">
        <v>503</v>
      </c>
      <c r="I59" s="12">
        <v>73511</v>
      </c>
      <c r="J59" s="12">
        <v>262932</v>
      </c>
      <c r="K59" s="12">
        <v>261376</v>
      </c>
      <c r="L59" s="12">
        <v>1005955</v>
      </c>
      <c r="M59" s="12">
        <v>1</v>
      </c>
      <c r="N59" s="12">
        <v>99</v>
      </c>
      <c r="O59" s="12">
        <v>6</v>
      </c>
      <c r="P59" s="12">
        <v>1</v>
      </c>
      <c r="Q59" s="12">
        <v>7</v>
      </c>
      <c r="R59" s="11">
        <v>5.93</v>
      </c>
      <c r="S59" s="11">
        <v>4.99</v>
      </c>
      <c r="T59" s="11">
        <v>0</v>
      </c>
      <c r="U59" s="20">
        <v>98.664572568643308</v>
      </c>
      <c r="V59" s="20">
        <v>1.23</v>
      </c>
      <c r="W59" s="20">
        <v>1.29</v>
      </c>
      <c r="X59" s="20">
        <f t="shared" si="0"/>
        <v>-6.0000000000000053E-2</v>
      </c>
      <c r="Y59" s="20">
        <v>0</v>
      </c>
      <c r="Z59" s="20">
        <v>0</v>
      </c>
      <c r="AA59" s="20">
        <f t="shared" si="1"/>
        <v>0</v>
      </c>
    </row>
    <row r="60" spans="1:27" x14ac:dyDescent="0.45">
      <c r="A60" s="11" t="s">
        <v>472</v>
      </c>
      <c r="B60" s="11">
        <v>11798</v>
      </c>
      <c r="C60" s="11" t="s">
        <v>473</v>
      </c>
      <c r="D60" s="11" t="s">
        <v>134</v>
      </c>
      <c r="E60" s="12">
        <v>0</v>
      </c>
      <c r="F60" s="12">
        <v>500000</v>
      </c>
      <c r="G60" s="12">
        <v>5.4333333333333336</v>
      </c>
      <c r="H60" s="12" t="s">
        <v>503</v>
      </c>
      <c r="I60" s="12">
        <v>34883</v>
      </c>
      <c r="J60" s="12">
        <v>376853</v>
      </c>
      <c r="K60" s="12">
        <v>332061</v>
      </c>
      <c r="L60" s="12">
        <v>1134890</v>
      </c>
      <c r="M60" s="12">
        <v>2</v>
      </c>
      <c r="N60" s="12">
        <v>100</v>
      </c>
      <c r="O60" s="12">
        <v>2</v>
      </c>
      <c r="P60" s="12">
        <v>0</v>
      </c>
      <c r="Q60" s="12">
        <v>4</v>
      </c>
      <c r="R60" s="11">
        <v>13.84</v>
      </c>
      <c r="S60" s="11">
        <v>12</v>
      </c>
      <c r="T60" s="11">
        <v>0</v>
      </c>
      <c r="U60" s="20">
        <v>57.332876725202219</v>
      </c>
      <c r="V60" s="20">
        <v>223947.384276</v>
      </c>
      <c r="W60" s="20">
        <v>70538.462882000007</v>
      </c>
      <c r="X60" s="20">
        <f t="shared" si="0"/>
        <v>153408.921394</v>
      </c>
      <c r="Y60" s="20">
        <v>88444.802773999996</v>
      </c>
      <c r="Z60" s="20">
        <v>69622.162882000004</v>
      </c>
      <c r="AA60" s="20">
        <f t="shared" si="1"/>
        <v>18822.639891999992</v>
      </c>
    </row>
    <row r="61" spans="1:27" x14ac:dyDescent="0.45">
      <c r="A61" s="11" t="s">
        <v>476</v>
      </c>
      <c r="B61" s="11">
        <v>11813</v>
      </c>
      <c r="C61" s="11" t="s">
        <v>477</v>
      </c>
      <c r="D61" s="11" t="s">
        <v>134</v>
      </c>
      <c r="E61" s="12">
        <v>0</v>
      </c>
      <c r="F61" s="12">
        <v>5000000</v>
      </c>
      <c r="G61" s="12">
        <v>4.5333333333333332</v>
      </c>
      <c r="H61" s="12" t="s">
        <v>503</v>
      </c>
      <c r="I61" s="12">
        <v>49859</v>
      </c>
      <c r="J61" s="12">
        <v>728959</v>
      </c>
      <c r="K61" s="12">
        <v>872317</v>
      </c>
      <c r="L61" s="12">
        <v>835658</v>
      </c>
      <c r="M61" s="12">
        <v>3</v>
      </c>
      <c r="N61" s="12">
        <v>100</v>
      </c>
      <c r="O61" s="12">
        <v>0</v>
      </c>
      <c r="P61" s="12">
        <v>0</v>
      </c>
      <c r="Q61" s="12">
        <v>3</v>
      </c>
      <c r="R61" s="11">
        <v>9.08</v>
      </c>
      <c r="S61" s="11">
        <v>-16.72</v>
      </c>
      <c r="T61" s="11">
        <v>0</v>
      </c>
      <c r="U61" s="20">
        <v>84.86150139417181</v>
      </c>
      <c r="V61" s="20">
        <v>722077.16775999998</v>
      </c>
      <c r="W61" s="20">
        <v>66681.317400999993</v>
      </c>
      <c r="X61" s="20">
        <f t="shared" si="0"/>
        <v>655395.85035900003</v>
      </c>
      <c r="Y61" s="20">
        <v>18147.844595999999</v>
      </c>
      <c r="Z61" s="20">
        <v>61966.007401000003</v>
      </c>
      <c r="AA61" s="20">
        <f t="shared" si="1"/>
        <v>-43818.162805</v>
      </c>
    </row>
    <row r="62" spans="1:27" x14ac:dyDescent="0.45">
      <c r="A62" s="11" t="s">
        <v>482</v>
      </c>
      <c r="B62" s="11">
        <v>11828</v>
      </c>
      <c r="C62" s="11" t="s">
        <v>483</v>
      </c>
      <c r="D62" s="11" t="s">
        <v>134</v>
      </c>
      <c r="E62" s="13">
        <v>0</v>
      </c>
      <c r="F62" s="12">
        <v>500</v>
      </c>
      <c r="G62" s="12">
        <v>3.3</v>
      </c>
      <c r="H62" s="12" t="s">
        <v>503</v>
      </c>
      <c r="I62" s="12">
        <v>0</v>
      </c>
      <c r="J62" s="12">
        <v>162143</v>
      </c>
      <c r="K62" s="12">
        <v>131000</v>
      </c>
      <c r="L62" s="12">
        <v>1237734</v>
      </c>
      <c r="M62" s="12">
        <v>2</v>
      </c>
      <c r="N62" s="12">
        <v>99</v>
      </c>
      <c r="O62" s="12">
        <v>2</v>
      </c>
      <c r="P62" s="12">
        <v>1</v>
      </c>
      <c r="Q62" s="12">
        <v>4</v>
      </c>
      <c r="R62" s="11">
        <v>33.909999999999997</v>
      </c>
      <c r="S62" s="11">
        <v>23.89</v>
      </c>
      <c r="T62" s="11">
        <v>0</v>
      </c>
      <c r="U62" s="20">
        <v>73.79055000917073</v>
      </c>
      <c r="V62" s="20">
        <v>130076.76706499999</v>
      </c>
      <c r="W62" s="20">
        <v>47602.251600000003</v>
      </c>
      <c r="X62" s="20">
        <f t="shared" si="0"/>
        <v>82474.515464999989</v>
      </c>
      <c r="Y62" s="20">
        <v>16220.595176999999</v>
      </c>
      <c r="Z62" s="20">
        <v>44409.467600000004</v>
      </c>
      <c r="AA62" s="20">
        <f t="shared" si="1"/>
        <v>-28188.872423000004</v>
      </c>
    </row>
    <row r="63" spans="1:27" x14ac:dyDescent="0.45">
      <c r="A63" s="11" t="s">
        <v>484</v>
      </c>
      <c r="B63" s="11">
        <v>11786</v>
      </c>
      <c r="C63" s="11" t="s">
        <v>485</v>
      </c>
      <c r="D63" s="11" t="s">
        <v>134</v>
      </c>
      <c r="E63" s="13">
        <v>0</v>
      </c>
      <c r="F63" s="12">
        <v>6000000</v>
      </c>
      <c r="G63" s="12">
        <v>5.666666666666667</v>
      </c>
      <c r="H63" s="12" t="s">
        <v>503</v>
      </c>
      <c r="I63" s="12">
        <v>0</v>
      </c>
      <c r="J63" s="12">
        <v>997659</v>
      </c>
      <c r="K63" s="12">
        <v>600000</v>
      </c>
      <c r="L63" s="12">
        <v>1662764</v>
      </c>
      <c r="M63" s="12">
        <v>2</v>
      </c>
      <c r="N63" s="12">
        <v>100</v>
      </c>
      <c r="O63" s="12">
        <v>0</v>
      </c>
      <c r="P63" s="12">
        <v>0</v>
      </c>
      <c r="Q63" s="12">
        <v>2</v>
      </c>
      <c r="R63" s="11">
        <v>64.930000000000007</v>
      </c>
      <c r="S63" s="11">
        <v>66.28</v>
      </c>
      <c r="T63" s="11">
        <v>0</v>
      </c>
      <c r="U63" s="20">
        <v>64.648023720794924</v>
      </c>
      <c r="V63" s="20">
        <v>322152.94097</v>
      </c>
      <c r="W63" s="20">
        <v>47870.982859999996</v>
      </c>
      <c r="X63" s="20">
        <f t="shared" si="0"/>
        <v>274281.95811000001</v>
      </c>
      <c r="Y63" s="20">
        <v>76259.276119999995</v>
      </c>
      <c r="Z63" s="20">
        <v>26885.203119999998</v>
      </c>
      <c r="AA63" s="20">
        <f t="shared" si="1"/>
        <v>49374.072999999997</v>
      </c>
    </row>
    <row r="64" spans="1:27" x14ac:dyDescent="0.45">
      <c r="A64" s="11" t="s">
        <v>486</v>
      </c>
      <c r="B64" s="11">
        <v>11807</v>
      </c>
      <c r="C64" s="11" t="s">
        <v>477</v>
      </c>
      <c r="D64" s="11" t="s">
        <v>134</v>
      </c>
      <c r="E64" s="13">
        <v>0</v>
      </c>
      <c r="F64" s="12">
        <v>500000</v>
      </c>
      <c r="G64" s="12">
        <v>4.5333333333333332</v>
      </c>
      <c r="H64" s="12" t="s">
        <v>503</v>
      </c>
      <c r="I64" s="12">
        <v>0</v>
      </c>
      <c r="J64" s="12">
        <v>164784</v>
      </c>
      <c r="K64" s="12">
        <v>154021</v>
      </c>
      <c r="L64" s="12">
        <v>1069879</v>
      </c>
      <c r="M64" s="12">
        <v>4</v>
      </c>
      <c r="N64" s="12">
        <v>98</v>
      </c>
      <c r="O64" s="12">
        <v>1</v>
      </c>
      <c r="P64" s="12">
        <v>2</v>
      </c>
      <c r="Q64" s="12">
        <v>5</v>
      </c>
      <c r="R64" s="11">
        <v>6.41</v>
      </c>
      <c r="S64" s="11">
        <v>0</v>
      </c>
      <c r="T64" s="11">
        <v>0</v>
      </c>
      <c r="U64" s="20">
        <v>73.07282093962236</v>
      </c>
      <c r="V64" s="20">
        <v>178982.90474299999</v>
      </c>
      <c r="W64" s="20">
        <v>54246.830289999998</v>
      </c>
      <c r="X64" s="20">
        <f t="shared" si="0"/>
        <v>124736.07445299999</v>
      </c>
      <c r="Y64" s="20">
        <v>178982.90474299999</v>
      </c>
      <c r="Z64" s="20">
        <v>54246.830289999998</v>
      </c>
      <c r="AA64" s="20">
        <f t="shared" si="1"/>
        <v>124736.07445299999</v>
      </c>
    </row>
    <row r="65" spans="1:27" x14ac:dyDescent="0.45">
      <c r="A65" s="11" t="s">
        <v>487</v>
      </c>
      <c r="B65" s="11">
        <v>11822</v>
      </c>
      <c r="C65" s="11" t="s">
        <v>488</v>
      </c>
      <c r="D65" s="11" t="s">
        <v>134</v>
      </c>
      <c r="E65" s="13">
        <v>0</v>
      </c>
      <c r="F65" s="13">
        <v>250</v>
      </c>
      <c r="G65" s="12">
        <v>4.2333333333333334</v>
      </c>
      <c r="H65" s="12" t="s">
        <v>503</v>
      </c>
      <c r="I65" s="12">
        <v>0</v>
      </c>
      <c r="J65" s="12">
        <v>246494</v>
      </c>
      <c r="K65" s="12">
        <v>250000</v>
      </c>
      <c r="L65" s="12">
        <v>985977</v>
      </c>
      <c r="M65" s="12">
        <v>4</v>
      </c>
      <c r="N65" s="12">
        <v>100</v>
      </c>
      <c r="O65" s="12">
        <v>0</v>
      </c>
      <c r="P65" s="12">
        <v>0</v>
      </c>
      <c r="Q65" s="12">
        <v>4</v>
      </c>
      <c r="R65" s="11">
        <v>4.67</v>
      </c>
      <c r="S65" s="11">
        <v>-0.53</v>
      </c>
      <c r="T65" s="11">
        <v>0</v>
      </c>
      <c r="U65" s="20">
        <v>95.625172695739494</v>
      </c>
      <c r="V65" s="20">
        <v>237987.638615</v>
      </c>
      <c r="W65" s="20">
        <v>22835.43348</v>
      </c>
      <c r="X65" s="20">
        <f t="shared" si="0"/>
        <v>215152.205135</v>
      </c>
      <c r="Y65" s="20">
        <v>130570.652524</v>
      </c>
      <c r="Z65" s="20">
        <v>12100.4</v>
      </c>
      <c r="AA65" s="20">
        <f t="shared" si="1"/>
        <v>118470.25252400001</v>
      </c>
    </row>
    <row r="66" spans="1:27" x14ac:dyDescent="0.45">
      <c r="A66" s="11" t="s">
        <v>489</v>
      </c>
      <c r="B66" s="11">
        <v>11799</v>
      </c>
      <c r="C66" s="11" t="s">
        <v>490</v>
      </c>
      <c r="D66" s="11" t="s">
        <v>134</v>
      </c>
      <c r="E66" s="13">
        <v>0</v>
      </c>
      <c r="F66" s="13">
        <v>500000</v>
      </c>
      <c r="G66" s="12">
        <v>2.9666666666666668</v>
      </c>
      <c r="H66" s="12" t="s">
        <v>503</v>
      </c>
      <c r="I66" s="12">
        <v>0</v>
      </c>
      <c r="J66" s="12">
        <v>52723</v>
      </c>
      <c r="K66" s="12">
        <v>50000</v>
      </c>
      <c r="L66" s="12">
        <v>1054461</v>
      </c>
      <c r="M66" s="12">
        <v>1</v>
      </c>
      <c r="N66" s="12">
        <v>98</v>
      </c>
      <c r="O66" s="12">
        <v>2</v>
      </c>
      <c r="P66" s="12">
        <v>2</v>
      </c>
      <c r="Q66" s="12">
        <v>3</v>
      </c>
      <c r="R66" s="11">
        <v>0.65</v>
      </c>
      <c r="S66" s="11">
        <v>2.0499999999999998</v>
      </c>
      <c r="T66" s="11">
        <v>0</v>
      </c>
      <c r="U66" s="20">
        <v>0</v>
      </c>
      <c r="V66" s="20">
        <v>0</v>
      </c>
      <c r="W66" s="20">
        <v>0</v>
      </c>
      <c r="X66" s="20">
        <f t="shared" si="0"/>
        <v>0</v>
      </c>
      <c r="Y66" s="20">
        <v>0</v>
      </c>
      <c r="Z66" s="20">
        <v>0</v>
      </c>
      <c r="AA66" s="20">
        <f t="shared" si="1"/>
        <v>0</v>
      </c>
    </row>
    <row r="67" spans="1:27" x14ac:dyDescent="0.45">
      <c r="A67" s="11" t="s">
        <v>491</v>
      </c>
      <c r="B67" s="11">
        <v>11836</v>
      </c>
      <c r="C67" s="11" t="s">
        <v>492</v>
      </c>
      <c r="D67" s="11" t="s">
        <v>134</v>
      </c>
      <c r="E67" s="13">
        <v>0</v>
      </c>
      <c r="F67" s="13">
        <v>400000</v>
      </c>
      <c r="G67" s="12">
        <v>2.0333333333333332</v>
      </c>
      <c r="H67" s="12" t="s">
        <v>503</v>
      </c>
      <c r="I67" s="12">
        <v>0</v>
      </c>
      <c r="J67" s="12">
        <v>39728</v>
      </c>
      <c r="K67" s="12">
        <v>40000</v>
      </c>
      <c r="L67" s="12">
        <v>993190</v>
      </c>
      <c r="M67" s="12">
        <v>2</v>
      </c>
      <c r="N67" s="12">
        <v>100</v>
      </c>
      <c r="O67" s="12">
        <v>0</v>
      </c>
      <c r="P67" s="12">
        <v>0</v>
      </c>
      <c r="Q67" s="12">
        <v>2</v>
      </c>
      <c r="R67" s="11">
        <v>-0.17</v>
      </c>
      <c r="S67" s="11">
        <v>0</v>
      </c>
      <c r="T67" s="11">
        <v>0</v>
      </c>
      <c r="U67" s="20">
        <v>5.1211738205968922E-2</v>
      </c>
      <c r="V67" s="20">
        <v>20.361000000000001</v>
      </c>
      <c r="W67" s="20">
        <v>0</v>
      </c>
      <c r="X67" s="20">
        <f t="shared" si="0"/>
        <v>20.361000000000001</v>
      </c>
      <c r="Y67" s="20">
        <v>20.361000000000001</v>
      </c>
      <c r="Z67" s="20">
        <v>0</v>
      </c>
      <c r="AA67" s="20">
        <f t="shared" si="1"/>
        <v>20.361000000000001</v>
      </c>
    </row>
    <row r="68" spans="1:27" x14ac:dyDescent="0.45">
      <c r="A68" s="11" t="s">
        <v>499</v>
      </c>
      <c r="B68" s="11">
        <v>11858</v>
      </c>
      <c r="C68" s="11" t="s">
        <v>500</v>
      </c>
      <c r="D68" s="11" t="s">
        <v>134</v>
      </c>
      <c r="E68" s="11">
        <v>0</v>
      </c>
      <c r="F68" s="13">
        <v>500000</v>
      </c>
      <c r="G68" s="12">
        <v>0.36666666666666664</v>
      </c>
      <c r="H68" s="12" t="s">
        <v>503</v>
      </c>
      <c r="I68" s="12">
        <v>0</v>
      </c>
      <c r="J68" s="12">
        <v>49940</v>
      </c>
      <c r="K68" s="12">
        <v>50000</v>
      </c>
      <c r="L68" s="12">
        <v>998805</v>
      </c>
      <c r="M68" s="12">
        <v>1</v>
      </c>
      <c r="N68" s="12">
        <v>97</v>
      </c>
      <c r="O68" s="12">
        <v>3</v>
      </c>
      <c r="P68" s="12">
        <v>3</v>
      </c>
      <c r="Q68" s="12">
        <v>4</v>
      </c>
      <c r="R68" s="11">
        <v>0</v>
      </c>
      <c r="S68" s="11">
        <v>0</v>
      </c>
      <c r="T68" s="11">
        <v>0</v>
      </c>
      <c r="U68" s="20">
        <v>0</v>
      </c>
      <c r="V68" s="20">
        <v>0</v>
      </c>
      <c r="W68" s="20">
        <v>0</v>
      </c>
      <c r="X68" s="20">
        <f t="shared" si="0"/>
        <v>0</v>
      </c>
      <c r="Y68" s="20">
        <v>0</v>
      </c>
      <c r="Z68" s="20">
        <v>0</v>
      </c>
      <c r="AA68" s="20">
        <f t="shared" si="1"/>
        <v>0</v>
      </c>
    </row>
  </sheetData>
  <mergeCells count="3">
    <mergeCell ref="V1:AA1"/>
    <mergeCell ref="V2:X2"/>
    <mergeCell ref="Y2:AA2"/>
  </mergeCells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Abolfazl Kargozar</dc:creator>
  <cp:lastModifiedBy>Abolfazl Kargozar</cp:lastModifiedBy>
  <dcterms:created xsi:type="dcterms:W3CDTF">2022-02-02T11:40:39Z</dcterms:created>
  <dcterms:modified xsi:type="dcterms:W3CDTF">2022-02-09T07:02:34Z</dcterms:modified>
</cp:coreProperties>
</file>